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<sst xmlns="http://schemas.openxmlformats.org/spreadsheetml/2006/main" count="8" uniqueCount="5">
  <si>
    <t xml:space="preserve">Range [km]</t>
  </si>
  <si>
    <t xml:space="preserve">Number of flights</t>
  </si>
  <si>
    <t xml:space="preserve">Frequency</t>
  </si>
  <si>
    <t xml:space="preserve">mean</t>
  </si>
  <si>
    <t xml:space="preserve">variance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</si>
</sst>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21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G13" activeCellId="0" sqref="G1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5.82"/>
    <col collapsed="false" customWidth="true" hidden="false" outlineLevel="0" max="2" min="2" style="1" width="17.11"/>
    <col collapsed="false" customWidth="true" hidden="false" outlineLevel="0" max="6" min="6" style="1" width="15.12"/>
    <col collapsed="false" customWidth="true" hidden="false" outlineLevel="0" max="7" min="7" style="0" width="17.11"/>
  </cols>
  <sheetData>
    <row r="2" customFormat="false" ht="12.8" hidden="false" customHeight="false" outlineLevel="0" collapsed="false">
      <c r="A2" s="2" t="s">
        <v>0</v>
      </c>
      <c r="B2" s="2" t="s">
        <v>1</v>
      </c>
      <c r="C2" s="2" t="s">
        <v>2</v>
      </c>
      <c r="F2" s="2" t="s">
        <v>0</v>
      </c>
      <c r="G2" s="2" t="s">
        <v>1</v>
      </c>
      <c r="H2" s="2" t="s">
        <v>2</v>
      </c>
    </row>
    <row r="3" customFormat="false" ht="12.8" hidden="false" customHeight="false" outlineLevel="0" collapsed="false">
      <c r="A3" s="3" t="n">
        <v>160.9</v>
      </c>
      <c r="B3" s="4" t="n">
        <v>4470</v>
      </c>
      <c r="C3" s="5" t="n">
        <f aca="false">B3/$B$21</f>
        <v>0.0501210979547901</v>
      </c>
      <c r="F3" s="3" t="n">
        <v>160.9</v>
      </c>
      <c r="G3" s="4" t="n">
        <v>4470</v>
      </c>
      <c r="H3" s="5" t="n">
        <f aca="false">G3/$B$21</f>
        <v>0.0501210979547901</v>
      </c>
      <c r="I3" s="0" t="n">
        <f aca="false">G3*F3</f>
        <v>719223</v>
      </c>
      <c r="J3" s="0" t="n">
        <f aca="false">(F3-$I$14)^2*G3</f>
        <v>2885582919.80363</v>
      </c>
    </row>
    <row r="4" customFormat="false" ht="12.8" hidden="false" customHeight="false" outlineLevel="0" collapsed="false">
      <c r="A4" s="3" t="n">
        <v>321.8</v>
      </c>
      <c r="B4" s="4" t="n">
        <v>8772</v>
      </c>
      <c r="C4" s="5" t="n">
        <f aca="false">B4/$B$21</f>
        <v>0.0983584499461787</v>
      </c>
      <c r="F4" s="3" t="n">
        <v>321.8</v>
      </c>
      <c r="G4" s="4" t="n">
        <v>8772</v>
      </c>
      <c r="H4" s="5" t="n">
        <f aca="false">G4/$B$21</f>
        <v>0.0983584499461787</v>
      </c>
      <c r="I4" s="0" t="n">
        <f aca="false">G4*F4</f>
        <v>2822829.6</v>
      </c>
      <c r="J4" s="0" t="n">
        <f aca="false">(F4-$I$14)^2*G4</f>
        <v>3621786861.48606</v>
      </c>
    </row>
    <row r="5" customFormat="false" ht="12.8" hidden="false" customHeight="false" outlineLevel="0" collapsed="false">
      <c r="A5" s="3" t="n">
        <v>482.7</v>
      </c>
      <c r="B5" s="4" t="n">
        <v>11846</v>
      </c>
      <c r="C5" s="5" t="n">
        <f aca="false">B5/$B$21</f>
        <v>0.13282651596699</v>
      </c>
      <c r="F5" s="3" t="n">
        <v>482.7</v>
      </c>
      <c r="G5" s="4" t="n">
        <v>11846</v>
      </c>
      <c r="H5" s="5" t="n">
        <f aca="false">G5/$B$21</f>
        <v>0.13282651596699</v>
      </c>
      <c r="I5" s="0" t="n">
        <f aca="false">G5*F5</f>
        <v>5718064.2</v>
      </c>
      <c r="J5" s="0" t="n">
        <f aca="false">(F5-$I$14)^2*G5</f>
        <v>2748202593.94772</v>
      </c>
    </row>
    <row r="6" customFormat="false" ht="12.8" hidden="false" customHeight="false" outlineLevel="0" collapsed="false">
      <c r="A6" s="3" t="n">
        <v>804.5</v>
      </c>
      <c r="B6" s="4" t="n">
        <v>18212</v>
      </c>
      <c r="C6" s="5" t="n">
        <f aca="false">B6/$B$21</f>
        <v>0.204207032651597</v>
      </c>
      <c r="F6" s="3" t="n">
        <v>804.5</v>
      </c>
      <c r="G6" s="4" t="n">
        <v>18212</v>
      </c>
      <c r="H6" s="5" t="n">
        <f aca="false">G6/$B$21</f>
        <v>0.204207032651597</v>
      </c>
      <c r="I6" s="0" t="n">
        <f aca="false">G6*F6</f>
        <v>14651554</v>
      </c>
      <c r="J6" s="0" t="n">
        <f aca="false">(F6-$I$14)^2*G6</f>
        <v>465398273.205479</v>
      </c>
    </row>
    <row r="7" customFormat="false" ht="12.8" hidden="false" customHeight="false" outlineLevel="0" collapsed="false">
      <c r="A7" s="3" t="n">
        <v>1126.3</v>
      </c>
      <c r="B7" s="4" t="n">
        <v>12667</v>
      </c>
      <c r="C7" s="5" t="n">
        <f aca="false">B7/$B$21</f>
        <v>0.142032203085755</v>
      </c>
      <c r="F7" s="3" t="n">
        <v>1126.3</v>
      </c>
      <c r="G7" s="4" t="n">
        <v>12667</v>
      </c>
      <c r="H7" s="5" t="n">
        <f aca="false">G7/$B$21</f>
        <v>0.142032203085755</v>
      </c>
      <c r="I7" s="0" t="n">
        <f aca="false">G7*F7</f>
        <v>14266842.1</v>
      </c>
      <c r="J7" s="0" t="n">
        <f aca="false">(F7-$I$14)^2*G7</f>
        <v>332195978.872464</v>
      </c>
    </row>
    <row r="8" customFormat="false" ht="12.8" hidden="false" customHeight="false" outlineLevel="0" collapsed="false">
      <c r="A8" s="3" t="n">
        <v>1448.1</v>
      </c>
      <c r="B8" s="4" t="n">
        <v>10276</v>
      </c>
      <c r="C8" s="5" t="n">
        <f aca="false">B8/$B$21</f>
        <v>0.115222461428059</v>
      </c>
      <c r="F8" s="3" t="n">
        <v>1448.1</v>
      </c>
      <c r="G8" s="4" t="n">
        <v>10276</v>
      </c>
      <c r="H8" s="5" t="n">
        <f aca="false">G8/$B$21</f>
        <v>0.115222461428059</v>
      </c>
      <c r="I8" s="0" t="n">
        <f aca="false">G8*F8</f>
        <v>14880675.6</v>
      </c>
      <c r="J8" s="0" t="n">
        <f aca="false">(F8-$I$14)^2*G8</f>
        <v>2404651942.88557</v>
      </c>
    </row>
    <row r="9" customFormat="false" ht="12.8" hidden="false" customHeight="false" outlineLevel="0" collapsed="false">
      <c r="A9" s="3" t="n">
        <v>1769.9</v>
      </c>
      <c r="B9" s="4" t="n">
        <v>7405</v>
      </c>
      <c r="C9" s="5" t="n">
        <f aca="false">B9/$B$21</f>
        <v>0.0830305884463581</v>
      </c>
      <c r="F9" s="3" t="n">
        <v>1769.9</v>
      </c>
      <c r="G9" s="4" t="n">
        <v>7405</v>
      </c>
      <c r="H9" s="5" t="n">
        <f aca="false">G9/$B$21</f>
        <v>0.0830305884463581</v>
      </c>
      <c r="I9" s="0" t="n">
        <f aca="false">G9*F9</f>
        <v>13106109.5</v>
      </c>
      <c r="J9" s="0" t="n">
        <f aca="false">(F9-$I$14)^2*G9</f>
        <v>4805092618.03513</v>
      </c>
    </row>
    <row r="10" customFormat="false" ht="12.8" hidden="false" customHeight="false" outlineLevel="0" collapsed="false">
      <c r="A10" s="3" t="n">
        <v>2091.7</v>
      </c>
      <c r="B10" s="4" t="n">
        <v>4309</v>
      </c>
      <c r="C10" s="5" t="n">
        <f aca="false">B10/$B$21</f>
        <v>0.0483158414065303</v>
      </c>
      <c r="F10" s="3" t="n">
        <v>2091.7</v>
      </c>
      <c r="G10" s="4" t="n">
        <v>4309</v>
      </c>
      <c r="H10" s="5" t="n">
        <f aca="false">G10/$B$21</f>
        <v>0.0483158414065303</v>
      </c>
      <c r="I10" s="0" t="n">
        <f aca="false">G10*F10</f>
        <v>9013135.3</v>
      </c>
      <c r="J10" s="0" t="n">
        <f aca="false">(F10-$I$14)^2*G10</f>
        <v>5476310939.73314</v>
      </c>
    </row>
    <row r="11" customFormat="false" ht="12.8" hidden="false" customHeight="false" outlineLevel="0" collapsed="false">
      <c r="A11" s="3" t="n">
        <v>2413.5</v>
      </c>
      <c r="B11" s="4" t="n">
        <v>3075</v>
      </c>
      <c r="C11" s="5" t="n">
        <f aca="false">B11/$B$21</f>
        <v>0.0344792787944026</v>
      </c>
    </row>
    <row r="12" customFormat="false" ht="12.8" hidden="false" customHeight="false" outlineLevel="0" collapsed="false">
      <c r="A12" s="3" t="n">
        <v>2735.3</v>
      </c>
      <c r="B12" s="4" t="n">
        <v>2527</v>
      </c>
      <c r="C12" s="5" t="n">
        <f aca="false">B12/$B$21</f>
        <v>0.0283346788661643</v>
      </c>
    </row>
    <row r="13" customFormat="false" ht="12.8" hidden="false" customHeight="false" outlineLevel="0" collapsed="false">
      <c r="A13" s="3" t="n">
        <v>3057.1</v>
      </c>
      <c r="B13" s="4" t="n">
        <v>1770</v>
      </c>
      <c r="C13" s="5" t="n">
        <f aca="false">B13/$B$21</f>
        <v>0.0198466092572659</v>
      </c>
    </row>
    <row r="14" customFormat="false" ht="12.8" hidden="false" customHeight="false" outlineLevel="0" collapsed="false">
      <c r="A14" s="3" t="n">
        <v>3378.9</v>
      </c>
      <c r="B14" s="4" t="n">
        <v>1133</v>
      </c>
      <c r="C14" s="5" t="n">
        <f aca="false">B14/$B$21</f>
        <v>0.0127040724793685</v>
      </c>
      <c r="H14" s="0" t="s">
        <v>3</v>
      </c>
      <c r="I14" s="0" t="n">
        <f aca="false">SUM(I3:I10)/SUM(G3:G10)</f>
        <v>964.357701040317</v>
      </c>
    </row>
    <row r="15" customFormat="false" ht="12.8" hidden="false" customHeight="false" outlineLevel="0" collapsed="false">
      <c r="A15" s="3" t="n">
        <v>3700.7</v>
      </c>
      <c r="B15" s="4" t="n">
        <v>874</v>
      </c>
      <c r="C15" s="5" t="n">
        <f aca="false">B15/$B$21</f>
        <v>0.00979996411912451</v>
      </c>
      <c r="H15" s="0" t="s">
        <v>4</v>
      </c>
      <c r="I15" s="0" t="n">
        <f aca="false">SUM(J3:J10)/SUM(G3:G10)</f>
        <v>291689.291891289</v>
      </c>
      <c r="J15" s="0" t="n">
        <f aca="false">SQRT(I15)</f>
        <v>540.08267134883</v>
      </c>
    </row>
    <row r="16" customFormat="false" ht="12.8" hidden="false" customHeight="false" outlineLevel="0" collapsed="false">
      <c r="A16" s="3" t="n">
        <v>4022.5</v>
      </c>
      <c r="B16" s="4" t="n">
        <v>562</v>
      </c>
      <c r="C16" s="5" t="n">
        <f aca="false">B16/$B$21</f>
        <v>0.00630157875852171</v>
      </c>
    </row>
    <row r="17" customFormat="false" ht="12.8" hidden="false" customHeight="false" outlineLevel="0" collapsed="false">
      <c r="A17" s="3" t="n">
        <v>4344.3</v>
      </c>
      <c r="B17" s="4" t="n">
        <v>552</v>
      </c>
      <c r="C17" s="5" t="n">
        <f aca="false">B17/$B$21</f>
        <v>0.00618945102260495</v>
      </c>
    </row>
    <row r="18" customFormat="false" ht="12.8" hidden="false" customHeight="false" outlineLevel="0" collapsed="false">
      <c r="A18" s="3" t="n">
        <v>4666.1</v>
      </c>
      <c r="B18" s="4" t="n">
        <v>265</v>
      </c>
      <c r="C18" s="5" t="n">
        <f aca="false">B18/$B$21</f>
        <v>0.00297138500179404</v>
      </c>
    </row>
    <row r="19" customFormat="false" ht="12.8" hidden="false" customHeight="false" outlineLevel="0" collapsed="false">
      <c r="A19" s="3" t="n">
        <v>4987.9</v>
      </c>
      <c r="B19" s="4" t="n">
        <v>232</v>
      </c>
      <c r="C19" s="5" t="n">
        <f aca="false">B19/$B$21</f>
        <v>0.00260136347326875</v>
      </c>
    </row>
    <row r="20" customFormat="false" ht="12.8" hidden="false" customHeight="false" outlineLevel="0" collapsed="false">
      <c r="A20" s="3" t="n">
        <v>5309.7</v>
      </c>
      <c r="B20" s="4" t="n">
        <v>237</v>
      </c>
      <c r="C20" s="5" t="n">
        <f aca="false">B20/$B$21</f>
        <v>0.00265742734122713</v>
      </c>
    </row>
    <row r="21" customFormat="false" ht="12.8" hidden="false" customHeight="false" outlineLevel="0" collapsed="false">
      <c r="B21" s="4" t="n">
        <f aca="false">SUM(B3:B20)</f>
        <v>89184</v>
      </c>
      <c r="C21" s="4" t="n">
        <f aca="false">SUM(C3:C20)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213</TotalTime>
  <Application>LibreOffice/7.4.3.2$Linux_X86_64 LibreOffice_project/8d7af0b9f05ca3f6bf3593323f061d3291e2ce28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2022-12-02T16:29:54Z</dcterms:created>
  <dc:creator/>
  <dc:description/>
  <dc:language>it-IT</dc:language>
  <cp:lastModifiedBy/>
  <dcterms:modified xsi:type="dcterms:W3CDTF">2022-12-08T17:09:31Z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