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2a94cce68747364/Desktop/"/>
    </mc:Choice>
  </mc:AlternateContent>
  <xr:revisionPtr revIDLastSave="1637" documentId="13_ncr:1_{A65EBB5F-2CB0-400C-A447-FB742DC004AD}" xr6:coauthVersionLast="47" xr6:coauthVersionMax="47" xr10:uidLastSave="{C1C1592F-6818-43CC-AC67-65A11DF6BF42}"/>
  <bookViews>
    <workbookView xWindow="-108" yWindow="-108" windowWidth="23256" windowHeight="12456" activeTab="1" xr2:uid="{A58C5AE5-941F-4B84-8E20-FBE612A85BB8}"/>
  </bookViews>
  <sheets>
    <sheet name="Lasso_FullDataset" sheetId="1" r:id="rId1"/>
    <sheet name="Linear_Regression_FullDataset" sheetId="2" r:id="rId2"/>
    <sheet name="Foglio1" sheetId="5" r:id="rId3"/>
    <sheet name="Recap_MAE_&amp;_SD" sheetId="3" r:id="rId4"/>
    <sheet name="Regression&amp;Correlation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53" i="2" l="1"/>
  <c r="AD251" i="2"/>
  <c r="AD249" i="2"/>
  <c r="AD24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12" i="2"/>
  <c r="AA248" i="2"/>
  <c r="AC253" i="2"/>
  <c r="AC251" i="2"/>
  <c r="AC249" i="2"/>
  <c r="AC247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12" i="2"/>
  <c r="BA245" i="2" a="1"/>
  <c r="BA245" i="2" s="1"/>
  <c r="BA244" i="2"/>
  <c r="AX245" i="2" a="1"/>
  <c r="AX245" i="2" s="1"/>
  <c r="AX244" i="2"/>
  <c r="AU245" i="2" a="1"/>
  <c r="AU245" i="2" s="1"/>
  <c r="AU244" i="2"/>
  <c r="AR245" i="2" a="1"/>
  <c r="AR245" i="2" s="1"/>
  <c r="AR244" i="2"/>
  <c r="AO245" i="2" a="1"/>
  <c r="AO245" i="2" s="1"/>
  <c r="AO244" i="2"/>
  <c r="AL245" i="2" a="1"/>
  <c r="AL245" i="2" s="1"/>
  <c r="AL244" i="2"/>
  <c r="AH245" i="2" a="1"/>
  <c r="AH245" i="2" s="1"/>
  <c r="AH244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119" i="2"/>
  <c r="BA120" i="2"/>
  <c r="BA121" i="2"/>
  <c r="BA122" i="2"/>
  <c r="BA123" i="2"/>
  <c r="BA124" i="2"/>
  <c r="BA125" i="2"/>
  <c r="BA126" i="2"/>
  <c r="BA127" i="2"/>
  <c r="BA128" i="2"/>
  <c r="BA129" i="2"/>
  <c r="BA130" i="2"/>
  <c r="BA131" i="2"/>
  <c r="BA132" i="2"/>
  <c r="BA133" i="2"/>
  <c r="BA134" i="2"/>
  <c r="BA135" i="2"/>
  <c r="BA136" i="2"/>
  <c r="BA137" i="2"/>
  <c r="BA138" i="2"/>
  <c r="BA139" i="2"/>
  <c r="BA140" i="2"/>
  <c r="BA141" i="2"/>
  <c r="BA142" i="2"/>
  <c r="BA143" i="2"/>
  <c r="BA144" i="2"/>
  <c r="BA145" i="2"/>
  <c r="BA146" i="2"/>
  <c r="BA147" i="2"/>
  <c r="BA148" i="2"/>
  <c r="BA149" i="2"/>
  <c r="BA150" i="2"/>
  <c r="BA151" i="2"/>
  <c r="BA152" i="2"/>
  <c r="BA153" i="2"/>
  <c r="BA154" i="2"/>
  <c r="BA155" i="2"/>
  <c r="BA156" i="2"/>
  <c r="BA157" i="2"/>
  <c r="BA158" i="2"/>
  <c r="BA159" i="2"/>
  <c r="BA160" i="2"/>
  <c r="BA161" i="2"/>
  <c r="BA162" i="2"/>
  <c r="BA163" i="2"/>
  <c r="BA164" i="2"/>
  <c r="BA165" i="2"/>
  <c r="BA166" i="2"/>
  <c r="BA167" i="2"/>
  <c r="BA168" i="2"/>
  <c r="BA169" i="2"/>
  <c r="BA170" i="2"/>
  <c r="BA171" i="2"/>
  <c r="BA172" i="2"/>
  <c r="BA173" i="2"/>
  <c r="BA174" i="2"/>
  <c r="BA175" i="2"/>
  <c r="BA176" i="2"/>
  <c r="BA177" i="2"/>
  <c r="BA178" i="2"/>
  <c r="BA179" i="2"/>
  <c r="BA180" i="2"/>
  <c r="BA181" i="2"/>
  <c r="BA182" i="2"/>
  <c r="BA183" i="2"/>
  <c r="BA184" i="2"/>
  <c r="BA185" i="2"/>
  <c r="BA186" i="2"/>
  <c r="BA187" i="2"/>
  <c r="BA188" i="2"/>
  <c r="BA189" i="2"/>
  <c r="BA190" i="2"/>
  <c r="BA191" i="2"/>
  <c r="BA192" i="2"/>
  <c r="BA193" i="2"/>
  <c r="BA194" i="2"/>
  <c r="BA195" i="2"/>
  <c r="BA196" i="2"/>
  <c r="BA197" i="2"/>
  <c r="BA198" i="2"/>
  <c r="BA199" i="2"/>
  <c r="BA200" i="2"/>
  <c r="BA201" i="2"/>
  <c r="BA202" i="2"/>
  <c r="BA203" i="2"/>
  <c r="BA204" i="2"/>
  <c r="BA205" i="2"/>
  <c r="BA206" i="2"/>
  <c r="BA207" i="2"/>
  <c r="BA208" i="2"/>
  <c r="BA209" i="2"/>
  <c r="BA210" i="2"/>
  <c r="BA211" i="2"/>
  <c r="BA212" i="2"/>
  <c r="BA213" i="2"/>
  <c r="BA214" i="2"/>
  <c r="BA215" i="2"/>
  <c r="BA216" i="2"/>
  <c r="BA217" i="2"/>
  <c r="BA218" i="2"/>
  <c r="BA219" i="2"/>
  <c r="BA220" i="2"/>
  <c r="BA221" i="2"/>
  <c r="BA222" i="2"/>
  <c r="BA223" i="2"/>
  <c r="BA224" i="2"/>
  <c r="BA225" i="2"/>
  <c r="BA226" i="2"/>
  <c r="BA227" i="2"/>
  <c r="BA228" i="2"/>
  <c r="BA229" i="2"/>
  <c r="BA230" i="2"/>
  <c r="BA231" i="2"/>
  <c r="BA232" i="2"/>
  <c r="BA233" i="2"/>
  <c r="BA234" i="2"/>
  <c r="BA235" i="2"/>
  <c r="BA236" i="2"/>
  <c r="BA237" i="2"/>
  <c r="BA238" i="2"/>
  <c r="BA239" i="2"/>
  <c r="BA240" i="2"/>
  <c r="BA241" i="2"/>
  <c r="BA242" i="2"/>
  <c r="BA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22" i="2"/>
  <c r="AO123" i="2"/>
  <c r="AO124" i="2"/>
  <c r="AO125" i="2"/>
  <c r="AO126" i="2"/>
  <c r="AO127" i="2"/>
  <c r="AO128" i="2"/>
  <c r="AO129" i="2"/>
  <c r="AO130" i="2"/>
  <c r="AO131" i="2"/>
  <c r="AO132" i="2"/>
  <c r="AO133" i="2"/>
  <c r="AO134" i="2"/>
  <c r="AO135" i="2"/>
  <c r="AO136" i="2"/>
  <c r="AO137" i="2"/>
  <c r="AO138" i="2"/>
  <c r="AO139" i="2"/>
  <c r="AO140" i="2"/>
  <c r="AO141" i="2"/>
  <c r="AO142" i="2"/>
  <c r="AO143" i="2"/>
  <c r="AO144" i="2"/>
  <c r="AO145" i="2"/>
  <c r="AO146" i="2"/>
  <c r="AO147" i="2"/>
  <c r="AO148" i="2"/>
  <c r="AO149" i="2"/>
  <c r="AO150" i="2"/>
  <c r="AO151" i="2"/>
  <c r="AO152" i="2"/>
  <c r="AO153" i="2"/>
  <c r="AO154" i="2"/>
  <c r="AO155" i="2"/>
  <c r="AO156" i="2"/>
  <c r="AO157" i="2"/>
  <c r="AO158" i="2"/>
  <c r="AO159" i="2"/>
  <c r="AO160" i="2"/>
  <c r="AO161" i="2"/>
  <c r="AO162" i="2"/>
  <c r="AO163" i="2"/>
  <c r="AO164" i="2"/>
  <c r="AO165" i="2"/>
  <c r="AO166" i="2"/>
  <c r="AO167" i="2"/>
  <c r="AO168" i="2"/>
  <c r="AO169" i="2"/>
  <c r="AO170" i="2"/>
  <c r="AO171" i="2"/>
  <c r="AO172" i="2"/>
  <c r="AO173" i="2"/>
  <c r="AO174" i="2"/>
  <c r="AO175" i="2"/>
  <c r="AO176" i="2"/>
  <c r="AO177" i="2"/>
  <c r="AO178" i="2"/>
  <c r="AO179" i="2"/>
  <c r="AO180" i="2"/>
  <c r="AO181" i="2"/>
  <c r="AO182" i="2"/>
  <c r="AO183" i="2"/>
  <c r="AO184" i="2"/>
  <c r="AO185" i="2"/>
  <c r="AO186" i="2"/>
  <c r="AO187" i="2"/>
  <c r="AO188" i="2"/>
  <c r="AO189" i="2"/>
  <c r="AO190" i="2"/>
  <c r="AO191" i="2"/>
  <c r="AO192" i="2"/>
  <c r="AO193" i="2"/>
  <c r="AO194" i="2"/>
  <c r="AO195" i="2"/>
  <c r="AO196" i="2"/>
  <c r="AO197" i="2"/>
  <c r="AO198" i="2"/>
  <c r="AO199" i="2"/>
  <c r="AO200" i="2"/>
  <c r="AO201" i="2"/>
  <c r="AO202" i="2"/>
  <c r="AO203" i="2"/>
  <c r="AO204" i="2"/>
  <c r="AO205" i="2"/>
  <c r="AO206" i="2"/>
  <c r="AO207" i="2"/>
  <c r="AO208" i="2"/>
  <c r="AO209" i="2"/>
  <c r="AO210" i="2"/>
  <c r="AO211" i="2"/>
  <c r="AO212" i="2"/>
  <c r="AO213" i="2"/>
  <c r="AO214" i="2"/>
  <c r="AO215" i="2"/>
  <c r="AO216" i="2"/>
  <c r="AO217" i="2"/>
  <c r="AO218" i="2"/>
  <c r="AO219" i="2"/>
  <c r="AO220" i="2"/>
  <c r="AO221" i="2"/>
  <c r="AO222" i="2"/>
  <c r="AO223" i="2"/>
  <c r="AO224" i="2"/>
  <c r="AO225" i="2"/>
  <c r="AO226" i="2"/>
  <c r="AO227" i="2"/>
  <c r="AO228" i="2"/>
  <c r="AO229" i="2"/>
  <c r="AO230" i="2"/>
  <c r="AO231" i="2"/>
  <c r="AO232" i="2"/>
  <c r="AO233" i="2"/>
  <c r="AO234" i="2"/>
  <c r="AO235" i="2"/>
  <c r="AO236" i="2"/>
  <c r="AO237" i="2"/>
  <c r="AO238" i="2"/>
  <c r="AO239" i="2"/>
  <c r="AO240" i="2"/>
  <c r="AO241" i="2"/>
  <c r="AO242" i="2"/>
  <c r="AO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84" i="2"/>
  <c r="AL85" i="2"/>
  <c r="AL86" i="2"/>
  <c r="AL87" i="2"/>
  <c r="AL88" i="2"/>
  <c r="AL89" i="2"/>
  <c r="AL90" i="2"/>
  <c r="AL91" i="2"/>
  <c r="AL92" i="2"/>
  <c r="AL93" i="2"/>
  <c r="AL94" i="2"/>
  <c r="AL95" i="2"/>
  <c r="AL96" i="2"/>
  <c r="AL97" i="2"/>
  <c r="AL98" i="2"/>
  <c r="AL99" i="2"/>
  <c r="AL100" i="2"/>
  <c r="AL101" i="2"/>
  <c r="AL102" i="2"/>
  <c r="AL103" i="2"/>
  <c r="AL104" i="2"/>
  <c r="AL105" i="2"/>
  <c r="AL106" i="2"/>
  <c r="AL107" i="2"/>
  <c r="AL108" i="2"/>
  <c r="AL109" i="2"/>
  <c r="AL110" i="2"/>
  <c r="AL111" i="2"/>
  <c r="AL112" i="2"/>
  <c r="AL113" i="2"/>
  <c r="AL114" i="2"/>
  <c r="AL115" i="2"/>
  <c r="AL116" i="2"/>
  <c r="AL117" i="2"/>
  <c r="AL118" i="2"/>
  <c r="AL119" i="2"/>
  <c r="AL120" i="2"/>
  <c r="AL121" i="2"/>
  <c r="AL122" i="2"/>
  <c r="AL123" i="2"/>
  <c r="AL124" i="2"/>
  <c r="AL125" i="2"/>
  <c r="AL126" i="2"/>
  <c r="AL127" i="2"/>
  <c r="AL128" i="2"/>
  <c r="AL129" i="2"/>
  <c r="AL130" i="2"/>
  <c r="AL131" i="2"/>
  <c r="AL132" i="2"/>
  <c r="AL133" i="2"/>
  <c r="AL134" i="2"/>
  <c r="AL135" i="2"/>
  <c r="AL136" i="2"/>
  <c r="AL137" i="2"/>
  <c r="AL138" i="2"/>
  <c r="AL139" i="2"/>
  <c r="AL140" i="2"/>
  <c r="AL141" i="2"/>
  <c r="AL142" i="2"/>
  <c r="AL143" i="2"/>
  <c r="AL144" i="2"/>
  <c r="AL145" i="2"/>
  <c r="AL146" i="2"/>
  <c r="AL147" i="2"/>
  <c r="AL148" i="2"/>
  <c r="AL149" i="2"/>
  <c r="AL150" i="2"/>
  <c r="AL151" i="2"/>
  <c r="AL152" i="2"/>
  <c r="AL153" i="2"/>
  <c r="AL154" i="2"/>
  <c r="AL155" i="2"/>
  <c r="AL156" i="2"/>
  <c r="AL157" i="2"/>
  <c r="AL158" i="2"/>
  <c r="AL159" i="2"/>
  <c r="AL160" i="2"/>
  <c r="AL161" i="2"/>
  <c r="AL162" i="2"/>
  <c r="AL163" i="2"/>
  <c r="AL164" i="2"/>
  <c r="AL165" i="2"/>
  <c r="AL166" i="2"/>
  <c r="AL167" i="2"/>
  <c r="AL168" i="2"/>
  <c r="AL169" i="2"/>
  <c r="AL170" i="2"/>
  <c r="AL171" i="2"/>
  <c r="AL172" i="2"/>
  <c r="AL173" i="2"/>
  <c r="AL174" i="2"/>
  <c r="AL175" i="2"/>
  <c r="AL176" i="2"/>
  <c r="AL177" i="2"/>
  <c r="AL178" i="2"/>
  <c r="AL179" i="2"/>
  <c r="AL180" i="2"/>
  <c r="AL181" i="2"/>
  <c r="AL182" i="2"/>
  <c r="AL183" i="2"/>
  <c r="AL184" i="2"/>
  <c r="AL185" i="2"/>
  <c r="AL186" i="2"/>
  <c r="AL187" i="2"/>
  <c r="AL188" i="2"/>
  <c r="AL189" i="2"/>
  <c r="AL190" i="2"/>
  <c r="AL191" i="2"/>
  <c r="AL192" i="2"/>
  <c r="AL193" i="2"/>
  <c r="AL194" i="2"/>
  <c r="AL195" i="2"/>
  <c r="AL196" i="2"/>
  <c r="AL197" i="2"/>
  <c r="AL198" i="2"/>
  <c r="AL199" i="2"/>
  <c r="AL200" i="2"/>
  <c r="AL201" i="2"/>
  <c r="AL202" i="2"/>
  <c r="AL203" i="2"/>
  <c r="AL204" i="2"/>
  <c r="AL205" i="2"/>
  <c r="AL206" i="2"/>
  <c r="AL207" i="2"/>
  <c r="AL208" i="2"/>
  <c r="AL209" i="2"/>
  <c r="AL210" i="2"/>
  <c r="AL211" i="2"/>
  <c r="AL212" i="2"/>
  <c r="AL213" i="2"/>
  <c r="AL214" i="2"/>
  <c r="AL215" i="2"/>
  <c r="AL216" i="2"/>
  <c r="AL217" i="2"/>
  <c r="AL218" i="2"/>
  <c r="AL219" i="2"/>
  <c r="AL220" i="2"/>
  <c r="AL221" i="2"/>
  <c r="AL222" i="2"/>
  <c r="AL223" i="2"/>
  <c r="AL224" i="2"/>
  <c r="AL225" i="2"/>
  <c r="AL226" i="2"/>
  <c r="AL227" i="2"/>
  <c r="AL228" i="2"/>
  <c r="AL229" i="2"/>
  <c r="AL230" i="2"/>
  <c r="AL231" i="2"/>
  <c r="AL232" i="2"/>
  <c r="AL233" i="2"/>
  <c r="AL234" i="2"/>
  <c r="AL235" i="2"/>
  <c r="AL236" i="2"/>
  <c r="AL237" i="2"/>
  <c r="AL238" i="2"/>
  <c r="AL239" i="2"/>
  <c r="AL240" i="2"/>
  <c r="AL241" i="2"/>
  <c r="AL242" i="2"/>
  <c r="AL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12" i="2"/>
  <c r="AB245" i="2" s="1" a="1"/>
  <c r="AB245" i="2" s="1"/>
  <c r="AB244" i="2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<sst xmlns="http://schemas.openxmlformats.org/spreadsheetml/2006/main" count="508" uniqueCount="188">
  <si>
    <t>Code</t>
  </si>
  <si>
    <t>LASSO Selection Summary</t>
  </si>
  <si>
    <t>Step</t>
  </si>
  <si>
    <t>Effect</t>
  </si>
  <si>
    <t>Number</t>
  </si>
  <si>
    <t>SBC</t>
  </si>
  <si>
    <t>Entered</t>
  </si>
  <si>
    <t>Removed</t>
  </si>
  <si>
    <t>Effects In</t>
  </si>
  <si>
    <t>* Optimal Value of Criterion</t>
  </si>
  <si>
    <t>Intercept</t>
  </si>
  <si>
    <t>CVn</t>
  </si>
  <si>
    <t>CPI</t>
  </si>
  <si>
    <t>RFI</t>
  </si>
  <si>
    <t>ACn</t>
  </si>
  <si>
    <t>SVn</t>
  </si>
  <si>
    <t>CACn = f(SPI, RFI, ACn, CVn, SVn)</t>
  </si>
  <si>
    <t>SPI</t>
  </si>
  <si>
    <t>-908.5875*</t>
  </si>
  <si>
    <t>code</t>
  </si>
  <si>
    <t>MODELLO FINALE</t>
  </si>
  <si>
    <t>Rimosso: CVn</t>
  </si>
  <si>
    <t>CACn= 1.801334738 -0.288313285SPI-0.662342765RFI+0.230317654ACn-0.998991368SVn</t>
  </si>
  <si>
    <t>EVM_1</t>
  </si>
  <si>
    <t>EVM_2</t>
  </si>
  <si>
    <t>EVM_3</t>
  </si>
  <si>
    <t>EVM_4</t>
  </si>
  <si>
    <t>EVM_5</t>
  </si>
  <si>
    <t>EVM_6</t>
  </si>
  <si>
    <t>EVM_7</t>
  </si>
  <si>
    <t>MODELLO INIZIALE</t>
  </si>
  <si>
    <t>Observation</t>
  </si>
  <si>
    <t>CACn Reale</t>
  </si>
  <si>
    <t>CEACn regression</t>
  </si>
  <si>
    <t>Residuo</t>
  </si>
  <si>
    <t>CEACn=BACn</t>
  </si>
  <si>
    <t>CEACn=BACn-CVn</t>
  </si>
  <si>
    <t>CEACn=BCAn/CPI</t>
  </si>
  <si>
    <t>CEACn=BACn/(CPI*SPI)</t>
  </si>
  <si>
    <t>CEACn=BACn/ ( .8 CPI + .2 SPI)</t>
  </si>
  <si>
    <t>CEACn=BACn/(CPI*SPIt)</t>
  </si>
  <si>
    <t>CEACn=BACn/ ( .8 CPI + .2 SPIt)</t>
  </si>
  <si>
    <t>SD</t>
  </si>
  <si>
    <t>Predictive model</t>
  </si>
  <si>
    <t>StD</t>
  </si>
  <si>
    <t>INDEX-BASED METHODS</t>
  </si>
  <si>
    <t>REGRESSION-BASED METHOD</t>
  </si>
  <si>
    <t>CACn = f (TPn, WS, WP, ACn, CPI, SPI, CVn, SVn, RFI, RVn, BACn=1, ESn)</t>
  </si>
  <si>
    <t>IPOTESI</t>
  </si>
  <si>
    <t>Verifica ipotesi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</si>
  <si>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TPn -&gt; No correlazione</t>
    </r>
  </si>
  <si>
    <t>TPn</t>
  </si>
  <si>
    <t>no corr</t>
  </si>
  <si>
    <t>si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</si>
  <si>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WS-&gt; No correlazione</t>
    </r>
  </si>
  <si>
    <t>WS</t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</si>
  <si>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WP -&gt; No correlazione</t>
    </r>
  </si>
  <si>
    <t>WP</t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</si>
  <si>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ACn -&gt; Positivamente correlato alla variabile dipendente</t>
    </r>
  </si>
  <si>
    <t>mod pos</t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</si>
  <si>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CPI -&gt; negativamente correlati alla variabile dipendente</t>
    </r>
  </si>
  <si>
    <t>Ambigua</t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</si>
  <si>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SPI -&gt; negativamente correlati alla variabile dipendente</t>
    </r>
  </si>
  <si>
    <t>mod neg</t>
  </si>
  <si>
    <t>neg</t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</si>
  <si>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CVn -&gt; negativamente correlati alla variabile dipendente</t>
    </r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</si>
  <si>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SV -&gt; negativamente correlati alla variabile dipendente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</si>
  <si>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RFI -&gt; negativamente correlati alla variabile dipendente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</si>
  <si>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RVn -&gt; negativamente correlati alla variabile dipendente</t>
    </r>
  </si>
  <si>
    <t>RVn</t>
  </si>
  <si>
    <r>
      <t>11.</t>
    </r>
    <r>
      <rPr>
        <sz val="11"/>
        <color theme="1"/>
        <rFont val="Calibri"/>
        <family val="2"/>
        <scheme val="minor"/>
      </rPr>
      <t>  ESn-&gt; No correlazione</t>
    </r>
  </si>
  <si>
    <t>Esn</t>
  </si>
  <si>
    <t>Pearson Correlation Coefficients, N = 231</t>
  </si>
  <si>
    <t>Prob &gt; |r| under H0: Rho=0</t>
  </si>
  <si>
    <t>CACn</t>
  </si>
  <si>
    <t>ESn</t>
  </si>
  <si>
    <t>0.05513</t>
  </si>
  <si>
    <t>0.03103</t>
  </si>
  <si>
    <t>-0.06338</t>
  </si>
  <si>
    <t>0.30333</t>
  </si>
  <si>
    <t>-0.75345</t>
  </si>
  <si>
    <t>-0.38750</t>
  </si>
  <si>
    <t>-0.79538</t>
  </si>
  <si>
    <t>-0.45793</t>
  </si>
  <si>
    <t>-0.73117</t>
  </si>
  <si>
    <t>-0.69966</t>
  </si>
  <si>
    <t>-0.05443</t>
  </si>
  <si>
    <t>0.4043</t>
  </si>
  <si>
    <t>0.6389</t>
  </si>
  <si>
    <t>0.3375</t>
  </si>
  <si>
    <t>&lt;.0001</t>
  </si>
  <si>
    <t>0.4103</t>
  </si>
  <si>
    <t>0.98411</t>
  </si>
  <si>
    <t>0.97441</t>
  </si>
  <si>
    <t>0.93546</t>
  </si>
  <si>
    <t>0.39460</t>
  </si>
  <si>
    <t>0.34156</t>
  </si>
  <si>
    <t>0.06455</t>
  </si>
  <si>
    <t>-0.23423</t>
  </si>
  <si>
    <t>0.29642</t>
  </si>
  <si>
    <t>0.20155</t>
  </si>
  <si>
    <t>0.97880</t>
  </si>
  <si>
    <t>0.3287</t>
  </si>
  <si>
    <t>0.0003</t>
  </si>
  <si>
    <t>0.0021</t>
  </si>
  <si>
    <t>0.97978</t>
  </si>
  <si>
    <t>0.92741</t>
  </si>
  <si>
    <t>0.41532</t>
  </si>
  <si>
    <t>0.30547</t>
  </si>
  <si>
    <t>0.09360</t>
  </si>
  <si>
    <t>-0.28756</t>
  </si>
  <si>
    <t>0.34579</t>
  </si>
  <si>
    <t>0.26448</t>
  </si>
  <si>
    <t>0.95736</t>
  </si>
  <si>
    <t>0.1562</t>
  </si>
  <si>
    <t>0.89309</t>
  </si>
  <si>
    <t>0.50251</t>
  </si>
  <si>
    <t>0.43448</t>
  </si>
  <si>
    <t>0.21166</t>
  </si>
  <si>
    <t>-0.09014</t>
  </si>
  <si>
    <t>0.36821</t>
  </si>
  <si>
    <t>0.29927</t>
  </si>
  <si>
    <t>0.98429</t>
  </si>
  <si>
    <t>0.0012</t>
  </si>
  <si>
    <t>0.1721</t>
  </si>
  <si>
    <t>0.11838</t>
  </si>
  <si>
    <t>0.23894</t>
  </si>
  <si>
    <t>-0.25065</t>
  </si>
  <si>
    <t>-0.34122</t>
  </si>
  <si>
    <t>0.01682</t>
  </si>
  <si>
    <t>-0.11545</t>
  </si>
  <si>
    <t>0.88244</t>
  </si>
  <si>
    <t>0.0725</t>
  </si>
  <si>
    <t>0.0002</t>
  </si>
  <si>
    <t>0.0001</t>
  </si>
  <si>
    <t>0.7993</t>
  </si>
  <si>
    <t>0.0799</t>
  </si>
  <si>
    <t>0.63538</t>
  </si>
  <si>
    <t>0.82418</t>
  </si>
  <si>
    <t>0.33819</t>
  </si>
  <si>
    <t>0.88320</t>
  </si>
  <si>
    <t>0.79771</t>
  </si>
  <si>
    <t>0.49858</t>
  </si>
  <si>
    <t>0.41587</t>
  </si>
  <si>
    <t>0.55935</t>
  </si>
  <si>
    <t>0.21703</t>
  </si>
  <si>
    <t>0.19517</t>
  </si>
  <si>
    <t>0.46462</t>
  </si>
  <si>
    <t>0.0009</t>
  </si>
  <si>
    <t>0.0029</t>
  </si>
  <si>
    <t>0.54732</t>
  </si>
  <si>
    <t>0.75580</t>
  </si>
  <si>
    <t>0.89481</t>
  </si>
  <si>
    <t>0.20098</t>
  </si>
  <si>
    <t>0.04133</t>
  </si>
  <si>
    <t>0.11611</t>
  </si>
  <si>
    <t>-0.05370</t>
  </si>
  <si>
    <t>0.5320</t>
  </si>
  <si>
    <t>0.0782</t>
  </si>
  <si>
    <t>0.4166</t>
  </si>
  <si>
    <t>0.87492</t>
  </si>
  <si>
    <t>0.34718</t>
  </si>
  <si>
    <t>0.26717</t>
  </si>
  <si>
    <t>MAE</t>
  </si>
  <si>
    <t>No correlation</t>
  </si>
  <si>
    <t>Moderate positive</t>
  </si>
  <si>
    <t>Strong negative</t>
  </si>
  <si>
    <t>Moderate negative</t>
  </si>
  <si>
    <t>INDEX-BASED FORMULA</t>
  </si>
  <si>
    <t>EVM</t>
  </si>
  <si>
    <t>APPROACH</t>
  </si>
  <si>
    <t>INITIAL BUDGET</t>
  </si>
  <si>
    <t>ORIGNIAL ESTIMATE</t>
  </si>
  <si>
    <t>REVISE ESTIMATE</t>
  </si>
  <si>
    <t>PESSIMISTIC</t>
  </si>
  <si>
    <t>ALTERNATIVE PESSIMISTIC</t>
  </si>
  <si>
    <t>PESSIMISTIC - ES ITEGRATION</t>
  </si>
  <si>
    <t>ALTERNATIVE PESSIMISTIC - ES INTEGRATION</t>
  </si>
  <si>
    <t xml:space="preserve">Moderate negative </t>
  </si>
  <si>
    <t>CEACn=BACn/CPI</t>
  </si>
  <si>
    <t xml:space="preserve">Correlation Importance </t>
  </si>
  <si>
    <t xml:space="preserve">Fitted Model coefficients </t>
  </si>
  <si>
    <t>N/A</t>
  </si>
  <si>
    <t>Variable</t>
  </si>
  <si>
    <t>CACn= 1.80133 -0.28831SPI-0.66234RFI+0.23032ACn-0.99899SVn</t>
  </si>
  <si>
    <t>LINEAR REGRESSION</t>
  </si>
  <si>
    <t>PREDICTIVE MODEL</t>
  </si>
  <si>
    <t>RANKING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</si>
</sst>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0.0000000"/>
    <numFmt numFmtId="166" formatCode="0.0000"/>
    <numFmt numFmtId="167" formatCode="0.00000"/>
    <numFmt numFmtId="168" formatCode="0.0%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112277"/>
      <name val="Arial"/>
      <family val="2"/>
    </font>
    <font>
      <sz val="10"/>
      <color rgb="FF000000"/>
      <name val="Arial"/>
      <family val="2"/>
    </font>
    <font>
      <i/>
      <sz val="14"/>
      <color theme="1"/>
      <name val="Calibri"/>
      <family val="2"/>
      <scheme val="minor"/>
    </font>
    <font>
      <sz val="8"/>
      <color rgb="FF111827"/>
      <name val="Ubuntu Mono"/>
      <family val="3"/>
    </font>
    <font>
      <sz val="14"/>
      <color theme="1"/>
      <name val="Calibri"/>
      <family val="2"/>
      <scheme val="minor"/>
    </font>
    <font>
      <sz val="11"/>
      <color rgb="FF111827"/>
      <name val="Ubuntu Mono"/>
      <family val="3"/>
    </font>
    <font>
      <u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color theme="1"/>
      <name val="Abadi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111827"/>
      <name val="Ubuntu Mono"/>
      <family val="3"/>
    </font>
  </fonts>
  <fills count="10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1">
    <border>
      <left/>
      <right/>
      <top/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B0B7BB"/>
      </right>
      <top/>
      <bottom/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/>
      <top style="medium">
        <color rgb="FFC1C1C1"/>
      </top>
      <bottom style="medium">
        <color rgb="FFB0B7BB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/>
      <right style="medium">
        <color rgb="FFC1C1C1"/>
      </right>
      <top/>
      <bottom/>
      <diagonal/>
    </border>
    <border>
      <left style="medium">
        <color rgb="FFC1C1C1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/>
      <top style="medium">
        <color rgb="FFB0B7BB"/>
      </top>
      <bottom/>
      <diagonal/>
    </border>
    <border>
      <left style="medium">
        <color rgb="FFB0B7BB"/>
      </left>
      <right/>
      <top/>
      <bottom style="medium">
        <color rgb="FFB0B7BB"/>
      </bottom>
      <diagonal/>
    </border>
    <border>
      <left style="medium">
        <color rgb="FFC1C1C1"/>
      </left>
      <right/>
      <top style="medium">
        <color rgb="FFB0B7BB"/>
      </top>
      <bottom style="medium">
        <color rgb="FFB0B7BB"/>
      </bottom>
      <diagonal/>
    </border>
    <border>
      <left/>
      <right/>
      <top style="medium">
        <color rgb="FFB0B7BB"/>
      </top>
      <bottom style="medium">
        <color rgb="FFB0B7BB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B0B7BB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 style="medium">
        <color rgb="FFC1C1C1"/>
      </bottom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medium">
        <color rgb="FFC1C1C1"/>
      </left>
      <right/>
      <top/>
      <bottom style="medium">
        <color rgb="FFB0B7BB"/>
      </bottom>
      <diagonal/>
    </border>
    <border>
      <left style="medium">
        <color rgb="FFB0B7BB"/>
      </left>
      <right style="medium">
        <color rgb="FFC1C1C1"/>
      </right>
      <top style="medium">
        <color rgb="FFB0B7BB"/>
      </top>
      <bottom/>
      <diagonal/>
    </border>
    <border>
      <left style="medium">
        <color rgb="FFB0B7BB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/>
      <diagonal/>
    </border>
    <border>
      <left style="medium">
        <color rgb="FFC1C1C1"/>
      </left>
      <right style="medium">
        <color rgb="FFC1C1C1"/>
      </right>
      <top/>
      <bottom style="medium">
        <color rgb="FFC1C1C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161">
    <xf numFmtId="0" fontId="0" fillId="0" borderId="0" xfId="0"/>
    <xf numFmtId="0" fontId="2" fillId="2" borderId="2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right" vertical="top" wrapText="1"/>
    </xf>
    <xf numFmtId="3" fontId="3" fillId="3" borderId="8" xfId="0" applyNumberFormat="1" applyFont="1" applyFill="1" applyBorder="1" applyAlignment="1">
      <alignment horizontal="right" vertical="top"/>
    </xf>
    <xf numFmtId="0" fontId="2" fillId="2" borderId="6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right" vertical="top" wrapText="1"/>
    </xf>
    <xf numFmtId="0" fontId="3" fillId="3" borderId="0" xfId="0" applyFont="1" applyFill="1" applyAlignment="1">
      <alignment horizontal="right" vertical="top" wrapText="1"/>
    </xf>
    <xf numFmtId="0" fontId="1" fillId="0" borderId="0" xfId="0" applyFont="1"/>
    <xf numFmtId="0" fontId="0" fillId="4" borderId="0" xfId="0" applyFill="1"/>
    <xf numFmtId="0" fontId="4" fillId="0" borderId="0" xfId="0" applyFont="1"/>
    <xf numFmtId="3" fontId="3" fillId="3" borderId="9" xfId="0" applyNumberFormat="1" applyFont="1" applyFill="1" applyBorder="1" applyAlignment="1">
      <alignment horizontal="right" vertical="top" wrapText="1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165" fontId="0" fillId="0" borderId="21" xfId="0" applyNumberFormat="1" applyBorder="1"/>
    <xf numFmtId="0" fontId="0" fillId="0" borderId="23" xfId="0" applyBorder="1"/>
    <xf numFmtId="165" fontId="0" fillId="0" borderId="16" xfId="0" applyNumberFormat="1" applyBorder="1"/>
    <xf numFmtId="0" fontId="5" fillId="0" borderId="20" xfId="0" applyFont="1" applyBorder="1"/>
    <xf numFmtId="0" fontId="5" fillId="0" borderId="26" xfId="0" applyFont="1" applyBorder="1"/>
    <xf numFmtId="166" fontId="0" fillId="0" borderId="25" xfId="0" applyNumberFormat="1" applyBorder="1"/>
    <xf numFmtId="0" fontId="0" fillId="4" borderId="15" xfId="0" applyFill="1" applyBorder="1"/>
    <xf numFmtId="0" fontId="0" fillId="0" borderId="19" xfId="0" applyBorder="1"/>
    <xf numFmtId="0" fontId="0" fillId="0" borderId="22" xfId="0" applyBorder="1"/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7" fillId="0" borderId="16" xfId="0" applyFont="1" applyBorder="1"/>
    <xf numFmtId="0" fontId="7" fillId="0" borderId="17" xfId="0" applyFont="1" applyBorder="1"/>
    <xf numFmtId="0" fontId="0" fillId="6" borderId="24" xfId="0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4" xfId="0" applyBorder="1" applyAlignment="1">
      <alignment horizontal="left" wrapText="1"/>
    </xf>
    <xf numFmtId="0" fontId="0" fillId="0" borderId="24" xfId="0" applyBorder="1"/>
    <xf numFmtId="0" fontId="0" fillId="0" borderId="0" xfId="0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left" vertical="center" indent="3"/>
    </xf>
    <xf numFmtId="0" fontId="0" fillId="0" borderId="21" xfId="0" applyBorder="1"/>
    <xf numFmtId="0" fontId="13" fillId="0" borderId="0" xfId="0" applyFont="1"/>
    <xf numFmtId="0" fontId="8" fillId="0" borderId="0" xfId="0" applyFont="1"/>
    <xf numFmtId="0" fontId="3" fillId="3" borderId="3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right" vertical="center"/>
    </xf>
    <xf numFmtId="0" fontId="3" fillId="3" borderId="30" xfId="0" applyFont="1" applyFill="1" applyBorder="1" applyAlignment="1">
      <alignment horizontal="right" vertical="top" wrapText="1"/>
    </xf>
    <xf numFmtId="0" fontId="0" fillId="7" borderId="31" xfId="0" applyFill="1" applyBorder="1"/>
    <xf numFmtId="0" fontId="2" fillId="2" borderId="7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right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3" fillId="4" borderId="3" xfId="0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0" fontId="3" fillId="8" borderId="9" xfId="0" applyFont="1" applyFill="1" applyBorder="1" applyAlignment="1">
      <alignment horizontal="right" vertical="center" wrapText="1"/>
    </xf>
    <xf numFmtId="0" fontId="3" fillId="8" borderId="3" xfId="0" applyFont="1" applyFill="1" applyBorder="1" applyAlignment="1">
      <alignment horizontal="right" vertical="center" wrapText="1"/>
    </xf>
    <xf numFmtId="0" fontId="3" fillId="8" borderId="9" xfId="0" applyFont="1" applyFill="1" applyBorder="1" applyAlignment="1">
      <alignment horizontal="right" vertical="center"/>
    </xf>
    <xf numFmtId="0" fontId="14" fillId="0" borderId="0" xfId="0" applyFont="1"/>
    <xf numFmtId="0" fontId="15" fillId="0" borderId="19" xfId="0" applyFont="1" applyBorder="1"/>
    <xf numFmtId="0" fontId="1" fillId="8" borderId="0" xfId="0" applyFont="1" applyFill="1"/>
    <xf numFmtId="0" fontId="0" fillId="8" borderId="0" xfId="0" applyFill="1"/>
    <xf numFmtId="166" fontId="0" fillId="0" borderId="22" xfId="0" applyNumberFormat="1" applyBorder="1"/>
    <xf numFmtId="165" fontId="0" fillId="0" borderId="17" xfId="0" applyNumberFormat="1" applyBorder="1"/>
    <xf numFmtId="165" fontId="0" fillId="0" borderId="19" xfId="0" applyNumberFormat="1" applyBorder="1"/>
    <xf numFmtId="165" fontId="0" fillId="0" borderId="22" xfId="0" applyNumberFormat="1" applyBorder="1"/>
    <xf numFmtId="164" fontId="0" fillId="0" borderId="17" xfId="0" applyNumberFormat="1" applyBorder="1"/>
    <xf numFmtId="165" fontId="0" fillId="0" borderId="0" xfId="0" applyNumberFormat="1"/>
    <xf numFmtId="164" fontId="0" fillId="0" borderId="19" xfId="0" applyNumberFormat="1" applyBorder="1"/>
    <xf numFmtId="164" fontId="0" fillId="0" borderId="22" xfId="0" applyNumberFormat="1" applyBorder="1"/>
    <xf numFmtId="0" fontId="16" fillId="3" borderId="9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right" vertical="center" wrapText="1"/>
    </xf>
    <xf numFmtId="0" fontId="16" fillId="3" borderId="9" xfId="0" applyFont="1" applyFill="1" applyBorder="1" applyAlignment="1">
      <alignment horizontal="right" vertical="center"/>
    </xf>
    <xf numFmtId="0" fontId="15" fillId="0" borderId="0" xfId="0" applyFont="1" applyAlignment="1">
      <alignment wrapText="1"/>
    </xf>
    <xf numFmtId="0" fontId="17" fillId="9" borderId="17" xfId="0" applyFont="1" applyFill="1" applyBorder="1"/>
    <xf numFmtId="0" fontId="1" fillId="0" borderId="38" xfId="0" applyFont="1" applyBorder="1" applyAlignment="1">
      <alignment horizontal="left" vertical="center"/>
    </xf>
    <xf numFmtId="0" fontId="1" fillId="9" borderId="39" xfId="0" applyFont="1" applyFill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 wrapText="1"/>
    </xf>
    <xf numFmtId="0" fontId="1" fillId="9" borderId="42" xfId="0" applyFont="1" applyFill="1" applyBorder="1" applyAlignment="1">
      <alignment horizontal="left" vertical="center" wrapText="1"/>
    </xf>
    <xf numFmtId="0" fontId="18" fillId="0" borderId="43" xfId="0" applyFont="1" applyBorder="1" applyAlignment="1">
      <alignment horizontal="left" vertical="center" wrapText="1"/>
    </xf>
    <xf numFmtId="0" fontId="1" fillId="9" borderId="44" xfId="0" applyFont="1" applyFill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/>
    </xf>
    <xf numFmtId="0" fontId="18" fillId="0" borderId="46" xfId="0" applyFont="1" applyBorder="1" applyAlignment="1">
      <alignment horizontal="left" vertical="center" wrapText="1"/>
    </xf>
    <xf numFmtId="0" fontId="17" fillId="9" borderId="24" xfId="0" applyFont="1" applyFill="1" applyBorder="1"/>
    <xf numFmtId="0" fontId="20" fillId="9" borderId="47" xfId="0" applyFont="1" applyFill="1" applyBorder="1"/>
    <xf numFmtId="0" fontId="0" fillId="5" borderId="23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19" fillId="9" borderId="48" xfId="0" applyFont="1" applyFill="1" applyBorder="1"/>
    <xf numFmtId="0" fontId="19" fillId="9" borderId="49" xfId="0" applyFont="1" applyFill="1" applyBorder="1"/>
    <xf numFmtId="0" fontId="19" fillId="9" borderId="50" xfId="0" applyFont="1" applyFill="1" applyBorder="1"/>
    <xf numFmtId="0" fontId="20" fillId="9" borderId="51" xfId="0" applyFont="1" applyFill="1" applyBorder="1"/>
    <xf numFmtId="0" fontId="20" fillId="9" borderId="52" xfId="0" applyFont="1" applyFill="1" applyBorder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166" fontId="9" fillId="8" borderId="21" xfId="0" applyNumberFormat="1" applyFont="1" applyFill="1" applyBorder="1"/>
    <xf numFmtId="166" fontId="9" fillId="8" borderId="22" xfId="0" applyNumberFormat="1" applyFont="1" applyFill="1" applyBorder="1"/>
    <xf numFmtId="166" fontId="0" fillId="8" borderId="18" xfId="0" applyNumberFormat="1" applyFill="1" applyBorder="1"/>
    <xf numFmtId="166" fontId="0" fillId="8" borderId="19" xfId="0" applyNumberFormat="1" applyFill="1" applyBorder="1"/>
    <xf numFmtId="166" fontId="0" fillId="8" borderId="22" xfId="0" applyNumberFormat="1" applyFill="1" applyBorder="1"/>
    <xf numFmtId="166" fontId="0" fillId="8" borderId="17" xfId="0" applyNumberFormat="1" applyFill="1" applyBorder="1"/>
    <xf numFmtId="166" fontId="0" fillId="8" borderId="15" xfId="0" applyNumberFormat="1" applyFill="1" applyBorder="1"/>
    <xf numFmtId="166" fontId="0" fillId="8" borderId="20" xfId="0" applyNumberFormat="1" applyFill="1" applyBorder="1"/>
    <xf numFmtId="0" fontId="0" fillId="0" borderId="53" xfId="0" applyBorder="1"/>
    <xf numFmtId="0" fontId="0" fillId="5" borderId="28" xfId="0" applyFill="1" applyBorder="1" applyAlignment="1">
      <alignment horizontal="left" vertical="center"/>
    </xf>
    <xf numFmtId="0" fontId="0" fillId="5" borderId="54" xfId="0" applyFill="1" applyBorder="1" applyAlignment="1">
      <alignment horizontal="left" vertical="center"/>
    </xf>
    <xf numFmtId="0" fontId="0" fillId="5" borderId="55" xfId="0" applyFill="1" applyBorder="1" applyAlignment="1">
      <alignment horizontal="left" vertical="center"/>
    </xf>
    <xf numFmtId="0" fontId="0" fillId="5" borderId="56" xfId="0" applyFill="1" applyBorder="1" applyAlignment="1">
      <alignment horizontal="left" vertical="center"/>
    </xf>
    <xf numFmtId="0" fontId="0" fillId="6" borderId="24" xfId="0" applyFill="1" applyBorder="1" applyAlignment="1">
      <alignment horizontal="left" vertical="center"/>
    </xf>
    <xf numFmtId="0" fontId="15" fillId="6" borderId="24" xfId="0" applyFont="1" applyFill="1" applyBorder="1" applyAlignment="1">
      <alignment horizontal="center" vertical="center"/>
    </xf>
    <xf numFmtId="167" fontId="0" fillId="0" borderId="38" xfId="0" applyNumberFormat="1" applyBorder="1"/>
    <xf numFmtId="167" fontId="0" fillId="0" borderId="57" xfId="0" applyNumberFormat="1" applyBorder="1"/>
    <xf numFmtId="0" fontId="19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0" fillId="0" borderId="58" xfId="0" applyBorder="1" applyAlignment="1">
      <alignment wrapText="1"/>
    </xf>
    <xf numFmtId="0" fontId="0" fillId="0" borderId="53" xfId="0" applyBorder="1" applyAlignment="1">
      <alignment horizontal="left" vertical="center" wrapText="1"/>
    </xf>
    <xf numFmtId="0" fontId="0" fillId="0" borderId="53" xfId="0" applyBorder="1" applyAlignment="1">
      <alignment horizontal="left" vertical="center"/>
    </xf>
    <xf numFmtId="0" fontId="0" fillId="0" borderId="60" xfId="0" applyBorder="1" applyAlignment="1">
      <alignment horizontal="left" vertical="center" wrapText="1"/>
    </xf>
    <xf numFmtId="167" fontId="0" fillId="0" borderId="45" xfId="0" applyNumberFormat="1" applyBorder="1"/>
    <xf numFmtId="0" fontId="0" fillId="6" borderId="28" xfId="0" applyFill="1" applyBorder="1" applyAlignment="1">
      <alignment horizontal="left" vertical="center"/>
    </xf>
    <xf numFmtId="0" fontId="0" fillId="0" borderId="59" xfId="0" applyBorder="1" applyAlignment="1">
      <alignment horizontal="center" vertical="center"/>
    </xf>
    <xf numFmtId="167" fontId="14" fillId="0" borderId="57" xfId="0" applyNumberFormat="1" applyFont="1" applyBorder="1"/>
    <xf numFmtId="10" fontId="0" fillId="0" borderId="0" xfId="1" applyNumberFormat="1" applyFont="1"/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right" wrapText="1"/>
    </xf>
    <xf numFmtId="0" fontId="2" fillId="2" borderId="7" xfId="0" applyFont="1" applyFill="1" applyBorder="1" applyAlignment="1">
      <alignment horizontal="right" wrapText="1"/>
    </xf>
    <xf numFmtId="0" fontId="2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right"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0" fillId="5" borderId="23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15" fillId="5" borderId="23" xfId="0" applyFont="1" applyFill="1" applyBorder="1" applyAlignment="1">
      <alignment horizontal="center" vertical="center"/>
    </xf>
    <xf numFmtId="0" fontId="15" fillId="5" borderId="27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3" fontId="3" fillId="3" borderId="36" xfId="0" applyNumberFormat="1" applyFont="1" applyFill="1" applyBorder="1" applyAlignment="1">
      <alignment horizontal="right" vertical="center" wrapText="1"/>
    </xf>
    <xf numFmtId="3" fontId="3" fillId="3" borderId="37" xfId="0" applyNumberFormat="1" applyFont="1" applyFill="1" applyBorder="1" applyAlignment="1">
      <alignment horizontal="right" vertical="center" wrapText="1"/>
    </xf>
    <xf numFmtId="0" fontId="2" fillId="2" borderId="3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 wrapText="1"/>
    </xf>
    <xf numFmtId="3" fontId="3" fillId="3" borderId="34" xfId="0" applyNumberFormat="1" applyFont="1" applyFill="1" applyBorder="1" applyAlignment="1">
      <alignment horizontal="right" vertical="center" wrapText="1"/>
    </xf>
    <xf numFmtId="3" fontId="3" fillId="3" borderId="35" xfId="0" applyNumberFormat="1" applyFont="1" applyFill="1" applyBorder="1" applyAlignment="1">
      <alignment horizontal="right" vertical="center" wrapText="1"/>
    </xf>
    <xf numFmtId="168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Linear_Regression_FullDataset!$AA$11:$AA$242</c:f>
              <c:strCache>
                <c:ptCount val="232"/>
                <c:pt idx="0">
                  <c:v>CEACn regression</c:v>
                </c:pt>
                <c:pt idx="1">
                  <c:v>1.0713144</c:v>
                </c:pt>
                <c:pt idx="2">
                  <c:v>0.9055719</c:v>
                </c:pt>
                <c:pt idx="3">
                  <c:v>0.7710073</c:v>
                </c:pt>
                <c:pt idx="4">
                  <c:v>0.7436973</c:v>
                </c:pt>
                <c:pt idx="5">
                  <c:v>0.7048410</c:v>
                </c:pt>
                <c:pt idx="6">
                  <c:v>0.6231486</c:v>
                </c:pt>
                <c:pt idx="7">
                  <c:v>0.5930540</c:v>
                </c:pt>
                <c:pt idx="8">
                  <c:v>0.5566704</c:v>
                </c:pt>
                <c:pt idx="9">
                  <c:v>0.5538189</c:v>
                </c:pt>
                <c:pt idx="10">
                  <c:v>0.5882135</c:v>
                </c:pt>
                <c:pt idx="11">
                  <c:v>0.6222028</c:v>
                </c:pt>
                <c:pt idx="12">
                  <c:v>0.6993399</c:v>
                </c:pt>
                <c:pt idx="13">
                  <c:v>0.5868065</c:v>
                </c:pt>
                <c:pt idx="14">
                  <c:v>0.5641354</c:v>
                </c:pt>
                <c:pt idx="15">
                  <c:v>0.5573180</c:v>
                </c:pt>
                <c:pt idx="16">
                  <c:v>0.6061865</c:v>
                </c:pt>
                <c:pt idx="17">
                  <c:v>0.5168864</c:v>
                </c:pt>
                <c:pt idx="18">
                  <c:v>0.5090096</c:v>
                </c:pt>
                <c:pt idx="19">
                  <c:v>0.5175324</c:v>
                </c:pt>
                <c:pt idx="20">
                  <c:v>0.5230172</c:v>
                </c:pt>
                <c:pt idx="21">
                  <c:v>0.4721542</c:v>
                </c:pt>
                <c:pt idx="22">
                  <c:v>0.4576403</c:v>
                </c:pt>
                <c:pt idx="23">
                  <c:v>0.4273247</c:v>
                </c:pt>
                <c:pt idx="24">
                  <c:v>0.4313144</c:v>
                </c:pt>
                <c:pt idx="25">
                  <c:v>0.3910020</c:v>
                </c:pt>
                <c:pt idx="26">
                  <c:v>0.3946418</c:v>
                </c:pt>
                <c:pt idx="27">
                  <c:v>0.9525476</c:v>
                </c:pt>
                <c:pt idx="28">
                  <c:v>0.9424962</c:v>
                </c:pt>
                <c:pt idx="29">
                  <c:v>0.9023487</c:v>
                </c:pt>
                <c:pt idx="30">
                  <c:v>0.9153833</c:v>
                </c:pt>
                <c:pt idx="31">
                  <c:v>0.8831130</c:v>
                </c:pt>
                <c:pt idx="32">
                  <c:v>0.8891674</c:v>
                </c:pt>
                <c:pt idx="33">
                  <c:v>0.9034123</c:v>
                </c:pt>
                <c:pt idx="34">
                  <c:v>0.8724337</c:v>
                </c:pt>
                <c:pt idx="35">
                  <c:v>0.9048892</c:v>
                </c:pt>
                <c:pt idx="36">
                  <c:v>0.9492706</c:v>
                </c:pt>
                <c:pt idx="37">
                  <c:v>0.9630182</c:v>
                </c:pt>
                <c:pt idx="38">
                  <c:v>0.9916233</c:v>
                </c:pt>
                <c:pt idx="39">
                  <c:v>1.0346473</c:v>
                </c:pt>
                <c:pt idx="40">
                  <c:v>1.0652195</c:v>
                </c:pt>
                <c:pt idx="41">
                  <c:v>1.0752334</c:v>
                </c:pt>
                <c:pt idx="42">
                  <c:v>1.0605610</c:v>
                </c:pt>
                <c:pt idx="43">
                  <c:v>0.9203197</c:v>
                </c:pt>
                <c:pt idx="44">
                  <c:v>0.9486801</c:v>
                </c:pt>
                <c:pt idx="45">
                  <c:v>0.9133244</c:v>
                </c:pt>
                <c:pt idx="46">
                  <c:v>0.9396347</c:v>
                </c:pt>
                <c:pt idx="47">
                  <c:v>0.8703832</c:v>
                </c:pt>
                <c:pt idx="48">
                  <c:v>0.9865248</c:v>
                </c:pt>
                <c:pt idx="49">
                  <c:v>0.9597221</c:v>
                </c:pt>
                <c:pt idx="50">
                  <c:v>0.9762592</c:v>
                </c:pt>
                <c:pt idx="51">
                  <c:v>0.9860199</c:v>
                </c:pt>
                <c:pt idx="52">
                  <c:v>1.0125354</c:v>
                </c:pt>
                <c:pt idx="53">
                  <c:v>1.0398592</c:v>
                </c:pt>
                <c:pt idx="54">
                  <c:v>1.0062991</c:v>
                </c:pt>
                <c:pt idx="55">
                  <c:v>1.0080816</c:v>
                </c:pt>
                <c:pt idx="56">
                  <c:v>0.9742924</c:v>
                </c:pt>
                <c:pt idx="57">
                  <c:v>0.9677703</c:v>
                </c:pt>
                <c:pt idx="58">
                  <c:v>0.9641055</c:v>
                </c:pt>
                <c:pt idx="59">
                  <c:v>1.0027518</c:v>
                </c:pt>
                <c:pt idx="60">
                  <c:v>1.0096197</c:v>
                </c:pt>
                <c:pt idx="61">
                  <c:v>0.9097059</c:v>
                </c:pt>
                <c:pt idx="62">
                  <c:v>0.9096025</c:v>
                </c:pt>
                <c:pt idx="63">
                  <c:v>0.9370884</c:v>
                </c:pt>
                <c:pt idx="64">
                  <c:v>0.9109424</c:v>
                </c:pt>
                <c:pt idx="65">
                  <c:v>0.9692533</c:v>
                </c:pt>
                <c:pt idx="66">
                  <c:v>0.9649946</c:v>
                </c:pt>
                <c:pt idx="67">
                  <c:v>0.9712356</c:v>
                </c:pt>
                <c:pt idx="68">
                  <c:v>0.9406550</c:v>
                </c:pt>
                <c:pt idx="69">
                  <c:v>0.9254932</c:v>
                </c:pt>
                <c:pt idx="70">
                  <c:v>0.9353054</c:v>
                </c:pt>
                <c:pt idx="71">
                  <c:v>0.9343592</c:v>
                </c:pt>
                <c:pt idx="72">
                  <c:v>0.9005023</c:v>
                </c:pt>
                <c:pt idx="73">
                  <c:v>0.9110981</c:v>
                </c:pt>
                <c:pt idx="74">
                  <c:v>0.9240696</c:v>
                </c:pt>
                <c:pt idx="75">
                  <c:v>0.9358946</c:v>
                </c:pt>
                <c:pt idx="76">
                  <c:v>0.9361315</c:v>
                </c:pt>
                <c:pt idx="77">
                  <c:v>0.9477614</c:v>
                </c:pt>
                <c:pt idx="78">
                  <c:v>0.9666124</c:v>
                </c:pt>
                <c:pt idx="79">
                  <c:v>1.1696321</c:v>
                </c:pt>
                <c:pt idx="80">
                  <c:v>1.1090861</c:v>
                </c:pt>
                <c:pt idx="81">
                  <c:v>1.0886001</c:v>
                </c:pt>
                <c:pt idx="82">
                  <c:v>1.0382511</c:v>
                </c:pt>
                <c:pt idx="83">
                  <c:v>1.1168004</c:v>
                </c:pt>
                <c:pt idx="84">
                  <c:v>1.0752233</c:v>
                </c:pt>
                <c:pt idx="85">
                  <c:v>1.1051357</c:v>
                </c:pt>
                <c:pt idx="86">
                  <c:v>1.1056849</c:v>
                </c:pt>
                <c:pt idx="87">
                  <c:v>1.1454144</c:v>
                </c:pt>
                <c:pt idx="88">
                  <c:v>1.1802677</c:v>
                </c:pt>
                <c:pt idx="89">
                  <c:v>1.1859576</c:v>
                </c:pt>
                <c:pt idx="90">
                  <c:v>1.2061961</c:v>
                </c:pt>
                <c:pt idx="91">
                  <c:v>1.2407091</c:v>
                </c:pt>
                <c:pt idx="92">
                  <c:v>1.2752098</c:v>
                </c:pt>
                <c:pt idx="93">
                  <c:v>1.2215098</c:v>
                </c:pt>
                <c:pt idx="94">
                  <c:v>1.2568550</c:v>
                </c:pt>
                <c:pt idx="95">
                  <c:v>1.2147111</c:v>
                </c:pt>
                <c:pt idx="96">
                  <c:v>1.2190930</c:v>
                </c:pt>
                <c:pt idx="97">
                  <c:v>1.2083730</c:v>
                </c:pt>
                <c:pt idx="98">
                  <c:v>1.2899747</c:v>
                </c:pt>
                <c:pt idx="99">
                  <c:v>1.2775138</c:v>
                </c:pt>
                <c:pt idx="100">
                  <c:v>1.3060380</c:v>
                </c:pt>
                <c:pt idx="101">
                  <c:v>1.2590845</c:v>
                </c:pt>
                <c:pt idx="102">
                  <c:v>1.1981711</c:v>
                </c:pt>
                <c:pt idx="103">
                  <c:v>1.1956406</c:v>
                </c:pt>
                <c:pt idx="104">
                  <c:v>1.1117799</c:v>
                </c:pt>
                <c:pt idx="105">
                  <c:v>1.1266509</c:v>
                </c:pt>
                <c:pt idx="106">
                  <c:v>1.1398636</c:v>
                </c:pt>
                <c:pt idx="107">
                  <c:v>1.1678418</c:v>
                </c:pt>
                <c:pt idx="108">
                  <c:v>1.0446724</c:v>
                </c:pt>
                <c:pt idx="109">
                  <c:v>1.1074181</c:v>
                </c:pt>
                <c:pt idx="110">
                  <c:v>1.1706062</c:v>
                </c:pt>
                <c:pt idx="111">
                  <c:v>1.2186557</c:v>
                </c:pt>
                <c:pt idx="112">
                  <c:v>1.2575460</c:v>
                </c:pt>
                <c:pt idx="113">
                  <c:v>1.3142962</c:v>
                </c:pt>
                <c:pt idx="114">
                  <c:v>1.3703594</c:v>
                </c:pt>
                <c:pt idx="115">
                  <c:v>1.3945841</c:v>
                </c:pt>
                <c:pt idx="116">
                  <c:v>1.3517200</c:v>
                </c:pt>
                <c:pt idx="117">
                  <c:v>1.3341993</c:v>
                </c:pt>
                <c:pt idx="118">
                  <c:v>1.3102713</c:v>
                </c:pt>
                <c:pt idx="119">
                  <c:v>1.3202306</c:v>
                </c:pt>
                <c:pt idx="120">
                  <c:v>1.3354382</c:v>
                </c:pt>
                <c:pt idx="121">
                  <c:v>1.3588733</c:v>
                </c:pt>
                <c:pt idx="122">
                  <c:v>1.3802788</c:v>
                </c:pt>
                <c:pt idx="123">
                  <c:v>1.3700867</c:v>
                </c:pt>
                <c:pt idx="124">
                  <c:v>1.3270133</c:v>
                </c:pt>
                <c:pt idx="125">
                  <c:v>1.0852591</c:v>
                </c:pt>
                <c:pt idx="126">
                  <c:v>0.8869631</c:v>
                </c:pt>
                <c:pt idx="127">
                  <c:v>0.8545545</c:v>
                </c:pt>
                <c:pt idx="128">
                  <c:v>0.6107219</c:v>
                </c:pt>
                <c:pt idx="129">
                  <c:v>0.5432492</c:v>
                </c:pt>
                <c:pt idx="130">
                  <c:v>0.5578825</c:v>
                </c:pt>
                <c:pt idx="131">
                  <c:v>0.5746280</c:v>
                </c:pt>
                <c:pt idx="132">
                  <c:v>0.5350515</c:v>
                </c:pt>
                <c:pt idx="133">
                  <c:v>0.5773393</c:v>
                </c:pt>
                <c:pt idx="134">
                  <c:v>0.5668629</c:v>
                </c:pt>
                <c:pt idx="135">
                  <c:v>0.5054473</c:v>
                </c:pt>
                <c:pt idx="136">
                  <c:v>0.4949305</c:v>
                </c:pt>
                <c:pt idx="137">
                  <c:v>0.4763520</c:v>
                </c:pt>
                <c:pt idx="138">
                  <c:v>0.4815791</c:v>
                </c:pt>
                <c:pt idx="139">
                  <c:v>1.1667798</c:v>
                </c:pt>
                <c:pt idx="140">
                  <c:v>1.1638661</c:v>
                </c:pt>
                <c:pt idx="141">
                  <c:v>1.0422936</c:v>
                </c:pt>
                <c:pt idx="142">
                  <c:v>1.0857685</c:v>
                </c:pt>
                <c:pt idx="143">
                  <c:v>1.0851697</c:v>
                </c:pt>
                <c:pt idx="144">
                  <c:v>1.0435870</c:v>
                </c:pt>
                <c:pt idx="145">
                  <c:v>1.0295285</c:v>
                </c:pt>
                <c:pt idx="146">
                  <c:v>0.9027577</c:v>
                </c:pt>
                <c:pt idx="147">
                  <c:v>0.8570616</c:v>
                </c:pt>
                <c:pt idx="148">
                  <c:v>0.9074604</c:v>
                </c:pt>
                <c:pt idx="149">
                  <c:v>0.8939710</c:v>
                </c:pt>
                <c:pt idx="150">
                  <c:v>0.9175222</c:v>
                </c:pt>
                <c:pt idx="151">
                  <c:v>0.8940178</c:v>
                </c:pt>
                <c:pt idx="152">
                  <c:v>0.8554755</c:v>
                </c:pt>
                <c:pt idx="153">
                  <c:v>0.8500546</c:v>
                </c:pt>
                <c:pt idx="154">
                  <c:v>0.8704858</c:v>
                </c:pt>
                <c:pt idx="155">
                  <c:v>0.9340415</c:v>
                </c:pt>
                <c:pt idx="156">
                  <c:v>0.9451126</c:v>
                </c:pt>
                <c:pt idx="157">
                  <c:v>0.9595400</c:v>
                </c:pt>
                <c:pt idx="158">
                  <c:v>0.9704394</c:v>
                </c:pt>
                <c:pt idx="159">
                  <c:v>0.9896174</c:v>
                </c:pt>
                <c:pt idx="160">
                  <c:v>0.9574652</c:v>
                </c:pt>
                <c:pt idx="161">
                  <c:v>0.9309171</c:v>
                </c:pt>
                <c:pt idx="162">
                  <c:v>0.9561014</c:v>
                </c:pt>
                <c:pt idx="163">
                  <c:v>0.9582467</c:v>
                </c:pt>
                <c:pt idx="164">
                  <c:v>0.9829523</c:v>
                </c:pt>
                <c:pt idx="165">
                  <c:v>0.9978594</c:v>
                </c:pt>
                <c:pt idx="166">
                  <c:v>1.1304651</c:v>
                </c:pt>
                <c:pt idx="167">
                  <c:v>1.0766562</c:v>
                </c:pt>
                <c:pt idx="168">
                  <c:v>1.0700115</c:v>
                </c:pt>
                <c:pt idx="169">
                  <c:v>1.0969413</c:v>
                </c:pt>
                <c:pt idx="170">
                  <c:v>1.1262850</c:v>
                </c:pt>
                <c:pt idx="171">
                  <c:v>1.1725140</c:v>
                </c:pt>
                <c:pt idx="172">
                  <c:v>1.1919792</c:v>
                </c:pt>
                <c:pt idx="173">
                  <c:v>1.1841452</c:v>
                </c:pt>
                <c:pt idx="174">
                  <c:v>1.2485498</c:v>
                </c:pt>
                <c:pt idx="175">
                  <c:v>1.2421295</c:v>
                </c:pt>
                <c:pt idx="176">
                  <c:v>1.2862641</c:v>
                </c:pt>
                <c:pt idx="177">
                  <c:v>1.2848768</c:v>
                </c:pt>
                <c:pt idx="178">
                  <c:v>1.2729525</c:v>
                </c:pt>
                <c:pt idx="179">
                  <c:v>1.2776225</c:v>
                </c:pt>
                <c:pt idx="180">
                  <c:v>1.3130359</c:v>
                </c:pt>
                <c:pt idx="181">
                  <c:v>1.3386639</c:v>
                </c:pt>
                <c:pt idx="182">
                  <c:v>1.3768180</c:v>
                </c:pt>
                <c:pt idx="183">
                  <c:v>1.3682175</c:v>
                </c:pt>
                <c:pt idx="184">
                  <c:v>1.2640597</c:v>
                </c:pt>
                <c:pt idx="185">
                  <c:v>1.0133086</c:v>
                </c:pt>
                <c:pt idx="186">
                  <c:v>0.8972329</c:v>
                </c:pt>
                <c:pt idx="187">
                  <c:v>0.9410736</c:v>
                </c:pt>
                <c:pt idx="188">
                  <c:v>0.8546616</c:v>
                </c:pt>
                <c:pt idx="189">
                  <c:v>0.8557200</c:v>
                </c:pt>
                <c:pt idx="190">
                  <c:v>0.8329204</c:v>
                </c:pt>
                <c:pt idx="191">
                  <c:v>0.7670528</c:v>
                </c:pt>
                <c:pt idx="192">
                  <c:v>0.8562972</c:v>
                </c:pt>
                <c:pt idx="193">
                  <c:v>0.8788467</c:v>
                </c:pt>
                <c:pt idx="194">
                  <c:v>0.9150407</c:v>
                </c:pt>
                <c:pt idx="195">
                  <c:v>0.9949524</c:v>
                </c:pt>
                <c:pt idx="196">
                  <c:v>1.1039447</c:v>
                </c:pt>
                <c:pt idx="197">
                  <c:v>1.1636614</c:v>
                </c:pt>
                <c:pt idx="198">
                  <c:v>1.1675378</c:v>
                </c:pt>
                <c:pt idx="199">
                  <c:v>1.1915501</c:v>
                </c:pt>
                <c:pt idx="200">
                  <c:v>1.1252257</c:v>
                </c:pt>
                <c:pt idx="201">
                  <c:v>1.1552578</c:v>
                </c:pt>
                <c:pt idx="202">
                  <c:v>1.1413309</c:v>
                </c:pt>
                <c:pt idx="203">
                  <c:v>1.0991910</c:v>
                </c:pt>
                <c:pt idx="204">
                  <c:v>1.1281363</c:v>
                </c:pt>
                <c:pt idx="205">
                  <c:v>1.1182085</c:v>
                </c:pt>
                <c:pt idx="206">
                  <c:v>1.1870099</c:v>
                </c:pt>
                <c:pt idx="207">
                  <c:v>1.2209018</c:v>
                </c:pt>
                <c:pt idx="208">
                  <c:v>1.1024616</c:v>
                </c:pt>
                <c:pt idx="209">
                  <c:v>1.0736594</c:v>
                </c:pt>
                <c:pt idx="210">
                  <c:v>1.0776076</c:v>
                </c:pt>
                <c:pt idx="211">
                  <c:v>1.1030662</c:v>
                </c:pt>
                <c:pt idx="212">
                  <c:v>1.0933224</c:v>
                </c:pt>
                <c:pt idx="213">
                  <c:v>1.0361740</c:v>
                </c:pt>
                <c:pt idx="214">
                  <c:v>1.0242877</c:v>
                </c:pt>
                <c:pt idx="215">
                  <c:v>1.0289078</c:v>
                </c:pt>
                <c:pt idx="216">
                  <c:v>1.0130964</c:v>
                </c:pt>
                <c:pt idx="217">
                  <c:v>0.9858583</c:v>
                </c:pt>
                <c:pt idx="218">
                  <c:v>1.0169231</c:v>
                </c:pt>
                <c:pt idx="219">
                  <c:v>1.0484545</c:v>
                </c:pt>
                <c:pt idx="220">
                  <c:v>1.0927318</c:v>
                </c:pt>
                <c:pt idx="221">
                  <c:v>1.1052499</c:v>
                </c:pt>
                <c:pt idx="222">
                  <c:v>1.1611195</c:v>
                </c:pt>
                <c:pt idx="223">
                  <c:v>1.1674940</c:v>
                </c:pt>
                <c:pt idx="224">
                  <c:v>1.1851218</c:v>
                </c:pt>
                <c:pt idx="225">
                  <c:v>1.1840622</c:v>
                </c:pt>
                <c:pt idx="226">
                  <c:v>1.1746050</c:v>
                </c:pt>
                <c:pt idx="227">
                  <c:v>1.1835879</c:v>
                </c:pt>
                <c:pt idx="228">
                  <c:v>1.1831471</c:v>
                </c:pt>
                <c:pt idx="229">
                  <c:v>1.2073014</c:v>
                </c:pt>
                <c:pt idx="230">
                  <c:v>1.2167798</c:v>
                </c:pt>
                <c:pt idx="231">
                  <c:v>1.2269992</c:v>
                </c:pt>
              </c:strCache>
            </c:strRef>
          </c:xVal>
          <c:yVal>
            <c:numRef>
              <c:f>Linear_Regression_FullDataset!$Z$11:$Z$242</c:f>
              <c:numCache>
                <c:formatCode>00,000,000</c:formatCode>
                <c:ptCount val="232"/>
                <c:pt idx="0" formatCode="General">
                  <c:v>0</c:v>
                </c:pt>
                <c:pt idx="1">
                  <c:v>0.53704196000000004</c:v>
                </c:pt>
                <c:pt idx="2">
                  <c:v>0.53704196000000004</c:v>
                </c:pt>
                <c:pt idx="3">
                  <c:v>0.53704196000000004</c:v>
                </c:pt>
                <c:pt idx="4">
                  <c:v>0.53704196000000004</c:v>
                </c:pt>
                <c:pt idx="5">
                  <c:v>0.53704196000000004</c:v>
                </c:pt>
                <c:pt idx="6">
                  <c:v>0.53704196000000004</c:v>
                </c:pt>
                <c:pt idx="7">
                  <c:v>0.53704196000000004</c:v>
                </c:pt>
                <c:pt idx="8">
                  <c:v>0.53704196000000004</c:v>
                </c:pt>
                <c:pt idx="9">
                  <c:v>0.53704196000000004</c:v>
                </c:pt>
                <c:pt idx="10">
                  <c:v>0.53704196000000004</c:v>
                </c:pt>
                <c:pt idx="11">
                  <c:v>0.53704196000000004</c:v>
                </c:pt>
                <c:pt idx="12">
                  <c:v>0.53704196000000004</c:v>
                </c:pt>
                <c:pt idx="13">
                  <c:v>0.53704196000000004</c:v>
                </c:pt>
                <c:pt idx="14">
                  <c:v>0.53704196000000004</c:v>
                </c:pt>
                <c:pt idx="15">
                  <c:v>0.53704196000000004</c:v>
                </c:pt>
                <c:pt idx="16">
                  <c:v>0.53704196000000004</c:v>
                </c:pt>
                <c:pt idx="17">
                  <c:v>0.53704196000000004</c:v>
                </c:pt>
                <c:pt idx="18">
                  <c:v>0.53704196000000004</c:v>
                </c:pt>
                <c:pt idx="19">
                  <c:v>0.53704196000000004</c:v>
                </c:pt>
                <c:pt idx="20">
                  <c:v>0.53704196000000004</c:v>
                </c:pt>
                <c:pt idx="21">
                  <c:v>0.53704196000000004</c:v>
                </c:pt>
                <c:pt idx="22">
                  <c:v>0.53704196000000004</c:v>
                </c:pt>
                <c:pt idx="23">
                  <c:v>0.53704196000000004</c:v>
                </c:pt>
                <c:pt idx="24">
                  <c:v>0.53704196000000004</c:v>
                </c:pt>
                <c:pt idx="25">
                  <c:v>0.53704196000000004</c:v>
                </c:pt>
                <c:pt idx="26">
                  <c:v>0.53704196000000004</c:v>
                </c:pt>
                <c:pt idx="27">
                  <c:v>0.84580504999999995</c:v>
                </c:pt>
                <c:pt idx="28">
                  <c:v>0.84580504999999995</c:v>
                </c:pt>
                <c:pt idx="29">
                  <c:v>0.84580504999999995</c:v>
                </c:pt>
                <c:pt idx="30">
                  <c:v>0.84580504999999995</c:v>
                </c:pt>
                <c:pt idx="31">
                  <c:v>0.84580504999999995</c:v>
                </c:pt>
                <c:pt idx="32">
                  <c:v>0.84580504999999995</c:v>
                </c:pt>
                <c:pt idx="33">
                  <c:v>0.84580504999999995</c:v>
                </c:pt>
                <c:pt idx="34">
                  <c:v>0.84580504999999995</c:v>
                </c:pt>
                <c:pt idx="35">
                  <c:v>0.84580504999999995</c:v>
                </c:pt>
                <c:pt idx="36">
                  <c:v>0.84580504999999995</c:v>
                </c:pt>
                <c:pt idx="37">
                  <c:v>0.84580504999999995</c:v>
                </c:pt>
                <c:pt idx="38">
                  <c:v>0.84580504999999995</c:v>
                </c:pt>
                <c:pt idx="39">
                  <c:v>0.84580504999999995</c:v>
                </c:pt>
                <c:pt idx="40">
                  <c:v>0.84580504999999995</c:v>
                </c:pt>
                <c:pt idx="41">
                  <c:v>0.84580504999999995</c:v>
                </c:pt>
                <c:pt idx="42">
                  <c:v>0.84580504999999995</c:v>
                </c:pt>
                <c:pt idx="43">
                  <c:v>0.84580504999999995</c:v>
                </c:pt>
                <c:pt idx="44">
                  <c:v>0.84580504999999995</c:v>
                </c:pt>
                <c:pt idx="45">
                  <c:v>0.84580504999999995</c:v>
                </c:pt>
                <c:pt idx="46">
                  <c:v>0.84580504999999995</c:v>
                </c:pt>
                <c:pt idx="47">
                  <c:v>0.90508674</c:v>
                </c:pt>
                <c:pt idx="48">
                  <c:v>0.90508674</c:v>
                </c:pt>
                <c:pt idx="49">
                  <c:v>0.90508674</c:v>
                </c:pt>
                <c:pt idx="50">
                  <c:v>0.90508674</c:v>
                </c:pt>
                <c:pt idx="51">
                  <c:v>0.90508674</c:v>
                </c:pt>
                <c:pt idx="52">
                  <c:v>0.90508674</c:v>
                </c:pt>
                <c:pt idx="53">
                  <c:v>0.90508674</c:v>
                </c:pt>
                <c:pt idx="54">
                  <c:v>0.90508674</c:v>
                </c:pt>
                <c:pt idx="55">
                  <c:v>0.90508674</c:v>
                </c:pt>
                <c:pt idx="56">
                  <c:v>0.90508674</c:v>
                </c:pt>
                <c:pt idx="57">
                  <c:v>0.90508674</c:v>
                </c:pt>
                <c:pt idx="58">
                  <c:v>0.90508674</c:v>
                </c:pt>
                <c:pt idx="59">
                  <c:v>0.90508674</c:v>
                </c:pt>
                <c:pt idx="60">
                  <c:v>0.90508674</c:v>
                </c:pt>
                <c:pt idx="61">
                  <c:v>0.90508674</c:v>
                </c:pt>
                <c:pt idx="62">
                  <c:v>0.90508674</c:v>
                </c:pt>
                <c:pt idx="63">
                  <c:v>0.90508674</c:v>
                </c:pt>
                <c:pt idx="64">
                  <c:v>0.90508674</c:v>
                </c:pt>
                <c:pt idx="65">
                  <c:v>0.90508674</c:v>
                </c:pt>
                <c:pt idx="66">
                  <c:v>0.90508674</c:v>
                </c:pt>
                <c:pt idx="67">
                  <c:v>0.90508674</c:v>
                </c:pt>
                <c:pt idx="68">
                  <c:v>0.90508674</c:v>
                </c:pt>
                <c:pt idx="69">
                  <c:v>0.90508674</c:v>
                </c:pt>
                <c:pt idx="70">
                  <c:v>0.90508674</c:v>
                </c:pt>
                <c:pt idx="71">
                  <c:v>0.90508674</c:v>
                </c:pt>
                <c:pt idx="72">
                  <c:v>0.90508674</c:v>
                </c:pt>
                <c:pt idx="73">
                  <c:v>0.90508674</c:v>
                </c:pt>
                <c:pt idx="74">
                  <c:v>0.90508674</c:v>
                </c:pt>
                <c:pt idx="75">
                  <c:v>0.90508674</c:v>
                </c:pt>
                <c:pt idx="76">
                  <c:v>0.90508674</c:v>
                </c:pt>
                <c:pt idx="77">
                  <c:v>0.90508674</c:v>
                </c:pt>
                <c:pt idx="78">
                  <c:v>0.90508674</c:v>
                </c:pt>
                <c:pt idx="79">
                  <c:v>1.1114868600000001</c:v>
                </c:pt>
                <c:pt idx="80">
                  <c:v>1.1114868600000001</c:v>
                </c:pt>
                <c:pt idx="81">
                  <c:v>1.1114868600000001</c:v>
                </c:pt>
                <c:pt idx="82">
                  <c:v>1.1114868600000001</c:v>
                </c:pt>
                <c:pt idx="83">
                  <c:v>1.1114868600000001</c:v>
                </c:pt>
                <c:pt idx="84">
                  <c:v>1.1114868600000001</c:v>
                </c:pt>
                <c:pt idx="85">
                  <c:v>1.1114868600000001</c:v>
                </c:pt>
                <c:pt idx="86">
                  <c:v>1.1114868600000001</c:v>
                </c:pt>
                <c:pt idx="87">
                  <c:v>1.1114868600000001</c:v>
                </c:pt>
                <c:pt idx="88">
                  <c:v>1.1114868600000001</c:v>
                </c:pt>
                <c:pt idx="89">
                  <c:v>1.1114868600000001</c:v>
                </c:pt>
                <c:pt idx="90">
                  <c:v>1.1114868600000001</c:v>
                </c:pt>
                <c:pt idx="91">
                  <c:v>1.1114868600000001</c:v>
                </c:pt>
                <c:pt idx="92">
                  <c:v>1.1114868600000001</c:v>
                </c:pt>
                <c:pt idx="93">
                  <c:v>1.1114868600000001</c:v>
                </c:pt>
                <c:pt idx="94">
                  <c:v>1.1114868600000001</c:v>
                </c:pt>
                <c:pt idx="95">
                  <c:v>1.1114868600000001</c:v>
                </c:pt>
                <c:pt idx="96">
                  <c:v>1.1114868600000001</c:v>
                </c:pt>
                <c:pt idx="97">
                  <c:v>1.3383658599999999</c:v>
                </c:pt>
                <c:pt idx="98">
                  <c:v>1.3383658599999999</c:v>
                </c:pt>
                <c:pt idx="99">
                  <c:v>1.3383658599999999</c:v>
                </c:pt>
                <c:pt idx="100">
                  <c:v>1.3383658599999999</c:v>
                </c:pt>
                <c:pt idx="101">
                  <c:v>1.3383658599999999</c:v>
                </c:pt>
                <c:pt idx="102">
                  <c:v>1.3383658599999999</c:v>
                </c:pt>
                <c:pt idx="103">
                  <c:v>1.3383658599999999</c:v>
                </c:pt>
                <c:pt idx="104">
                  <c:v>1.3383658599999999</c:v>
                </c:pt>
                <c:pt idx="105">
                  <c:v>1.3383658599999999</c:v>
                </c:pt>
                <c:pt idx="106">
                  <c:v>1.3383658599999999</c:v>
                </c:pt>
                <c:pt idx="107">
                  <c:v>1.3383658599999999</c:v>
                </c:pt>
                <c:pt idx="108">
                  <c:v>1.3383658599999999</c:v>
                </c:pt>
                <c:pt idx="109">
                  <c:v>1.3383658599999999</c:v>
                </c:pt>
                <c:pt idx="110">
                  <c:v>1.3383658599999999</c:v>
                </c:pt>
                <c:pt idx="111">
                  <c:v>1.3383658599999999</c:v>
                </c:pt>
                <c:pt idx="112">
                  <c:v>1.3383658599999999</c:v>
                </c:pt>
                <c:pt idx="113">
                  <c:v>1.3383658599999999</c:v>
                </c:pt>
                <c:pt idx="114">
                  <c:v>1.3383658599999999</c:v>
                </c:pt>
                <c:pt idx="115">
                  <c:v>1.3383658599999999</c:v>
                </c:pt>
                <c:pt idx="116">
                  <c:v>1.3383658599999999</c:v>
                </c:pt>
                <c:pt idx="117">
                  <c:v>1.3383658599999999</c:v>
                </c:pt>
                <c:pt idx="118">
                  <c:v>1.3383658599999999</c:v>
                </c:pt>
                <c:pt idx="119">
                  <c:v>1.3383658599999999</c:v>
                </c:pt>
                <c:pt idx="120">
                  <c:v>1.3383658599999999</c:v>
                </c:pt>
                <c:pt idx="121">
                  <c:v>1.3383658599999999</c:v>
                </c:pt>
                <c:pt idx="122">
                  <c:v>1.3383658599999999</c:v>
                </c:pt>
                <c:pt idx="123">
                  <c:v>1.3383658599999999</c:v>
                </c:pt>
                <c:pt idx="124">
                  <c:v>1.3383658599999999</c:v>
                </c:pt>
                <c:pt idx="125">
                  <c:v>0.59038559000000002</c:v>
                </c:pt>
                <c:pt idx="126">
                  <c:v>0.59038559000000002</c:v>
                </c:pt>
                <c:pt idx="127">
                  <c:v>0.59038559000000002</c:v>
                </c:pt>
                <c:pt idx="128">
                  <c:v>0.59038559000000002</c:v>
                </c:pt>
                <c:pt idx="129">
                  <c:v>0.59038559000000002</c:v>
                </c:pt>
                <c:pt idx="130">
                  <c:v>0.59038559000000002</c:v>
                </c:pt>
                <c:pt idx="131">
                  <c:v>0.59038559000000002</c:v>
                </c:pt>
                <c:pt idx="132">
                  <c:v>0.59038559000000002</c:v>
                </c:pt>
                <c:pt idx="133">
                  <c:v>0.59038559000000002</c:v>
                </c:pt>
                <c:pt idx="134">
                  <c:v>0.59038559000000002</c:v>
                </c:pt>
                <c:pt idx="135">
                  <c:v>0.59038559000000002</c:v>
                </c:pt>
                <c:pt idx="136">
                  <c:v>0.59038559000000002</c:v>
                </c:pt>
                <c:pt idx="137">
                  <c:v>0.59038559000000002</c:v>
                </c:pt>
                <c:pt idx="138">
                  <c:v>0.59038559000000002</c:v>
                </c:pt>
                <c:pt idx="139">
                  <c:v>0.91962867999999998</c:v>
                </c:pt>
                <c:pt idx="140">
                  <c:v>0.91962867999999998</c:v>
                </c:pt>
                <c:pt idx="141">
                  <c:v>0.91962867999999998</c:v>
                </c:pt>
                <c:pt idx="142">
                  <c:v>0.91962867999999998</c:v>
                </c:pt>
                <c:pt idx="143">
                  <c:v>0.91962867999999998</c:v>
                </c:pt>
                <c:pt idx="144">
                  <c:v>0.91962867999999998</c:v>
                </c:pt>
                <c:pt idx="145">
                  <c:v>0.91962867999999998</c:v>
                </c:pt>
                <c:pt idx="146">
                  <c:v>0.91962867999999998</c:v>
                </c:pt>
                <c:pt idx="147">
                  <c:v>0.91962867999999998</c:v>
                </c:pt>
                <c:pt idx="148">
                  <c:v>0.91962867999999998</c:v>
                </c:pt>
                <c:pt idx="149">
                  <c:v>0.91962867999999998</c:v>
                </c:pt>
                <c:pt idx="150">
                  <c:v>0.91962867999999998</c:v>
                </c:pt>
                <c:pt idx="151">
                  <c:v>0.91962867999999998</c:v>
                </c:pt>
                <c:pt idx="152">
                  <c:v>0.91962867999999998</c:v>
                </c:pt>
                <c:pt idx="153">
                  <c:v>0.91962867999999998</c:v>
                </c:pt>
                <c:pt idx="154">
                  <c:v>0.91962867999999998</c:v>
                </c:pt>
                <c:pt idx="155">
                  <c:v>0.91962867999999998</c:v>
                </c:pt>
                <c:pt idx="156">
                  <c:v>0.91962867999999998</c:v>
                </c:pt>
                <c:pt idx="157">
                  <c:v>0.91962867999999998</c:v>
                </c:pt>
                <c:pt idx="158">
                  <c:v>0.91962867999999998</c:v>
                </c:pt>
                <c:pt idx="159">
                  <c:v>0.91962867999999998</c:v>
                </c:pt>
                <c:pt idx="160">
                  <c:v>0.91962867999999998</c:v>
                </c:pt>
                <c:pt idx="161">
                  <c:v>0.91962867999999998</c:v>
                </c:pt>
                <c:pt idx="162">
                  <c:v>0.91962867999999998</c:v>
                </c:pt>
                <c:pt idx="163">
                  <c:v>0.91962867999999998</c:v>
                </c:pt>
                <c:pt idx="164">
                  <c:v>0.91962867999999998</c:v>
                </c:pt>
                <c:pt idx="165">
                  <c:v>0.91962867999999998</c:v>
                </c:pt>
                <c:pt idx="166">
                  <c:v>1.4099341400000001</c:v>
                </c:pt>
                <c:pt idx="167">
                  <c:v>1.4099341400000001</c:v>
                </c:pt>
                <c:pt idx="168">
                  <c:v>1.4099341400000001</c:v>
                </c:pt>
                <c:pt idx="169">
                  <c:v>1.4099341400000001</c:v>
                </c:pt>
                <c:pt idx="170">
                  <c:v>1.4099341400000001</c:v>
                </c:pt>
                <c:pt idx="171">
                  <c:v>1.4099341400000001</c:v>
                </c:pt>
                <c:pt idx="172">
                  <c:v>1.4099341400000001</c:v>
                </c:pt>
                <c:pt idx="173">
                  <c:v>1.4099341400000001</c:v>
                </c:pt>
                <c:pt idx="174">
                  <c:v>1.4099341400000001</c:v>
                </c:pt>
                <c:pt idx="175">
                  <c:v>1.4099341400000001</c:v>
                </c:pt>
                <c:pt idx="176">
                  <c:v>1.4099341400000001</c:v>
                </c:pt>
                <c:pt idx="177">
                  <c:v>1.4099341400000001</c:v>
                </c:pt>
                <c:pt idx="178">
                  <c:v>1.4099341400000001</c:v>
                </c:pt>
                <c:pt idx="179">
                  <c:v>1.4099341400000001</c:v>
                </c:pt>
                <c:pt idx="180">
                  <c:v>1.4099341400000001</c:v>
                </c:pt>
                <c:pt idx="181">
                  <c:v>1.4099341400000001</c:v>
                </c:pt>
                <c:pt idx="182">
                  <c:v>1.4099341400000001</c:v>
                </c:pt>
                <c:pt idx="183">
                  <c:v>1.4099341400000001</c:v>
                </c:pt>
                <c:pt idx="184">
                  <c:v>1.01857263</c:v>
                </c:pt>
                <c:pt idx="185">
                  <c:v>1.01857263</c:v>
                </c:pt>
                <c:pt idx="186">
                  <c:v>1.01857263</c:v>
                </c:pt>
                <c:pt idx="187">
                  <c:v>1.01857263</c:v>
                </c:pt>
                <c:pt idx="188">
                  <c:v>1.01857263</c:v>
                </c:pt>
                <c:pt idx="189">
                  <c:v>1.01857263</c:v>
                </c:pt>
                <c:pt idx="190">
                  <c:v>1.01857263</c:v>
                </c:pt>
                <c:pt idx="191">
                  <c:v>1.01857263</c:v>
                </c:pt>
                <c:pt idx="192">
                  <c:v>1.01857263</c:v>
                </c:pt>
                <c:pt idx="193">
                  <c:v>1.01857263</c:v>
                </c:pt>
                <c:pt idx="194">
                  <c:v>1.01857263</c:v>
                </c:pt>
                <c:pt idx="195">
                  <c:v>1.01857263</c:v>
                </c:pt>
                <c:pt idx="196">
                  <c:v>1.01857263</c:v>
                </c:pt>
                <c:pt idx="197">
                  <c:v>1.01857263</c:v>
                </c:pt>
                <c:pt idx="198">
                  <c:v>1.01857263</c:v>
                </c:pt>
                <c:pt idx="199">
                  <c:v>1.01857263</c:v>
                </c:pt>
                <c:pt idx="200">
                  <c:v>1.01857263</c:v>
                </c:pt>
                <c:pt idx="201">
                  <c:v>1.01857263</c:v>
                </c:pt>
                <c:pt idx="202">
                  <c:v>1.01857263</c:v>
                </c:pt>
                <c:pt idx="203">
                  <c:v>1.01857263</c:v>
                </c:pt>
                <c:pt idx="204">
                  <c:v>1.19875669</c:v>
                </c:pt>
                <c:pt idx="205">
                  <c:v>1.19875669</c:v>
                </c:pt>
                <c:pt idx="206">
                  <c:v>1.19875669</c:v>
                </c:pt>
                <c:pt idx="207">
                  <c:v>1.19875669</c:v>
                </c:pt>
                <c:pt idx="208">
                  <c:v>1.19875669</c:v>
                </c:pt>
                <c:pt idx="209">
                  <c:v>1.19875669</c:v>
                </c:pt>
                <c:pt idx="210">
                  <c:v>1.19875669</c:v>
                </c:pt>
                <c:pt idx="211">
                  <c:v>1.19875669</c:v>
                </c:pt>
                <c:pt idx="212">
                  <c:v>1.19875669</c:v>
                </c:pt>
                <c:pt idx="213">
                  <c:v>1.19875669</c:v>
                </c:pt>
                <c:pt idx="214">
                  <c:v>1.19875669</c:v>
                </c:pt>
                <c:pt idx="215">
                  <c:v>1.19875669</c:v>
                </c:pt>
                <c:pt idx="216">
                  <c:v>1.19875669</c:v>
                </c:pt>
                <c:pt idx="217">
                  <c:v>1.19875669</c:v>
                </c:pt>
                <c:pt idx="218">
                  <c:v>1.19875669</c:v>
                </c:pt>
                <c:pt idx="219">
                  <c:v>1.19875669</c:v>
                </c:pt>
                <c:pt idx="220">
                  <c:v>1.19875669</c:v>
                </c:pt>
                <c:pt idx="221">
                  <c:v>1.19875669</c:v>
                </c:pt>
                <c:pt idx="222">
                  <c:v>1.19875669</c:v>
                </c:pt>
                <c:pt idx="223">
                  <c:v>1.19875669</c:v>
                </c:pt>
                <c:pt idx="224">
                  <c:v>1.19875669</c:v>
                </c:pt>
                <c:pt idx="225">
                  <c:v>1.19875669</c:v>
                </c:pt>
                <c:pt idx="226">
                  <c:v>1.19875669</c:v>
                </c:pt>
                <c:pt idx="227">
                  <c:v>1.19875669</c:v>
                </c:pt>
                <c:pt idx="228">
                  <c:v>1.19875669</c:v>
                </c:pt>
                <c:pt idx="229">
                  <c:v>1.19875669</c:v>
                </c:pt>
                <c:pt idx="230">
                  <c:v>1.19875669</c:v>
                </c:pt>
                <c:pt idx="231">
                  <c:v>1.19875669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2-4892-B5B4-C3DFF056A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135984"/>
        <c:axId val="420137904"/>
      </c:scatterChart>
      <c:valAx>
        <c:axId val="42013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0137904"/>
        <c:crosses val="autoZero"/>
        <c:crossBetween val="midCat"/>
      </c:valAx>
      <c:valAx>
        <c:axId val="42013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013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3" Type="http://schemas.openxmlformats.org/officeDocument/2006/relationships/image" Target="../media/image11.png"/><Relationship Id="rId7" Type="http://schemas.openxmlformats.org/officeDocument/2006/relationships/image" Target="../media/image15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6" Type="http://schemas.openxmlformats.org/officeDocument/2006/relationships/image" Target="../media/image14.png"/><Relationship Id="rId11" Type="http://schemas.openxmlformats.org/officeDocument/2006/relationships/chart" Target="../charts/chart1.xml"/><Relationship Id="rId5" Type="http://schemas.openxmlformats.org/officeDocument/2006/relationships/image" Target="../media/image13.png"/><Relationship Id="rId10" Type="http://schemas.openxmlformats.org/officeDocument/2006/relationships/image" Target="../media/image18.png"/><Relationship Id="rId4" Type="http://schemas.openxmlformats.org/officeDocument/2006/relationships/image" Target="../media/image12.png"/><Relationship Id="rId9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3</xdr:row>
      <xdr:rowOff>53340</xdr:rowOff>
    </xdr:from>
    <xdr:to>
      <xdr:col>11</xdr:col>
      <xdr:colOff>46990</xdr:colOff>
      <xdr:row>6</xdr:row>
      <xdr:rowOff>41275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D7CDFB7-5B2E-CBB8-E918-1AB4059A1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460" y="601980"/>
          <a:ext cx="6120130" cy="5365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6</xdr:col>
      <xdr:colOff>114300</xdr:colOff>
      <xdr:row>23</xdr:row>
      <xdr:rowOff>114300</xdr:rowOff>
    </xdr:to>
    <xdr:pic>
      <xdr:nvPicPr>
        <xdr:cNvPr id="3" name="Immagine 2" descr="Immagine che contiene testo, schermata, Carattere, numero&#10;&#10;Descrizione generata automaticamente">
          <a:extLst>
            <a:ext uri="{FF2B5EF4-FFF2-40B4-BE49-F238E27FC236}">
              <a16:creationId xmlns:a16="http://schemas.microsoft.com/office/drawing/2014/main" id="{4E1920F0-C473-8A0C-08AE-2CC68E7CE8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1645920"/>
          <a:ext cx="3162300" cy="2674620"/>
        </a:xfrm>
        <a:prstGeom prst="rect">
          <a:avLst/>
        </a:prstGeom>
      </xdr:spPr>
    </xdr:pic>
    <xdr:clientData/>
  </xdr:twoCellAnchor>
  <xdr:twoCellAnchor editAs="oneCell">
    <xdr:from>
      <xdr:col>1</xdr:col>
      <xdr:colOff>77056</xdr:colOff>
      <xdr:row>26</xdr:row>
      <xdr:rowOff>0</xdr:rowOff>
    </xdr:from>
    <xdr:to>
      <xdr:col>5</xdr:col>
      <xdr:colOff>526636</xdr:colOff>
      <xdr:row>42</xdr:row>
      <xdr:rowOff>149860</xdr:rowOff>
    </xdr:to>
    <xdr:pic>
      <xdr:nvPicPr>
        <xdr:cNvPr id="4" name="Immagine 3" descr="Immagine che contiene testo, schermata, numero, Carattere&#10;&#10;Descrizione generata automaticamente">
          <a:extLst>
            <a:ext uri="{FF2B5EF4-FFF2-40B4-BE49-F238E27FC236}">
              <a16:creationId xmlns:a16="http://schemas.microsoft.com/office/drawing/2014/main" id="{58523A4C-D8F9-3FD8-1433-B0B02C94D5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4944" y="4674742"/>
          <a:ext cx="2881130" cy="3334848"/>
        </a:xfrm>
        <a:prstGeom prst="rect">
          <a:avLst/>
        </a:prstGeom>
      </xdr:spPr>
    </xdr:pic>
    <xdr:clientData/>
  </xdr:twoCellAnchor>
  <xdr:twoCellAnchor editAs="oneCell">
    <xdr:from>
      <xdr:col>0</xdr:col>
      <xdr:colOff>419100</xdr:colOff>
      <xdr:row>45</xdr:row>
      <xdr:rowOff>152400</xdr:rowOff>
    </xdr:from>
    <xdr:to>
      <xdr:col>10</xdr:col>
      <xdr:colOff>443230</xdr:colOff>
      <xdr:row>70</xdr:row>
      <xdr:rowOff>155575</xdr:rowOff>
    </xdr:to>
    <xdr:pic>
      <xdr:nvPicPr>
        <xdr:cNvPr id="5" name="Immagine 4" descr="Immagine che contiene testo, diagramma, linea, Diagramma&#10;&#10;Descrizione generata automaticamente">
          <a:extLst>
            <a:ext uri="{FF2B5EF4-FFF2-40B4-BE49-F238E27FC236}">
              <a16:creationId xmlns:a16="http://schemas.microsoft.com/office/drawing/2014/main" id="{8E3C9D3E-2CCF-E463-167A-C4F311A06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9100" y="8945880"/>
          <a:ext cx="6120130" cy="4575175"/>
        </a:xfrm>
        <a:prstGeom prst="rect">
          <a:avLst/>
        </a:prstGeom>
      </xdr:spPr>
    </xdr:pic>
    <xdr:clientData/>
  </xdr:twoCellAnchor>
  <xdr:twoCellAnchor editAs="oneCell">
    <xdr:from>
      <xdr:col>0</xdr:col>
      <xdr:colOff>365760</xdr:colOff>
      <xdr:row>71</xdr:row>
      <xdr:rowOff>175260</xdr:rowOff>
    </xdr:from>
    <xdr:to>
      <xdr:col>10</xdr:col>
      <xdr:colOff>389890</xdr:colOff>
      <xdr:row>95</xdr:row>
      <xdr:rowOff>173990</xdr:rowOff>
    </xdr:to>
    <xdr:pic>
      <xdr:nvPicPr>
        <xdr:cNvPr id="6" name="Immagine 5" descr="Immagine che contiene testo, linea, diagramma, Diagramma&#10;&#10;Descrizione generata automaticamente">
          <a:extLst>
            <a:ext uri="{FF2B5EF4-FFF2-40B4-BE49-F238E27FC236}">
              <a16:creationId xmlns:a16="http://schemas.microsoft.com/office/drawing/2014/main" id="{946FA9B7-7C00-985D-162A-199113EB27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65760" y="13723620"/>
          <a:ext cx="6120130" cy="4387850"/>
        </a:xfrm>
        <a:prstGeom prst="rect">
          <a:avLst/>
        </a:prstGeom>
      </xdr:spPr>
    </xdr:pic>
    <xdr:clientData/>
  </xdr:twoCellAnchor>
  <xdr:twoCellAnchor editAs="oneCell">
    <xdr:from>
      <xdr:col>0</xdr:col>
      <xdr:colOff>259080</xdr:colOff>
      <xdr:row>96</xdr:row>
      <xdr:rowOff>160020</xdr:rowOff>
    </xdr:from>
    <xdr:to>
      <xdr:col>10</xdr:col>
      <xdr:colOff>541573</xdr:colOff>
      <xdr:row>122</xdr:row>
      <xdr:rowOff>68984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B6DB2776-C2F4-B4C3-E0A6-48B1CE58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9080" y="18280380"/>
          <a:ext cx="6378493" cy="4663844"/>
        </a:xfrm>
        <a:prstGeom prst="rect">
          <a:avLst/>
        </a:prstGeom>
      </xdr:spPr>
    </xdr:pic>
    <xdr:clientData/>
  </xdr:twoCellAnchor>
  <xdr:twoCellAnchor editAs="oneCell">
    <xdr:from>
      <xdr:col>18</xdr:col>
      <xdr:colOff>489857</xdr:colOff>
      <xdr:row>5</xdr:row>
      <xdr:rowOff>141514</xdr:rowOff>
    </xdr:from>
    <xdr:to>
      <xdr:col>24</xdr:col>
      <xdr:colOff>116762</xdr:colOff>
      <xdr:row>24</xdr:row>
      <xdr:rowOff>141829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6446CA00-92A2-FD41-AAE3-7B0CBF128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702143" y="1066800"/>
          <a:ext cx="3284505" cy="3516400"/>
        </a:xfrm>
        <a:prstGeom prst="rect">
          <a:avLst/>
        </a:prstGeom>
      </xdr:spPr>
    </xdr:pic>
    <xdr:clientData/>
  </xdr:twoCellAnchor>
  <xdr:twoCellAnchor editAs="oneCell">
    <xdr:from>
      <xdr:col>19</xdr:col>
      <xdr:colOff>576944</xdr:colOff>
      <xdr:row>26</xdr:row>
      <xdr:rowOff>103414</xdr:rowOff>
    </xdr:from>
    <xdr:to>
      <xdr:col>22</xdr:col>
      <xdr:colOff>478034</xdr:colOff>
      <xdr:row>33</xdr:row>
      <xdr:rowOff>167777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4C62EABF-853D-0B4B-B494-74DA6ED44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398830" y="4914900"/>
          <a:ext cx="1729890" cy="15774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63500</xdr:colOff>
      <xdr:row>13</xdr:row>
      <xdr:rowOff>129540</xdr:rowOff>
    </xdr:from>
    <xdr:to>
      <xdr:col>6</xdr:col>
      <xdr:colOff>467553</xdr:colOff>
      <xdr:row>18</xdr:row>
      <xdr:rowOff>99137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78BEB4F-98EA-19CB-A704-0E5160BD4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2300" y="2440940"/>
          <a:ext cx="2232853" cy="858597"/>
        </a:xfrm>
        <a:prstGeom prst="rect">
          <a:avLst/>
        </a:prstGeom>
      </xdr:spPr>
    </xdr:pic>
    <xdr:clientData/>
  </xdr:twoCellAnchor>
  <xdr:twoCellAnchor editAs="oneCell">
    <xdr:from>
      <xdr:col>0</xdr:col>
      <xdr:colOff>175260</xdr:colOff>
      <xdr:row>2</xdr:row>
      <xdr:rowOff>99060</xdr:rowOff>
    </xdr:from>
    <xdr:to>
      <xdr:col>6</xdr:col>
      <xdr:colOff>533400</xdr:colOff>
      <xdr:row>7</xdr:row>
      <xdr:rowOff>22097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F6C4FC5-14C4-B36A-8A71-4ABBD9C8C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260" y="464820"/>
          <a:ext cx="4015740" cy="837437"/>
        </a:xfrm>
        <a:prstGeom prst="rect">
          <a:avLst/>
        </a:prstGeom>
      </xdr:spPr>
    </xdr:pic>
    <xdr:clientData/>
  </xdr:twoCellAnchor>
  <xdr:twoCellAnchor editAs="oneCell">
    <xdr:from>
      <xdr:col>1</xdr:col>
      <xdr:colOff>7620</xdr:colOff>
      <xdr:row>20</xdr:row>
      <xdr:rowOff>40640</xdr:rowOff>
    </xdr:from>
    <xdr:to>
      <xdr:col>7</xdr:col>
      <xdr:colOff>541383</xdr:colOff>
      <xdr:row>45</xdr:row>
      <xdr:rowOff>81680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9BF3CB0-D553-EB27-F710-26A972963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7220" y="3596640"/>
          <a:ext cx="4191363" cy="4486040"/>
        </a:xfrm>
        <a:prstGeom prst="rect">
          <a:avLst/>
        </a:prstGeom>
      </xdr:spPr>
    </xdr:pic>
    <xdr:clientData/>
  </xdr:twoCellAnchor>
  <xdr:twoCellAnchor editAs="oneCell">
    <xdr:from>
      <xdr:col>0</xdr:col>
      <xdr:colOff>373380</xdr:colOff>
      <xdr:row>47</xdr:row>
      <xdr:rowOff>154940</xdr:rowOff>
    </xdr:from>
    <xdr:to>
      <xdr:col>8</xdr:col>
      <xdr:colOff>46114</xdr:colOff>
      <xdr:row>56</xdr:row>
      <xdr:rowOff>91577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F24A17E-2C6B-8D89-103C-BE869A33EF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73380" y="8511540"/>
          <a:ext cx="4549534" cy="1536837"/>
        </a:xfrm>
        <a:prstGeom prst="rect">
          <a:avLst/>
        </a:prstGeom>
      </xdr:spPr>
    </xdr:pic>
    <xdr:clientData/>
  </xdr:twoCellAnchor>
  <xdr:twoCellAnchor editAs="oneCell">
    <xdr:from>
      <xdr:col>15</xdr:col>
      <xdr:colOff>469900</xdr:colOff>
      <xdr:row>10</xdr:row>
      <xdr:rowOff>139700</xdr:rowOff>
    </xdr:from>
    <xdr:to>
      <xdr:col>20</xdr:col>
      <xdr:colOff>552176</xdr:colOff>
      <xdr:row>29</xdr:row>
      <xdr:rowOff>176893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D3D3C15C-11E3-0A72-3AD3-860BBA82E1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613900" y="1917700"/>
          <a:ext cx="4168501" cy="4183743"/>
        </a:xfrm>
        <a:prstGeom prst="rect">
          <a:avLst/>
        </a:prstGeom>
      </xdr:spPr>
    </xdr:pic>
    <xdr:clientData/>
  </xdr:twoCellAnchor>
  <xdr:twoCellAnchor editAs="oneCell">
    <xdr:from>
      <xdr:col>15</xdr:col>
      <xdr:colOff>295275</xdr:colOff>
      <xdr:row>32</xdr:row>
      <xdr:rowOff>95250</xdr:rowOff>
    </xdr:from>
    <xdr:to>
      <xdr:col>21</xdr:col>
      <xdr:colOff>286156</xdr:colOff>
      <xdr:row>40</xdr:row>
      <xdr:rowOff>105534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15D8F68-CA9B-3880-687E-5E95B4B18E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439275" y="6886575"/>
          <a:ext cx="4686706" cy="1458084"/>
        </a:xfrm>
        <a:prstGeom prst="rect">
          <a:avLst/>
        </a:prstGeom>
      </xdr:spPr>
    </xdr:pic>
    <xdr:clientData/>
  </xdr:twoCellAnchor>
  <xdr:twoCellAnchor editAs="oneCell">
    <xdr:from>
      <xdr:col>14</xdr:col>
      <xdr:colOff>457200</xdr:colOff>
      <xdr:row>42</xdr:row>
      <xdr:rowOff>85725</xdr:rowOff>
    </xdr:from>
    <xdr:to>
      <xdr:col>17</xdr:col>
      <xdr:colOff>11601</xdr:colOff>
      <xdr:row>64</xdr:row>
      <xdr:rowOff>28914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A0340D09-90EF-0DB3-3263-F1970CD3A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91600" y="8496300"/>
          <a:ext cx="1973751" cy="3924640"/>
        </a:xfrm>
        <a:prstGeom prst="rect">
          <a:avLst/>
        </a:prstGeom>
      </xdr:spPr>
    </xdr:pic>
    <xdr:clientData/>
  </xdr:twoCellAnchor>
  <xdr:twoCellAnchor editAs="oneCell">
    <xdr:from>
      <xdr:col>19</xdr:col>
      <xdr:colOff>206593</xdr:colOff>
      <xdr:row>42</xdr:row>
      <xdr:rowOff>161833</xdr:rowOff>
    </xdr:from>
    <xdr:to>
      <xdr:col>22</xdr:col>
      <xdr:colOff>406894</xdr:colOff>
      <xdr:row>53</xdr:row>
      <xdr:rowOff>113943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C93CD6C3-0273-C55F-8A0D-8A7E8561E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775894" y="9024707"/>
          <a:ext cx="2020223" cy="1986576"/>
        </a:xfrm>
        <a:prstGeom prst="rect">
          <a:avLst/>
        </a:prstGeom>
      </xdr:spPr>
    </xdr:pic>
    <xdr:clientData/>
  </xdr:twoCellAnchor>
  <xdr:twoCellAnchor editAs="oneCell">
    <xdr:from>
      <xdr:col>15</xdr:col>
      <xdr:colOff>419101</xdr:colOff>
      <xdr:row>65</xdr:row>
      <xdr:rowOff>47626</xdr:rowOff>
    </xdr:from>
    <xdr:to>
      <xdr:col>22</xdr:col>
      <xdr:colOff>352426</xdr:colOff>
      <xdr:row>87</xdr:row>
      <xdr:rowOff>8079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A0D829DE-02A2-5C4D-D47C-C5D1E0938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63101" y="12620626"/>
          <a:ext cx="5238750" cy="3941902"/>
        </a:xfrm>
        <a:prstGeom prst="rect">
          <a:avLst/>
        </a:prstGeom>
      </xdr:spPr>
    </xdr:pic>
    <xdr:clientData/>
  </xdr:twoCellAnchor>
  <xdr:twoCellAnchor editAs="oneCell">
    <xdr:from>
      <xdr:col>16</xdr:col>
      <xdr:colOff>1198485</xdr:colOff>
      <xdr:row>43</xdr:row>
      <xdr:rowOff>0</xdr:rowOff>
    </xdr:from>
    <xdr:to>
      <xdr:col>19</xdr:col>
      <xdr:colOff>251533</xdr:colOff>
      <xdr:row>53</xdr:row>
      <xdr:rowOff>66582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B710AA51-DB83-C4E5-06CC-AD3034B409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904737" y="9047825"/>
          <a:ext cx="1916097" cy="1916097"/>
        </a:xfrm>
        <a:prstGeom prst="rect">
          <a:avLst/>
        </a:prstGeom>
      </xdr:spPr>
    </xdr:pic>
    <xdr:clientData/>
  </xdr:twoCellAnchor>
  <xdr:twoCellAnchor>
    <xdr:from>
      <xdr:col>14</xdr:col>
      <xdr:colOff>114709</xdr:colOff>
      <xdr:row>216</xdr:row>
      <xdr:rowOff>37690</xdr:rowOff>
    </xdr:from>
    <xdr:to>
      <xdr:col>23</xdr:col>
      <xdr:colOff>8193</xdr:colOff>
      <xdr:row>236</xdr:row>
      <xdr:rowOff>32773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73C66DA2-8396-E74B-6B47-13F2051EFB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74DC-A013-4E77-81B7-D47667242E79}">
  <dimension ref="B3:U39"/>
  <sheetViews>
    <sheetView topLeftCell="A19" zoomScale="89" zoomScaleNormal="70" workbookViewId="0">
      <selection activeCell="G25" sqref="G25"/>
    </sheetView>
  </sheetViews>
  <sheetFormatPr defaultRowHeight="14.4" x14ac:dyDescent="0.3"/>
  <cols>
    <col min="13" max="13" width="12.33203125" customWidth="1"/>
  </cols>
  <sheetData>
    <row r="3" spans="2:2" x14ac:dyDescent="0.3">
      <c r="B3" t="s">
        <v>0</v>
      </c>
    </row>
    <row r="27" spans="9:13" ht="15" thickBot="1" x14ac:dyDescent="0.35"/>
    <row r="28" spans="9:13" ht="15" thickBot="1" x14ac:dyDescent="0.35">
      <c r="I28" s="138" t="s">
        <v>1</v>
      </c>
      <c r="J28" s="139"/>
      <c r="K28" s="139"/>
      <c r="L28" s="139"/>
      <c r="M28" s="139"/>
    </row>
    <row r="29" spans="9:13" x14ac:dyDescent="0.3">
      <c r="I29" s="140" t="s">
        <v>2</v>
      </c>
      <c r="J29" s="2" t="s">
        <v>3</v>
      </c>
      <c r="K29" s="2" t="s">
        <v>3</v>
      </c>
      <c r="L29" s="1" t="s">
        <v>4</v>
      </c>
      <c r="M29" s="142" t="s">
        <v>5</v>
      </c>
    </row>
    <row r="30" spans="9:13" ht="27.6" thickBot="1" x14ac:dyDescent="0.35">
      <c r="I30" s="141"/>
      <c r="J30" s="3" t="s">
        <v>6</v>
      </c>
      <c r="K30" s="3" t="s">
        <v>7</v>
      </c>
      <c r="L30" s="4" t="s">
        <v>8</v>
      </c>
      <c r="M30" s="143"/>
    </row>
    <row r="31" spans="9:13" ht="15" thickBot="1" x14ac:dyDescent="0.35">
      <c r="I31" s="144" t="s">
        <v>9</v>
      </c>
      <c r="J31" s="145"/>
      <c r="K31" s="145"/>
      <c r="L31" s="145"/>
      <c r="M31" s="145"/>
    </row>
    <row r="32" spans="9:13" ht="15" thickBot="1" x14ac:dyDescent="0.35">
      <c r="I32" s="7">
        <v>0</v>
      </c>
      <c r="J32" s="5" t="s">
        <v>10</v>
      </c>
      <c r="K32" s="5"/>
      <c r="L32" s="6">
        <v>1</v>
      </c>
      <c r="M32" s="8">
        <v>-6053004</v>
      </c>
    </row>
    <row r="33" spans="9:21" ht="15" thickBot="1" x14ac:dyDescent="0.35">
      <c r="I33" s="7">
        <v>1</v>
      </c>
      <c r="J33" s="5" t="s">
        <v>11</v>
      </c>
      <c r="K33" s="5"/>
      <c r="L33" s="6">
        <v>2</v>
      </c>
      <c r="M33" s="8">
        <v>-6897938</v>
      </c>
    </row>
    <row r="34" spans="9:21" ht="15" thickBot="1" x14ac:dyDescent="0.35">
      <c r="I34" s="7">
        <v>2</v>
      </c>
      <c r="J34" s="5" t="s">
        <v>12</v>
      </c>
      <c r="K34" s="5"/>
      <c r="L34" s="6">
        <v>3</v>
      </c>
      <c r="M34" s="8">
        <v>-7088031</v>
      </c>
    </row>
    <row r="35" spans="9:21" ht="15" thickBot="1" x14ac:dyDescent="0.35">
      <c r="I35" s="7">
        <v>3</v>
      </c>
      <c r="J35" s="5" t="s">
        <v>13</v>
      </c>
      <c r="K35" s="5"/>
      <c r="L35" s="6">
        <v>4</v>
      </c>
      <c r="M35" s="8">
        <v>-8146002</v>
      </c>
    </row>
    <row r="36" spans="9:21" ht="15" thickBot="1" x14ac:dyDescent="0.35">
      <c r="I36" s="7">
        <v>4</v>
      </c>
      <c r="J36" s="5" t="s">
        <v>14</v>
      </c>
      <c r="K36" s="5"/>
      <c r="L36" s="6">
        <v>5</v>
      </c>
      <c r="M36" s="8">
        <v>-8308013</v>
      </c>
    </row>
    <row r="37" spans="9:21" ht="18.600000000000001" thickBot="1" x14ac:dyDescent="0.4">
      <c r="I37" s="7">
        <v>5</v>
      </c>
      <c r="J37" s="5" t="s">
        <v>15</v>
      </c>
      <c r="K37" s="5"/>
      <c r="L37" s="6">
        <v>6</v>
      </c>
      <c r="M37" s="8">
        <v>-8903796</v>
      </c>
      <c r="U37" s="15" t="s">
        <v>16</v>
      </c>
    </row>
    <row r="38" spans="9:21" ht="15" thickBot="1" x14ac:dyDescent="0.35">
      <c r="I38" s="7">
        <v>6</v>
      </c>
      <c r="J38" s="5" t="s">
        <v>17</v>
      </c>
      <c r="K38" s="5"/>
      <c r="L38" s="6">
        <v>7</v>
      </c>
      <c r="M38" s="8">
        <v>-8925016</v>
      </c>
    </row>
    <row r="39" spans="9:21" x14ac:dyDescent="0.3">
      <c r="I39" s="9">
        <v>7</v>
      </c>
      <c r="J39" s="10"/>
      <c r="K39" s="10" t="s">
        <v>12</v>
      </c>
      <c r="L39" s="11">
        <v>6</v>
      </c>
      <c r="M39" s="12" t="s">
        <v>18</v>
      </c>
    </row>
  </sheetData>
  <mergeCells count="4">
    <mergeCell ref="I28:M28"/>
    <mergeCell ref="I29:I30"/>
    <mergeCell ref="M29:M30"/>
    <mergeCell ref="I31:M3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8020F-2B0D-4FC3-9D14-BE4F25415BE5}">
  <dimension ref="A2:BA253"/>
  <sheetViews>
    <sheetView tabSelected="1" topLeftCell="R234" zoomScale="101" zoomScaleNormal="60" workbookViewId="0">
      <selection activeCell="AD251" sqref="AD251"/>
    </sheetView>
  </sheetViews>
  <sheetFormatPr defaultRowHeight="14.4" x14ac:dyDescent="0.3"/>
  <cols>
    <col min="17" max="17" width="17.44140625" customWidth="1"/>
    <col min="18" max="18" width="15.44140625" customWidth="1"/>
    <col min="25" max="25" width="12.88671875" customWidth="1"/>
    <col min="26" max="26" width="11.6640625" customWidth="1"/>
    <col min="27" max="27" width="16.109375" customWidth="1"/>
    <col min="28" max="28" width="16.6640625" customWidth="1"/>
    <col min="33" max="33" width="17.33203125" customWidth="1"/>
    <col min="34" max="34" width="11.88671875" customWidth="1"/>
    <col min="37" max="37" width="13.33203125" customWidth="1"/>
    <col min="38" max="38" width="14.88671875" customWidth="1"/>
    <col min="40" max="40" width="12.33203125" customWidth="1"/>
    <col min="41" max="41" width="11.109375" bestFit="1" customWidth="1"/>
    <col min="43" max="43" width="13.44140625" bestFit="1" customWidth="1"/>
    <col min="44" max="44" width="14" customWidth="1"/>
    <col min="46" max="46" width="16" customWidth="1"/>
    <col min="47" max="47" width="13.77734375" customWidth="1"/>
    <col min="49" max="49" width="14.5546875" customWidth="1"/>
    <col min="50" max="50" width="11.33203125" customWidth="1"/>
    <col min="52" max="52" width="18.5546875" customWidth="1"/>
    <col min="53" max="53" width="11.5546875" customWidth="1"/>
  </cols>
  <sheetData>
    <row r="2" spans="1:53" x14ac:dyDescent="0.3">
      <c r="A2" t="s">
        <v>19</v>
      </c>
    </row>
    <row r="8" spans="1:53" x14ac:dyDescent="0.3">
      <c r="P8" s="67" t="s">
        <v>20</v>
      </c>
      <c r="Q8" s="68"/>
    </row>
    <row r="9" spans="1:53" x14ac:dyDescent="0.3">
      <c r="P9" t="s">
        <v>21</v>
      </c>
      <c r="R9" t="s">
        <v>22</v>
      </c>
      <c r="AG9" t="s">
        <v>23</v>
      </c>
      <c r="AK9" t="s">
        <v>24</v>
      </c>
      <c r="AN9" t="s">
        <v>25</v>
      </c>
      <c r="AQ9" t="s">
        <v>26</v>
      </c>
      <c r="AT9" t="s">
        <v>27</v>
      </c>
      <c r="AW9" t="s">
        <v>28</v>
      </c>
      <c r="AZ9" t="s">
        <v>29</v>
      </c>
    </row>
    <row r="10" spans="1:53" ht="39.6" customHeight="1" thickBot="1" x14ac:dyDescent="0.35">
      <c r="B10" s="13" t="s">
        <v>30</v>
      </c>
      <c r="M10" s="14"/>
    </row>
    <row r="11" spans="1:53" ht="50.4" customHeight="1" thickBot="1" x14ac:dyDescent="0.35">
      <c r="M11" s="14"/>
      <c r="Y11" s="23" t="s">
        <v>31</v>
      </c>
      <c r="Z11" s="18" t="s">
        <v>32</v>
      </c>
      <c r="AA11" s="23" t="s">
        <v>33</v>
      </c>
      <c r="AB11" s="19" t="s">
        <v>34</v>
      </c>
      <c r="AG11" s="31" t="s">
        <v>35</v>
      </c>
      <c r="AH11" s="19" t="s">
        <v>34</v>
      </c>
      <c r="AK11" s="32" t="s">
        <v>36</v>
      </c>
      <c r="AL11" s="19" t="s">
        <v>34</v>
      </c>
      <c r="AN11" s="32" t="s">
        <v>37</v>
      </c>
      <c r="AO11" s="19" t="s">
        <v>34</v>
      </c>
      <c r="AQ11" s="32" t="s">
        <v>38</v>
      </c>
      <c r="AR11" s="19" t="s">
        <v>34</v>
      </c>
      <c r="AT11" s="32" t="s">
        <v>39</v>
      </c>
      <c r="AU11" s="19" t="s">
        <v>34</v>
      </c>
      <c r="AW11" s="32" t="s">
        <v>40</v>
      </c>
      <c r="AX11" s="19" t="s">
        <v>34</v>
      </c>
      <c r="AZ11" s="32" t="s">
        <v>41</v>
      </c>
      <c r="BA11" s="19" t="s">
        <v>34</v>
      </c>
    </row>
    <row r="12" spans="1:53" ht="39.6" customHeight="1" x14ac:dyDescent="0.35">
      <c r="C12" s="15" t="s">
        <v>16</v>
      </c>
      <c r="M12" s="14"/>
      <c r="Y12" s="17">
        <v>1</v>
      </c>
      <c r="Z12" s="24">
        <v>0.53704196000000004</v>
      </c>
      <c r="AA12" s="24">
        <v>1.0713143899999999</v>
      </c>
      <c r="AB12" s="73">
        <f>Z12-AA12</f>
        <v>-0.53427242999999991</v>
      </c>
      <c r="AC12">
        <f>IF(AA12&gt;Z12,AB12,0)</f>
        <v>-0.53427242999999991</v>
      </c>
      <c r="AD12">
        <f>IF(Z12&gt;AA12,AB12,0)</f>
        <v>0</v>
      </c>
      <c r="AG12" s="17">
        <v>1</v>
      </c>
      <c r="AH12" s="70">
        <f t="shared" ref="AH12:AH75" si="0">Z12-AG12</f>
        <v>-0.46295803999999996</v>
      </c>
      <c r="AK12" s="17">
        <v>1.0134358633694767</v>
      </c>
      <c r="AL12" s="70">
        <f t="shared" ref="AL12:AL75" si="1">Z12-AK12</f>
        <v>-0.47639390336947662</v>
      </c>
      <c r="AN12" s="17">
        <v>2.4321496932403233</v>
      </c>
      <c r="AO12" s="70">
        <f t="shared" ref="AO12:AO75" si="2">Z12-AN12</f>
        <v>-1.8951077332403232</v>
      </c>
      <c r="AQ12" s="17">
        <v>5.5442537810559163</v>
      </c>
      <c r="AR12" s="70">
        <f t="shared" ref="AR12:AR75" si="3">Z12-AQ12</f>
        <v>-5.0072118210559164</v>
      </c>
      <c r="AT12" s="17">
        <v>2.4000211535495195</v>
      </c>
      <c r="AU12" s="70">
        <f t="shared" ref="AU12:AU75" si="4">Z12-AT12</f>
        <v>-1.8629791935495195</v>
      </c>
      <c r="AW12" s="17">
        <v>5.5442537810559163</v>
      </c>
      <c r="AX12" s="70">
        <f t="shared" ref="AX12:AX75" si="5">Z12-AW12</f>
        <v>-5.0072118210559164</v>
      </c>
      <c r="AZ12" s="17">
        <v>2.4000211535495195</v>
      </c>
      <c r="BA12" s="70">
        <f t="shared" ref="BA12:BA75" si="6">Z12-AZ12</f>
        <v>-1.8629791935495195</v>
      </c>
    </row>
    <row r="13" spans="1:53" x14ac:dyDescent="0.3">
      <c r="M13" s="14"/>
      <c r="Y13" s="20">
        <v>2</v>
      </c>
      <c r="Z13" s="74">
        <v>0.53704196000000004</v>
      </c>
      <c r="AA13" s="74">
        <v>0.90557191000000004</v>
      </c>
      <c r="AB13" s="75">
        <f t="shared" ref="AB13:AB76" si="7">Z13-AA13</f>
        <v>-0.36852995</v>
      </c>
      <c r="AC13">
        <f t="shared" ref="AC13:AC76" si="8">IF(AA13&gt;Z13,AB13,0)</f>
        <v>-0.36852995</v>
      </c>
      <c r="AD13">
        <f t="shared" ref="AD13:AD76" si="9">IF(Z13&gt;AA13,AB13,0)</f>
        <v>0</v>
      </c>
      <c r="AG13" s="20">
        <v>1</v>
      </c>
      <c r="AH13" s="71">
        <f t="shared" si="0"/>
        <v>-0.46295803999999996</v>
      </c>
      <c r="AK13" s="20">
        <v>1.0149058415120216</v>
      </c>
      <c r="AL13" s="71">
        <f t="shared" si="1"/>
        <v>-0.47786388151202153</v>
      </c>
      <c r="AN13" s="20">
        <v>1.6986673416338223</v>
      </c>
      <c r="AO13" s="71">
        <f t="shared" si="2"/>
        <v>-1.1616253816338222</v>
      </c>
      <c r="AQ13" s="20">
        <v>3.4055106386686966</v>
      </c>
      <c r="AR13" s="71">
        <f t="shared" si="3"/>
        <v>-2.8684686786686964</v>
      </c>
      <c r="AT13" s="20">
        <v>1.7521808406550297</v>
      </c>
      <c r="AU13" s="71">
        <f t="shared" si="4"/>
        <v>-1.2151388806550296</v>
      </c>
      <c r="AW13" s="20">
        <v>3.4055106386686966</v>
      </c>
      <c r="AX13" s="71">
        <f t="shared" si="5"/>
        <v>-2.8684686786686964</v>
      </c>
      <c r="AZ13" s="20">
        <v>1.7521808406550297</v>
      </c>
      <c r="BA13" s="71">
        <f t="shared" si="6"/>
        <v>-1.2151388806550296</v>
      </c>
    </row>
    <row r="14" spans="1:53" x14ac:dyDescent="0.3">
      <c r="M14" s="14"/>
      <c r="Y14" s="20">
        <v>3</v>
      </c>
      <c r="Z14" s="74">
        <v>0.53704196000000004</v>
      </c>
      <c r="AA14" s="74">
        <v>0.77100729000000001</v>
      </c>
      <c r="AB14" s="75">
        <f t="shared" si="7"/>
        <v>-0.23396532999999997</v>
      </c>
      <c r="AC14">
        <f t="shared" si="8"/>
        <v>-0.23396532999999997</v>
      </c>
      <c r="AD14">
        <f t="shared" si="9"/>
        <v>0</v>
      </c>
      <c r="AG14" s="20">
        <v>1</v>
      </c>
      <c r="AH14" s="71">
        <f t="shared" si="0"/>
        <v>-0.46295803999999996</v>
      </c>
      <c r="AK14" s="20">
        <v>0.99213547336390517</v>
      </c>
      <c r="AL14" s="71">
        <f t="shared" si="1"/>
        <v>-0.45509351336390513</v>
      </c>
      <c r="AN14" s="20">
        <v>0.87739518127510929</v>
      </c>
      <c r="AO14" s="71">
        <f t="shared" si="2"/>
        <v>-0.34035322127510925</v>
      </c>
      <c r="AQ14" s="20">
        <v>0.87756928820804037</v>
      </c>
      <c r="AR14" s="71">
        <f t="shared" si="3"/>
        <v>-0.34052732820804033</v>
      </c>
      <c r="AT14" s="20">
        <v>0.8994826784424742</v>
      </c>
      <c r="AU14" s="71">
        <f t="shared" si="4"/>
        <v>-0.36244071844247416</v>
      </c>
      <c r="AW14" s="20">
        <v>0.87756928820804037</v>
      </c>
      <c r="AX14" s="71">
        <f t="shared" si="5"/>
        <v>-0.34052732820804033</v>
      </c>
      <c r="AZ14" s="20">
        <v>0.8994826784424742</v>
      </c>
      <c r="BA14" s="71">
        <f t="shared" si="6"/>
        <v>-0.36244071844247416</v>
      </c>
    </row>
    <row r="15" spans="1:53" x14ac:dyDescent="0.3">
      <c r="M15" s="14"/>
      <c r="Y15" s="20">
        <v>4</v>
      </c>
      <c r="Z15" s="74">
        <v>0.53704196000000004</v>
      </c>
      <c r="AA15" s="74">
        <v>0.74369726000000003</v>
      </c>
      <c r="AB15" s="75">
        <f t="shared" si="7"/>
        <v>-0.20665529999999999</v>
      </c>
      <c r="AC15">
        <f t="shared" si="8"/>
        <v>-0.20665529999999999</v>
      </c>
      <c r="AD15">
        <f t="shared" si="9"/>
        <v>0</v>
      </c>
      <c r="AG15" s="20">
        <v>1</v>
      </c>
      <c r="AH15" s="71">
        <f t="shared" si="0"/>
        <v>-0.46295803999999996</v>
      </c>
      <c r="AK15" s="20">
        <v>1.0000512578751124</v>
      </c>
      <c r="AL15" s="71">
        <f t="shared" si="1"/>
        <v>-0.46300929787511236</v>
      </c>
      <c r="AN15" s="20">
        <v>1.0006867232734882</v>
      </c>
      <c r="AO15" s="71">
        <f t="shared" si="2"/>
        <v>-0.46364476327348814</v>
      </c>
      <c r="AQ15" s="20">
        <v>1.3364676001743985</v>
      </c>
      <c r="AR15" s="71">
        <f t="shared" si="3"/>
        <v>-0.79942564017439843</v>
      </c>
      <c r="AT15" s="20">
        <v>1.053516547024538</v>
      </c>
      <c r="AU15" s="71">
        <f t="shared" si="4"/>
        <v>-0.51647458702453797</v>
      </c>
      <c r="AW15" s="20">
        <v>1.2147724100473152</v>
      </c>
      <c r="AX15" s="71">
        <f t="shared" si="5"/>
        <v>-0.67773045004731514</v>
      </c>
      <c r="AZ15" s="20">
        <v>1.0371249735069625</v>
      </c>
      <c r="BA15" s="71">
        <f t="shared" si="6"/>
        <v>-0.50008301350696249</v>
      </c>
    </row>
    <row r="16" spans="1:53" x14ac:dyDescent="0.3">
      <c r="M16" s="14"/>
      <c r="Y16" s="20">
        <v>5</v>
      </c>
      <c r="Z16" s="74">
        <v>0.53704196000000004</v>
      </c>
      <c r="AA16" s="74">
        <v>0.70484102999999998</v>
      </c>
      <c r="AB16" s="75">
        <f t="shared" si="7"/>
        <v>-0.16779906999999994</v>
      </c>
      <c r="AC16">
        <f t="shared" si="8"/>
        <v>-0.16779906999999994</v>
      </c>
      <c r="AD16">
        <f t="shared" si="9"/>
        <v>0</v>
      </c>
      <c r="AG16" s="20">
        <v>1</v>
      </c>
      <c r="AH16" s="71">
        <f t="shared" si="0"/>
        <v>-0.46295803999999996</v>
      </c>
      <c r="AK16" s="20">
        <v>1.0012469463849483</v>
      </c>
      <c r="AL16" s="71">
        <f t="shared" si="1"/>
        <v>-0.46420498638494823</v>
      </c>
      <c r="AN16" s="20">
        <v>1.0136435787958291</v>
      </c>
      <c r="AO16" s="71">
        <f t="shared" si="2"/>
        <v>-0.47660161879582907</v>
      </c>
      <c r="AQ16" s="20">
        <v>1.499666116187695</v>
      </c>
      <c r="AR16" s="71">
        <f t="shared" si="3"/>
        <v>-0.96262415618769492</v>
      </c>
      <c r="AT16" s="20">
        <v>1.0817656718828954</v>
      </c>
      <c r="AU16" s="71">
        <f t="shared" si="4"/>
        <v>-0.54472371188289537</v>
      </c>
      <c r="AW16" s="20">
        <v>1.3455711469184874</v>
      </c>
      <c r="AX16" s="71">
        <f t="shared" si="5"/>
        <v>-0.80852918691848741</v>
      </c>
      <c r="AZ16" s="20">
        <v>1.0639477931616501</v>
      </c>
      <c r="BA16" s="71">
        <f t="shared" si="6"/>
        <v>-0.52690583316165007</v>
      </c>
    </row>
    <row r="17" spans="13:53" x14ac:dyDescent="0.3">
      <c r="M17" s="14"/>
      <c r="Y17" s="20">
        <v>6</v>
      </c>
      <c r="Z17" s="74">
        <v>0.53704196000000004</v>
      </c>
      <c r="AA17" s="74">
        <v>0.62314857000000001</v>
      </c>
      <c r="AB17" s="75">
        <f t="shared" si="7"/>
        <v>-8.6106609999999972E-2</v>
      </c>
      <c r="AC17">
        <f t="shared" si="8"/>
        <v>-8.6106609999999972E-2</v>
      </c>
      <c r="AD17">
        <f t="shared" si="9"/>
        <v>0</v>
      </c>
      <c r="AG17" s="20">
        <v>1</v>
      </c>
      <c r="AH17" s="71">
        <f t="shared" si="0"/>
        <v>-0.46295803999999996</v>
      </c>
      <c r="AK17" s="20">
        <v>0.9871167016671667</v>
      </c>
      <c r="AL17" s="71">
        <f t="shared" si="1"/>
        <v>-0.45007474166716666</v>
      </c>
      <c r="AN17" s="20">
        <v>0.89322818804818915</v>
      </c>
      <c r="AO17" s="71">
        <f t="shared" si="2"/>
        <v>-0.35618622804818911</v>
      </c>
      <c r="AQ17" s="20">
        <v>1.2639815007796336</v>
      </c>
      <c r="AR17" s="71">
        <f t="shared" si="3"/>
        <v>-0.72693954077963352</v>
      </c>
      <c r="AT17" s="20">
        <v>0.96435414756649718</v>
      </c>
      <c r="AU17" s="71">
        <f t="shared" si="4"/>
        <v>-0.42731218756649714</v>
      </c>
      <c r="AW17" s="20">
        <v>1.1675277243352464</v>
      </c>
      <c r="AX17" s="71">
        <f t="shared" si="5"/>
        <v>-0.63048576433524639</v>
      </c>
      <c r="AZ17" s="20">
        <v>0.95361638029903262</v>
      </c>
      <c r="BA17" s="71">
        <f t="shared" si="6"/>
        <v>-0.41657442029903258</v>
      </c>
    </row>
    <row r="18" spans="13:53" x14ac:dyDescent="0.3">
      <c r="M18" s="14"/>
      <c r="Y18" s="20">
        <v>7</v>
      </c>
      <c r="Z18" s="74">
        <v>0.53704196000000004</v>
      </c>
      <c r="AA18" s="74">
        <v>0.59305397999999998</v>
      </c>
      <c r="AB18" s="75">
        <f t="shared" si="7"/>
        <v>-5.601201999999994E-2</v>
      </c>
      <c r="AC18">
        <f t="shared" si="8"/>
        <v>-5.601201999999994E-2</v>
      </c>
      <c r="AD18">
        <f t="shared" si="9"/>
        <v>0</v>
      </c>
      <c r="AG18" s="20">
        <v>1</v>
      </c>
      <c r="AH18" s="71">
        <f t="shared" si="0"/>
        <v>-0.46295803999999996</v>
      </c>
      <c r="AK18" s="20">
        <v>0.96012913041614878</v>
      </c>
      <c r="AL18" s="71">
        <f t="shared" si="1"/>
        <v>-0.42308717041614874</v>
      </c>
      <c r="AN18" s="20">
        <v>0.78448687853959054</v>
      </c>
      <c r="AO18" s="71">
        <f t="shared" si="2"/>
        <v>-0.2474449185395905</v>
      </c>
      <c r="AQ18" s="20">
        <v>0.98371918074004172</v>
      </c>
      <c r="AR18" s="71">
        <f t="shared" si="3"/>
        <v>-0.44667722074004168</v>
      </c>
      <c r="AT18" s="20">
        <v>0.8479829928299738</v>
      </c>
      <c r="AU18" s="71">
        <f t="shared" si="4"/>
        <v>-0.31094103282997376</v>
      </c>
      <c r="AW18" s="20">
        <v>0.88104641210623913</v>
      </c>
      <c r="AX18" s="71">
        <f t="shared" si="5"/>
        <v>-0.34400445210623909</v>
      </c>
      <c r="AZ18" s="20">
        <v>0.83482517987984872</v>
      </c>
      <c r="BA18" s="71">
        <f t="shared" si="6"/>
        <v>-0.29778321987984868</v>
      </c>
    </row>
    <row r="19" spans="13:53" x14ac:dyDescent="0.3">
      <c r="M19" s="14"/>
      <c r="Y19" s="20">
        <v>8</v>
      </c>
      <c r="Z19" s="74">
        <v>0.53704196000000004</v>
      </c>
      <c r="AA19" s="74">
        <v>0.55667042</v>
      </c>
      <c r="AB19" s="75">
        <f t="shared" si="7"/>
        <v>-1.9628459999999959E-2</v>
      </c>
      <c r="AC19">
        <f t="shared" si="8"/>
        <v>-1.9628459999999959E-2</v>
      </c>
      <c r="AD19">
        <f t="shared" si="9"/>
        <v>0</v>
      </c>
      <c r="AG19" s="20">
        <v>1</v>
      </c>
      <c r="AH19" s="71">
        <f t="shared" si="0"/>
        <v>-0.46295803999999996</v>
      </c>
      <c r="AK19" s="20">
        <v>0.9344358633694767</v>
      </c>
      <c r="AL19" s="71">
        <f t="shared" si="1"/>
        <v>-0.39739390336947666</v>
      </c>
      <c r="AN19" s="20">
        <v>0.71326178848134869</v>
      </c>
      <c r="AO19" s="71">
        <f t="shared" si="2"/>
        <v>-0.17621982848134865</v>
      </c>
      <c r="AQ19" s="20">
        <v>0.81711079515512863</v>
      </c>
      <c r="AR19" s="71">
        <f t="shared" si="3"/>
        <v>-0.28006883515512859</v>
      </c>
      <c r="AT19" s="20">
        <v>0.77149228963558425</v>
      </c>
      <c r="AU19" s="71">
        <f t="shared" si="4"/>
        <v>-0.23445032963558421</v>
      </c>
      <c r="AW19" s="20">
        <v>0.82154537878891587</v>
      </c>
      <c r="AX19" s="71">
        <f t="shared" si="5"/>
        <v>-0.28450341878891583</v>
      </c>
      <c r="AZ19" s="20">
        <v>0.7720535938945482</v>
      </c>
      <c r="BA19" s="71">
        <f t="shared" si="6"/>
        <v>-0.23501163389454816</v>
      </c>
    </row>
    <row r="20" spans="13:53" x14ac:dyDescent="0.3">
      <c r="M20" s="14"/>
      <c r="Y20" s="20">
        <v>9</v>
      </c>
      <c r="Z20" s="74">
        <v>0.53704196000000004</v>
      </c>
      <c r="AA20" s="74">
        <v>0.55381891000000005</v>
      </c>
      <c r="AB20" s="75">
        <f t="shared" si="7"/>
        <v>-1.6776950000000013E-2</v>
      </c>
      <c r="AC20">
        <f t="shared" si="8"/>
        <v>-1.6776950000000013E-2</v>
      </c>
      <c r="AD20">
        <f t="shared" si="9"/>
        <v>0</v>
      </c>
      <c r="AG20" s="20">
        <v>1</v>
      </c>
      <c r="AH20" s="71">
        <f t="shared" si="0"/>
        <v>-0.46295803999999996</v>
      </c>
      <c r="AK20" s="20">
        <v>0.91894274203917203</v>
      </c>
      <c r="AL20" s="71">
        <f t="shared" si="1"/>
        <v>-0.38190078203917199</v>
      </c>
      <c r="AN20" s="20">
        <v>0.716518061564136</v>
      </c>
      <c r="AO20" s="71">
        <f t="shared" si="2"/>
        <v>-0.17947610156413596</v>
      </c>
      <c r="AQ20" s="20">
        <v>0.86357509493253048</v>
      </c>
      <c r="AR20" s="71">
        <f t="shared" si="3"/>
        <v>-0.32653313493253044</v>
      </c>
      <c r="AT20" s="20">
        <v>0.77975575906459671</v>
      </c>
      <c r="AU20" s="71">
        <f t="shared" si="4"/>
        <v>-0.24271379906459667</v>
      </c>
      <c r="AW20" s="20">
        <v>0.74529308891641244</v>
      </c>
      <c r="AX20" s="71">
        <f t="shared" si="5"/>
        <v>-0.2082511289164124</v>
      </c>
      <c r="AZ20" s="20">
        <v>0.7640652279996929</v>
      </c>
      <c r="BA20" s="71">
        <f t="shared" si="6"/>
        <v>-0.22702326799969286</v>
      </c>
    </row>
    <row r="21" spans="13:53" x14ac:dyDescent="0.3">
      <c r="M21" s="14"/>
      <c r="Y21" s="20">
        <v>10</v>
      </c>
      <c r="Z21" s="74">
        <v>0.53704196000000004</v>
      </c>
      <c r="AA21" s="74">
        <v>0.58821347000000002</v>
      </c>
      <c r="AB21" s="75">
        <f t="shared" si="7"/>
        <v>-5.1171509999999976E-2</v>
      </c>
      <c r="AC21">
        <f t="shared" si="8"/>
        <v>-5.1171509999999976E-2</v>
      </c>
      <c r="AD21">
        <f t="shared" si="9"/>
        <v>0</v>
      </c>
      <c r="AG21" s="20">
        <v>1</v>
      </c>
      <c r="AH21" s="71">
        <f t="shared" si="0"/>
        <v>-0.46295803999999996</v>
      </c>
      <c r="AK21" s="20">
        <v>0.90094672781039731</v>
      </c>
      <c r="AL21" s="71">
        <f t="shared" si="1"/>
        <v>-0.36390476781039727</v>
      </c>
      <c r="AN21" s="20">
        <v>0.71371149050973537</v>
      </c>
      <c r="AO21" s="71">
        <f t="shared" si="2"/>
        <v>-0.17666953050973533</v>
      </c>
      <c r="AQ21" s="20">
        <v>0.8283746292988885</v>
      </c>
      <c r="AR21" s="71">
        <f t="shared" si="3"/>
        <v>-0.29133266929888846</v>
      </c>
      <c r="AT21" s="20">
        <v>0.77326529724435855</v>
      </c>
      <c r="AU21" s="71">
        <f t="shared" si="4"/>
        <v>-0.23622333724435851</v>
      </c>
      <c r="AW21" s="20">
        <v>0.79089617276016466</v>
      </c>
      <c r="AX21" s="71">
        <f t="shared" si="5"/>
        <v>-0.25385421276016462</v>
      </c>
      <c r="AZ21" s="20">
        <v>0.76841340029048544</v>
      </c>
      <c r="BA21" s="71">
        <f t="shared" si="6"/>
        <v>-0.2313714402904854</v>
      </c>
    </row>
    <row r="22" spans="13:53" x14ac:dyDescent="0.3">
      <c r="M22" s="14"/>
      <c r="Y22" s="20">
        <v>11</v>
      </c>
      <c r="Z22" s="74">
        <v>0.53704196000000004</v>
      </c>
      <c r="AA22" s="74">
        <v>0.62220282000000005</v>
      </c>
      <c r="AB22" s="75">
        <f t="shared" si="7"/>
        <v>-8.5160860000000005E-2</v>
      </c>
      <c r="AC22">
        <f t="shared" si="8"/>
        <v>-8.5160860000000005E-2</v>
      </c>
      <c r="AD22">
        <f t="shared" si="9"/>
        <v>0</v>
      </c>
      <c r="AG22" s="20">
        <v>1</v>
      </c>
      <c r="AH22" s="71">
        <f t="shared" si="0"/>
        <v>-0.46295803999999996</v>
      </c>
      <c r="AK22" s="20">
        <v>0.91042253460763722</v>
      </c>
      <c r="AL22" s="71">
        <f t="shared" si="1"/>
        <v>-0.37338057460763718</v>
      </c>
      <c r="AN22" s="20">
        <v>0.75360341758666538</v>
      </c>
      <c r="AO22" s="71">
        <f t="shared" si="2"/>
        <v>-0.21656145758666534</v>
      </c>
      <c r="AQ22" s="20">
        <v>0.95049836835885748</v>
      </c>
      <c r="AR22" s="71">
        <f t="shared" si="3"/>
        <v>-0.41345640835885744</v>
      </c>
      <c r="AT22" s="20">
        <v>0.81958044798588825</v>
      </c>
      <c r="AU22" s="71">
        <f t="shared" si="4"/>
        <v>-0.28253848798588821</v>
      </c>
      <c r="AW22" s="20">
        <v>0.88826776353165526</v>
      </c>
      <c r="AX22" s="71">
        <f t="shared" si="5"/>
        <v>-0.35122580353165522</v>
      </c>
      <c r="AZ22" s="20">
        <v>0.812185613098096</v>
      </c>
      <c r="BA22" s="71">
        <f t="shared" si="6"/>
        <v>-0.27514365309809596</v>
      </c>
    </row>
    <row r="23" spans="13:53" x14ac:dyDescent="0.3">
      <c r="M23" s="14"/>
      <c r="Y23" s="20">
        <v>12</v>
      </c>
      <c r="Z23" s="74">
        <v>0.53704196000000004</v>
      </c>
      <c r="AA23" s="74">
        <v>0.69933990999999995</v>
      </c>
      <c r="AB23" s="75">
        <f t="shared" si="7"/>
        <v>-0.16229794999999991</v>
      </c>
      <c r="AC23">
        <f t="shared" si="8"/>
        <v>-0.16229794999999991</v>
      </c>
      <c r="AD23">
        <f t="shared" si="9"/>
        <v>0</v>
      </c>
      <c r="AG23" s="20">
        <v>1</v>
      </c>
      <c r="AH23" s="71">
        <f t="shared" si="0"/>
        <v>-0.46295803999999996</v>
      </c>
      <c r="AK23" s="20">
        <v>0.91962405177216822</v>
      </c>
      <c r="AL23" s="71">
        <f t="shared" si="1"/>
        <v>-0.38258209177216818</v>
      </c>
      <c r="AN23" s="20">
        <v>0.79930122944065385</v>
      </c>
      <c r="AO23" s="71">
        <f t="shared" si="2"/>
        <v>-0.26225926944065381</v>
      </c>
      <c r="AQ23" s="20">
        <v>1.0288496684127564</v>
      </c>
      <c r="AR23" s="71">
        <f t="shared" si="3"/>
        <v>-0.49180770841275634</v>
      </c>
      <c r="AT23" s="20">
        <v>0.86486345942967768</v>
      </c>
      <c r="AU23" s="71">
        <f t="shared" si="4"/>
        <v>-0.32782149942967764</v>
      </c>
      <c r="AW23" s="20">
        <v>0.96101176645595354</v>
      </c>
      <c r="AX23" s="71">
        <f t="shared" si="5"/>
        <v>-0.4239698064559535</v>
      </c>
      <c r="AZ23" s="20">
        <v>0.85673651883332824</v>
      </c>
      <c r="BA23" s="71">
        <f t="shared" si="6"/>
        <v>-0.3196945588333282</v>
      </c>
    </row>
    <row r="24" spans="13:53" x14ac:dyDescent="0.3">
      <c r="M24" s="14"/>
      <c r="Y24" s="20">
        <v>13</v>
      </c>
      <c r="Z24" s="74">
        <v>0.53704196000000004</v>
      </c>
      <c r="AA24" s="74">
        <v>0.58680653000000005</v>
      </c>
      <c r="AB24" s="75">
        <f t="shared" si="7"/>
        <v>-4.9764570000000008E-2</v>
      </c>
      <c r="AC24">
        <f t="shared" si="8"/>
        <v>-4.9764570000000008E-2</v>
      </c>
      <c r="AD24">
        <f t="shared" si="9"/>
        <v>0</v>
      </c>
      <c r="AG24" s="20">
        <v>1</v>
      </c>
      <c r="AH24" s="71">
        <f t="shared" si="0"/>
        <v>-0.46295803999999996</v>
      </c>
      <c r="AK24" s="20">
        <v>0.82364406634380494</v>
      </c>
      <c r="AL24" s="71">
        <f t="shared" si="1"/>
        <v>-0.2866021063438049</v>
      </c>
      <c r="AN24" s="20">
        <v>0.66750093509763841</v>
      </c>
      <c r="AO24" s="71">
        <f t="shared" si="2"/>
        <v>-0.13045897509763837</v>
      </c>
      <c r="AQ24" s="20">
        <v>0.7204279858541609</v>
      </c>
      <c r="AR24" s="71">
        <f t="shared" si="3"/>
        <v>-0.18338602585416086</v>
      </c>
      <c r="AT24" s="20">
        <v>0.7226441420565124</v>
      </c>
      <c r="AU24" s="71">
        <f t="shared" si="4"/>
        <v>-0.18560218205651235</v>
      </c>
      <c r="AW24" s="20">
        <v>0.70769616865993523</v>
      </c>
      <c r="AX24" s="71">
        <f t="shared" si="5"/>
        <v>-0.17065420865993519</v>
      </c>
      <c r="AZ24" s="20">
        <v>0.72090738604625126</v>
      </c>
      <c r="BA24" s="71">
        <f t="shared" si="6"/>
        <v>-0.18386542604625122</v>
      </c>
    </row>
    <row r="25" spans="13:53" x14ac:dyDescent="0.3">
      <c r="M25" s="14"/>
      <c r="Y25" s="20">
        <v>14</v>
      </c>
      <c r="Z25" s="74">
        <v>0.53704196000000004</v>
      </c>
      <c r="AA25" s="74">
        <v>0.56413537999999996</v>
      </c>
      <c r="AB25" s="75">
        <f t="shared" si="7"/>
        <v>-2.7093419999999924E-2</v>
      </c>
      <c r="AC25">
        <f t="shared" si="8"/>
        <v>-2.7093419999999924E-2</v>
      </c>
      <c r="AD25">
        <f t="shared" si="9"/>
        <v>0</v>
      </c>
      <c r="AG25" s="20">
        <v>1</v>
      </c>
      <c r="AH25" s="71">
        <f t="shared" si="0"/>
        <v>-0.46295803999999996</v>
      </c>
      <c r="AK25" s="20">
        <v>0.7969650709295848</v>
      </c>
      <c r="AL25" s="71">
        <f t="shared" si="1"/>
        <v>-0.25992311092958476</v>
      </c>
      <c r="AN25" s="20">
        <v>0.64930421433316543</v>
      </c>
      <c r="AO25" s="71">
        <f t="shared" si="2"/>
        <v>-0.11226225433316539</v>
      </c>
      <c r="AQ25" s="20">
        <v>0.70589637779988879</v>
      </c>
      <c r="AR25" s="71">
        <f t="shared" si="3"/>
        <v>-0.16885441779988875</v>
      </c>
      <c r="AT25" s="20">
        <v>0.70618776895401814</v>
      </c>
      <c r="AU25" s="71">
        <f t="shared" si="4"/>
        <v>-0.1691458089540181</v>
      </c>
      <c r="AW25" s="20">
        <v>0.69316781081288936</v>
      </c>
      <c r="AX25" s="71">
        <f t="shared" si="5"/>
        <v>-0.15612585081288932</v>
      </c>
      <c r="AZ25" s="20">
        <v>0.70450709313729509</v>
      </c>
      <c r="BA25" s="71">
        <f t="shared" si="6"/>
        <v>-0.16746513313729505</v>
      </c>
    </row>
    <row r="26" spans="13:53" x14ac:dyDescent="0.3">
      <c r="M26" s="14"/>
      <c r="Y26" s="20">
        <v>15</v>
      </c>
      <c r="Z26" s="74">
        <v>0.53704196000000004</v>
      </c>
      <c r="AA26" s="74">
        <v>0.55731803999999996</v>
      </c>
      <c r="AB26" s="75">
        <f t="shared" si="7"/>
        <v>-2.0276079999999919E-2</v>
      </c>
      <c r="AC26">
        <f t="shared" si="8"/>
        <v>-2.0276079999999919E-2</v>
      </c>
      <c r="AD26">
        <f t="shared" si="9"/>
        <v>0</v>
      </c>
      <c r="AG26" s="20">
        <v>1</v>
      </c>
      <c r="AH26" s="71">
        <f t="shared" si="0"/>
        <v>-0.46295803999999996</v>
      </c>
      <c r="AK26" s="20">
        <v>0.76290597008528693</v>
      </c>
      <c r="AL26" s="71">
        <f t="shared" si="1"/>
        <v>-0.22586401008528689</v>
      </c>
      <c r="AN26" s="20">
        <v>0.63470681902747006</v>
      </c>
      <c r="AO26" s="71">
        <f t="shared" si="2"/>
        <v>-9.7664859027470019E-2</v>
      </c>
      <c r="AQ26" s="20">
        <v>0.6711977205126104</v>
      </c>
      <c r="AR26" s="71">
        <f t="shared" si="3"/>
        <v>-0.13415576051261036</v>
      </c>
      <c r="AT26" s="20">
        <v>0.68986875013403504</v>
      </c>
      <c r="AU26" s="71">
        <f t="shared" si="4"/>
        <v>-0.152826790134035</v>
      </c>
      <c r="AW26" s="20">
        <v>0.66369446986753089</v>
      </c>
      <c r="AX26" s="71">
        <f t="shared" si="5"/>
        <v>-0.12665250986753085</v>
      </c>
      <c r="AZ26" s="20">
        <v>0.68885267280191198</v>
      </c>
      <c r="BA26" s="71">
        <f t="shared" si="6"/>
        <v>-0.15181071280191194</v>
      </c>
    </row>
    <row r="27" spans="13:53" x14ac:dyDescent="0.3">
      <c r="M27" s="14"/>
      <c r="Y27" s="20">
        <v>16</v>
      </c>
      <c r="Z27" s="74">
        <v>0.53704196000000004</v>
      </c>
      <c r="AA27" s="74">
        <v>0.60618645999999998</v>
      </c>
      <c r="AB27" s="75">
        <f t="shared" si="7"/>
        <v>-6.9144499999999942E-2</v>
      </c>
      <c r="AC27">
        <f t="shared" si="8"/>
        <v>-6.9144499999999942E-2</v>
      </c>
      <c r="AD27">
        <f t="shared" si="9"/>
        <v>0</v>
      </c>
      <c r="AG27" s="20">
        <v>1</v>
      </c>
      <c r="AH27" s="71">
        <f t="shared" si="0"/>
        <v>-0.46295803999999996</v>
      </c>
      <c r="AK27" s="20">
        <v>0.77198748553550767</v>
      </c>
      <c r="AL27" s="71">
        <f t="shared" si="1"/>
        <v>-0.23494552553550763</v>
      </c>
      <c r="AN27" s="20">
        <v>0.66102944999291502</v>
      </c>
      <c r="AO27" s="71">
        <f t="shared" si="2"/>
        <v>-0.12398748999291498</v>
      </c>
      <c r="AQ27" s="20">
        <v>0.73047065938290479</v>
      </c>
      <c r="AR27" s="71">
        <f t="shared" si="3"/>
        <v>-0.19342869938290475</v>
      </c>
      <c r="AT27" s="20">
        <v>0.71879316752624534</v>
      </c>
      <c r="AU27" s="71">
        <f t="shared" si="4"/>
        <v>-0.1817512075262453</v>
      </c>
      <c r="AW27" s="20">
        <v>0.71659319095182761</v>
      </c>
      <c r="AX27" s="71">
        <f t="shared" si="5"/>
        <v>-0.17955123095182757</v>
      </c>
      <c r="AZ27" s="20">
        <v>0.7169868224788436</v>
      </c>
      <c r="BA27" s="71">
        <f t="shared" si="6"/>
        <v>-0.17994486247884356</v>
      </c>
    </row>
    <row r="28" spans="13:53" x14ac:dyDescent="0.3">
      <c r="M28" s="14"/>
      <c r="Y28" s="20">
        <v>17</v>
      </c>
      <c r="Z28" s="74">
        <v>0.53704196000000004</v>
      </c>
      <c r="AA28" s="74">
        <v>0.51688637999999998</v>
      </c>
      <c r="AB28" s="75">
        <f t="shared" si="7"/>
        <v>2.0155580000000062E-2</v>
      </c>
      <c r="AC28">
        <f t="shared" si="8"/>
        <v>0</v>
      </c>
      <c r="AD28">
        <f t="shared" si="9"/>
        <v>2.0155580000000062E-2</v>
      </c>
      <c r="AG28" s="20">
        <v>1</v>
      </c>
      <c r="AH28" s="71">
        <f t="shared" si="0"/>
        <v>-0.46295803999999996</v>
      </c>
      <c r="AK28" s="20">
        <v>0.70308502978613974</v>
      </c>
      <c r="AL28" s="71">
        <f t="shared" si="1"/>
        <v>-0.1660430697861397</v>
      </c>
      <c r="AN28" s="20">
        <v>0.60233104075885879</v>
      </c>
      <c r="AO28" s="71">
        <f t="shared" si="2"/>
        <v>-6.5289080758858753E-2</v>
      </c>
      <c r="AQ28" s="20">
        <v>0.60308071679981334</v>
      </c>
      <c r="AR28" s="71">
        <f t="shared" si="3"/>
        <v>-6.6038756799813303E-2</v>
      </c>
      <c r="AT28" s="20">
        <v>0.65448252571822807</v>
      </c>
      <c r="AU28" s="71">
        <f t="shared" si="4"/>
        <v>-0.11744056571822803</v>
      </c>
      <c r="AW28" s="20">
        <v>0.61019248078311283</v>
      </c>
      <c r="AX28" s="71">
        <f t="shared" si="5"/>
        <v>-7.3150520783112793E-2</v>
      </c>
      <c r="AZ28" s="20">
        <v>0.65548127994569716</v>
      </c>
      <c r="BA28" s="71">
        <f t="shared" si="6"/>
        <v>-0.11843931994569712</v>
      </c>
    </row>
    <row r="29" spans="13:53" x14ac:dyDescent="0.3">
      <c r="M29" s="14"/>
      <c r="Y29" s="20">
        <v>18</v>
      </c>
      <c r="Z29" s="74">
        <v>0.53704196000000004</v>
      </c>
      <c r="AA29" s="74">
        <v>0.50900955000000003</v>
      </c>
      <c r="AB29" s="75">
        <f t="shared" si="7"/>
        <v>2.8032410000000008E-2</v>
      </c>
      <c r="AC29">
        <f t="shared" si="8"/>
        <v>0</v>
      </c>
      <c r="AD29">
        <f t="shared" si="9"/>
        <v>2.8032410000000008E-2</v>
      </c>
      <c r="AG29" s="20">
        <v>1</v>
      </c>
      <c r="AH29" s="71">
        <f t="shared" si="0"/>
        <v>-0.46295803999999996</v>
      </c>
      <c r="AK29" s="20">
        <v>0.69657489392705607</v>
      </c>
      <c r="AL29" s="71">
        <f t="shared" si="1"/>
        <v>-0.15953293392705603</v>
      </c>
      <c r="AN29" s="20">
        <v>0.59774259614284309</v>
      </c>
      <c r="AO29" s="71">
        <f t="shared" si="2"/>
        <v>-6.0700636142843045E-2</v>
      </c>
      <c r="AQ29" s="20">
        <v>0.59576538322069372</v>
      </c>
      <c r="AR29" s="71">
        <f t="shared" si="3"/>
        <v>-5.8723423220693682E-2</v>
      </c>
      <c r="AT29" s="20">
        <v>0.64975886382291337</v>
      </c>
      <c r="AU29" s="71">
        <f t="shared" si="4"/>
        <v>-0.11271690382291333</v>
      </c>
      <c r="AW29" s="20">
        <v>0.59453238593653135</v>
      </c>
      <c r="AX29" s="71">
        <f t="shared" si="5"/>
        <v>-5.7490425936531309E-2</v>
      </c>
      <c r="AZ29" s="20">
        <v>0.64958321609068426</v>
      </c>
      <c r="BA29" s="71">
        <f t="shared" si="6"/>
        <v>-0.11254125609068422</v>
      </c>
    </row>
    <row r="30" spans="13:53" x14ac:dyDescent="0.3">
      <c r="M30" s="14"/>
      <c r="Y30" s="20">
        <v>19</v>
      </c>
      <c r="Z30" s="74">
        <v>0.53704196000000004</v>
      </c>
      <c r="AA30" s="74">
        <v>0.51753243000000004</v>
      </c>
      <c r="AB30" s="75">
        <f t="shared" si="7"/>
        <v>1.9509529999999997E-2</v>
      </c>
      <c r="AC30">
        <f t="shared" si="8"/>
        <v>0</v>
      </c>
      <c r="AD30">
        <f t="shared" si="9"/>
        <v>1.9509529999999997E-2</v>
      </c>
      <c r="AG30" s="20">
        <v>1</v>
      </c>
      <c r="AH30" s="71">
        <f t="shared" si="0"/>
        <v>-0.46295803999999996</v>
      </c>
      <c r="AK30" s="20">
        <v>0.69225050357862261</v>
      </c>
      <c r="AL30" s="71">
        <f t="shared" si="1"/>
        <v>-0.15520854357862257</v>
      </c>
      <c r="AN30" s="20">
        <v>0.60107380401207344</v>
      </c>
      <c r="AO30" s="71">
        <f t="shared" si="2"/>
        <v>-6.4031844012073402E-2</v>
      </c>
      <c r="AQ30" s="20">
        <v>0.60577821060977566</v>
      </c>
      <c r="AR30" s="71">
        <f t="shared" si="3"/>
        <v>-6.8736250609775618E-2</v>
      </c>
      <c r="AT30" s="20">
        <v>0.65385195845833977</v>
      </c>
      <c r="AU30" s="71">
        <f t="shared" si="4"/>
        <v>-0.11680999845833973</v>
      </c>
      <c r="AW30" s="20">
        <v>0.60860752127814743</v>
      </c>
      <c r="AX30" s="71">
        <f t="shared" si="5"/>
        <v>-7.1565561278147394E-2</v>
      </c>
      <c r="AZ30" s="20">
        <v>0.65424660506894283</v>
      </c>
      <c r="BA30" s="71">
        <f t="shared" si="6"/>
        <v>-0.11720464506894279</v>
      </c>
    </row>
    <row r="31" spans="13:53" x14ac:dyDescent="0.3">
      <c r="M31" s="14"/>
      <c r="Y31" s="20">
        <v>20</v>
      </c>
      <c r="Z31" s="74">
        <v>0.53704196000000004</v>
      </c>
      <c r="AA31" s="74">
        <v>0.52301721000000001</v>
      </c>
      <c r="AB31" s="75">
        <f t="shared" si="7"/>
        <v>1.402475000000003E-2</v>
      </c>
      <c r="AC31">
        <f t="shared" si="8"/>
        <v>0</v>
      </c>
      <c r="AD31">
        <f t="shared" si="9"/>
        <v>1.402475000000003E-2</v>
      </c>
      <c r="AG31" s="20">
        <v>1</v>
      </c>
      <c r="AH31" s="71">
        <f t="shared" si="0"/>
        <v>-0.46295803999999996</v>
      </c>
      <c r="AK31" s="20">
        <v>0.68736896241374879</v>
      </c>
      <c r="AL31" s="71">
        <f t="shared" si="1"/>
        <v>-0.15032700241374874</v>
      </c>
      <c r="AN31" s="20">
        <v>0.60310070939582194</v>
      </c>
      <c r="AO31" s="71">
        <f t="shared" si="2"/>
        <v>-6.6058749395821903E-2</v>
      </c>
      <c r="AQ31" s="20">
        <v>0.62479052239436317</v>
      </c>
      <c r="AR31" s="71">
        <f t="shared" si="3"/>
        <v>-8.7748562394363128E-2</v>
      </c>
      <c r="AT31" s="20">
        <v>0.6580959641476386</v>
      </c>
      <c r="AU31" s="71">
        <f t="shared" si="4"/>
        <v>-0.12105400414763856</v>
      </c>
      <c r="AW31" s="20">
        <v>0.62611803409990152</v>
      </c>
      <c r="AX31" s="71">
        <f t="shared" si="5"/>
        <v>-8.9076074099901481E-2</v>
      </c>
      <c r="AZ31" s="20">
        <v>0.6582732863051618</v>
      </c>
      <c r="BA31" s="71">
        <f t="shared" si="6"/>
        <v>-0.12123132630516176</v>
      </c>
    </row>
    <row r="32" spans="13:53" x14ac:dyDescent="0.3">
      <c r="M32" s="14"/>
      <c r="Y32" s="20">
        <v>21</v>
      </c>
      <c r="Z32" s="74">
        <v>0.53704196000000004</v>
      </c>
      <c r="AA32" s="74">
        <v>0.47215416999999998</v>
      </c>
      <c r="AB32" s="75">
        <f t="shared" si="7"/>
        <v>6.4887790000000056E-2</v>
      </c>
      <c r="AC32">
        <f t="shared" si="8"/>
        <v>0</v>
      </c>
      <c r="AD32">
        <f t="shared" si="9"/>
        <v>6.4887790000000056E-2</v>
      </c>
      <c r="AG32" s="20">
        <v>1</v>
      </c>
      <c r="AH32" s="71">
        <f t="shared" si="0"/>
        <v>-0.46295803999999996</v>
      </c>
      <c r="AK32" s="20">
        <v>0.6454583208331548</v>
      </c>
      <c r="AL32" s="71">
        <f t="shared" si="1"/>
        <v>-0.10841636083315476</v>
      </c>
      <c r="AN32" s="20">
        <v>0.57526546418707547</v>
      </c>
      <c r="AO32" s="71">
        <f t="shared" si="2"/>
        <v>-3.822350418707543E-2</v>
      </c>
      <c r="AQ32" s="20">
        <v>0.57709901399462815</v>
      </c>
      <c r="AR32" s="71">
        <f t="shared" si="3"/>
        <v>-4.0057053994628111E-2</v>
      </c>
      <c r="AT32" s="20">
        <v>0.62892018750762457</v>
      </c>
      <c r="AU32" s="71">
        <f t="shared" si="4"/>
        <v>-9.1878227507624532E-2</v>
      </c>
      <c r="AW32" s="20">
        <v>0.57869372333882174</v>
      </c>
      <c r="AX32" s="71">
        <f t="shared" si="5"/>
        <v>-4.1651763338821701E-2</v>
      </c>
      <c r="AZ32" s="20">
        <v>0.62913756866037618</v>
      </c>
      <c r="BA32" s="71">
        <f t="shared" si="6"/>
        <v>-9.2095608660376138E-2</v>
      </c>
    </row>
    <row r="33" spans="13:53" x14ac:dyDescent="0.3">
      <c r="M33" s="14"/>
      <c r="Y33" s="20">
        <v>22</v>
      </c>
      <c r="Z33" s="74">
        <v>0.53704196000000004</v>
      </c>
      <c r="AA33" s="74">
        <v>0.45764033999999998</v>
      </c>
      <c r="AB33" s="75">
        <f t="shared" si="7"/>
        <v>7.9401620000000062E-2</v>
      </c>
      <c r="AC33">
        <f t="shared" si="8"/>
        <v>0</v>
      </c>
      <c r="AD33">
        <f t="shared" si="9"/>
        <v>7.9401620000000062E-2</v>
      </c>
      <c r="AG33" s="20">
        <v>1</v>
      </c>
      <c r="AH33" s="71">
        <f t="shared" si="0"/>
        <v>-0.46295803999999996</v>
      </c>
      <c r="AK33" s="20">
        <v>0.63233951913598763</v>
      </c>
      <c r="AL33" s="71">
        <f t="shared" si="1"/>
        <v>-9.5297559135987586E-2</v>
      </c>
      <c r="AN33" s="20">
        <v>0.5678672718302632</v>
      </c>
      <c r="AO33" s="71">
        <f t="shared" si="2"/>
        <v>-3.0825311830263158E-2</v>
      </c>
      <c r="AQ33" s="20">
        <v>0.57319294888574024</v>
      </c>
      <c r="AR33" s="71">
        <f t="shared" si="3"/>
        <v>-3.6150988885740198E-2</v>
      </c>
      <c r="AT33" s="20">
        <v>0.62230787534152576</v>
      </c>
      <c r="AU33" s="71">
        <f t="shared" si="4"/>
        <v>-8.5265915341525722E-2</v>
      </c>
      <c r="AW33" s="20">
        <v>0.57766398576186939</v>
      </c>
      <c r="AX33" s="71">
        <f t="shared" si="5"/>
        <v>-4.0622025761869351E-2</v>
      </c>
      <c r="AZ33" s="20">
        <v>0.62290235119963755</v>
      </c>
      <c r="BA33" s="71">
        <f t="shared" si="6"/>
        <v>-8.5860391199637509E-2</v>
      </c>
    </row>
    <row r="34" spans="13:53" x14ac:dyDescent="0.3">
      <c r="M34" s="14"/>
      <c r="Y34" s="20">
        <v>23</v>
      </c>
      <c r="Z34" s="74">
        <v>0.53704196000000004</v>
      </c>
      <c r="AA34" s="74">
        <v>0.42732466000000002</v>
      </c>
      <c r="AB34" s="75">
        <f t="shared" si="7"/>
        <v>0.10971730000000002</v>
      </c>
      <c r="AC34">
        <f t="shared" si="8"/>
        <v>0</v>
      </c>
      <c r="AD34">
        <f t="shared" si="9"/>
        <v>0.10971730000000002</v>
      </c>
      <c r="AG34" s="20">
        <v>1</v>
      </c>
      <c r="AH34" s="71">
        <f t="shared" si="0"/>
        <v>-0.46295803999999996</v>
      </c>
      <c r="AK34" s="20">
        <v>0.60658625123216048</v>
      </c>
      <c r="AL34" s="71">
        <f t="shared" si="1"/>
        <v>-6.9544291232160438E-2</v>
      </c>
      <c r="AN34" s="20">
        <v>0.55297556241688772</v>
      </c>
      <c r="AO34" s="71">
        <f t="shared" si="2"/>
        <v>-1.5933602416887682E-2</v>
      </c>
      <c r="AQ34" s="20">
        <v>0.55303687930709478</v>
      </c>
      <c r="AR34" s="71">
        <f t="shared" si="3"/>
        <v>-1.5994919307094735E-2</v>
      </c>
      <c r="AT34" s="20">
        <v>0.60727649563627883</v>
      </c>
      <c r="AU34" s="71">
        <f t="shared" si="4"/>
        <v>-7.0234535636278794E-2</v>
      </c>
      <c r="AW34" s="20">
        <v>0.55308529276555263</v>
      </c>
      <c r="AX34" s="71">
        <f t="shared" si="5"/>
        <v>-1.6043332765552587E-2</v>
      </c>
      <c r="AZ34" s="20">
        <v>0.60728295118852671</v>
      </c>
      <c r="BA34" s="71">
        <f t="shared" si="6"/>
        <v>-7.0240991188526669E-2</v>
      </c>
    </row>
    <row r="35" spans="13:53" x14ac:dyDescent="0.3">
      <c r="M35" s="14"/>
      <c r="Y35" s="20">
        <v>24</v>
      </c>
      <c r="Z35" s="74">
        <v>0.53704196000000004</v>
      </c>
      <c r="AA35" s="74">
        <v>0.43131435000000001</v>
      </c>
      <c r="AB35" s="75">
        <f t="shared" si="7"/>
        <v>0.10572761000000003</v>
      </c>
      <c r="AC35">
        <f t="shared" si="8"/>
        <v>0</v>
      </c>
      <c r="AD35">
        <f t="shared" si="9"/>
        <v>0.10572761000000003</v>
      </c>
      <c r="AG35" s="20">
        <v>1</v>
      </c>
      <c r="AH35" s="71">
        <f t="shared" si="0"/>
        <v>-0.46295803999999996</v>
      </c>
      <c r="AK35" s="20">
        <v>0.59582462606608655</v>
      </c>
      <c r="AL35" s="71">
        <f t="shared" si="1"/>
        <v>-5.8782666066086509E-2</v>
      </c>
      <c r="AN35" s="20">
        <v>0.55333939829562173</v>
      </c>
      <c r="AO35" s="71">
        <f t="shared" si="2"/>
        <v>-1.6297438295621691E-2</v>
      </c>
      <c r="AQ35" s="20">
        <v>0.55654659106394155</v>
      </c>
      <c r="AR35" s="71">
        <f t="shared" si="3"/>
        <v>-1.9504631063941513E-2</v>
      </c>
      <c r="AT35" s="20">
        <v>0.60804513553177797</v>
      </c>
      <c r="AU35" s="71">
        <f t="shared" si="4"/>
        <v>-7.1003175531777929E-2</v>
      </c>
      <c r="AW35" s="20">
        <v>0.55740550800278366</v>
      </c>
      <c r="AX35" s="71">
        <f t="shared" si="5"/>
        <v>-2.0363548002783616E-2</v>
      </c>
      <c r="AZ35" s="20">
        <v>0.60815844143355247</v>
      </c>
      <c r="BA35" s="71">
        <f t="shared" si="6"/>
        <v>-7.1116481433552425E-2</v>
      </c>
    </row>
    <row r="36" spans="13:53" x14ac:dyDescent="0.3">
      <c r="M36" s="14"/>
      <c r="Y36" s="20">
        <v>25</v>
      </c>
      <c r="Z36" s="74">
        <v>0.53704196000000004</v>
      </c>
      <c r="AA36" s="74">
        <v>0.39100202000000001</v>
      </c>
      <c r="AB36" s="75">
        <f t="shared" si="7"/>
        <v>0.14603994000000003</v>
      </c>
      <c r="AC36">
        <f t="shared" si="8"/>
        <v>0</v>
      </c>
      <c r="AD36">
        <f t="shared" si="9"/>
        <v>0.14603994000000003</v>
      </c>
      <c r="AG36" s="20">
        <v>1</v>
      </c>
      <c r="AH36" s="71">
        <f t="shared" si="0"/>
        <v>-0.46295803999999996</v>
      </c>
      <c r="AK36" s="20">
        <v>0.55256825097501383</v>
      </c>
      <c r="AL36" s="71">
        <f t="shared" si="1"/>
        <v>-1.552629097501379E-2</v>
      </c>
      <c r="AN36" s="20">
        <v>0.5341923768071648</v>
      </c>
      <c r="AO36" s="71">
        <f t="shared" si="2"/>
        <v>2.8495831928352366E-3</v>
      </c>
      <c r="AQ36" s="20">
        <v>0.52281078482969501</v>
      </c>
      <c r="AR36" s="71">
        <f t="shared" si="3"/>
        <v>1.4231175170305033E-2</v>
      </c>
      <c r="AT36" s="20">
        <v>0.58756414862641027</v>
      </c>
      <c r="AU36" s="71">
        <f t="shared" si="4"/>
        <v>-5.0522188626410225E-2</v>
      </c>
      <c r="AW36" s="20">
        <v>0.51998322156383048</v>
      </c>
      <c r="AX36" s="71">
        <f t="shared" si="5"/>
        <v>1.7058738436169563E-2</v>
      </c>
      <c r="AZ36" s="20">
        <v>0.58718076527131413</v>
      </c>
      <c r="BA36" s="71">
        <f t="shared" si="6"/>
        <v>-5.0138805271314091E-2</v>
      </c>
    </row>
    <row r="37" spans="13:53" x14ac:dyDescent="0.3">
      <c r="M37" s="14"/>
      <c r="Y37" s="20">
        <v>26</v>
      </c>
      <c r="Z37" s="74">
        <v>0.53704196000000004</v>
      </c>
      <c r="AA37" s="74">
        <v>0.39464175000000001</v>
      </c>
      <c r="AB37" s="75">
        <f t="shared" si="7"/>
        <v>0.14240021000000003</v>
      </c>
      <c r="AC37">
        <f t="shared" si="8"/>
        <v>0</v>
      </c>
      <c r="AD37">
        <f t="shared" si="9"/>
        <v>0.14240021000000003</v>
      </c>
      <c r="AG37" s="20">
        <v>1</v>
      </c>
      <c r="AH37" s="71">
        <f t="shared" si="0"/>
        <v>-0.46295803999999996</v>
      </c>
      <c r="AK37" s="20">
        <v>0.53933801911455881</v>
      </c>
      <c r="AL37" s="71">
        <f t="shared" si="1"/>
        <v>-2.2960591145587683E-3</v>
      </c>
      <c r="AN37" s="20">
        <v>0.53443809630402273</v>
      </c>
      <c r="AO37" s="71">
        <f t="shared" si="2"/>
        <v>2.6038636959773154E-3</v>
      </c>
      <c r="AQ37" s="20">
        <v>0.52394198780519108</v>
      </c>
      <c r="AR37" s="71">
        <f t="shared" si="3"/>
        <v>1.3099972194808962E-2</v>
      </c>
      <c r="AT37" s="20">
        <v>0.58792201159784763</v>
      </c>
      <c r="AU37" s="71">
        <f t="shared" si="4"/>
        <v>-5.0880051597847586E-2</v>
      </c>
      <c r="AW37" s="20">
        <v>0.52142888460430914</v>
      </c>
      <c r="AX37" s="71">
        <f t="shared" si="5"/>
        <v>1.5613075395690901E-2</v>
      </c>
      <c r="AZ37" s="20">
        <v>0.58758234886469418</v>
      </c>
      <c r="BA37" s="71">
        <f t="shared" si="6"/>
        <v>-5.0540388864694141E-2</v>
      </c>
    </row>
    <row r="38" spans="13:53" x14ac:dyDescent="0.3">
      <c r="M38" s="14"/>
      <c r="Y38" s="20">
        <v>27</v>
      </c>
      <c r="Z38" s="74">
        <v>0.84580504999999995</v>
      </c>
      <c r="AA38" s="74">
        <v>0.95254760999999999</v>
      </c>
      <c r="AB38" s="75">
        <f t="shared" si="7"/>
        <v>-0.10674256000000004</v>
      </c>
      <c r="AC38">
        <f t="shared" si="8"/>
        <v>-0.10674256000000004</v>
      </c>
      <c r="AD38">
        <f t="shared" si="9"/>
        <v>0</v>
      </c>
      <c r="AG38" s="20">
        <v>1</v>
      </c>
      <c r="AH38" s="71">
        <f t="shared" si="0"/>
        <v>-0.15419495000000005</v>
      </c>
      <c r="AK38" s="20">
        <v>1.0086801444043321</v>
      </c>
      <c r="AL38" s="71">
        <f t="shared" si="1"/>
        <v>-0.16287509440433212</v>
      </c>
      <c r="AN38" s="20">
        <v>1.3324852038276453</v>
      </c>
      <c r="AO38" s="71">
        <f t="shared" si="2"/>
        <v>-0.4866801538276454</v>
      </c>
      <c r="AQ38" s="20">
        <v>1.7172910697043051</v>
      </c>
      <c r="AR38" s="71">
        <f t="shared" si="3"/>
        <v>-0.87148601970430517</v>
      </c>
      <c r="AT38" s="20">
        <v>1.3235103269325661</v>
      </c>
      <c r="AU38" s="71">
        <f t="shared" si="4"/>
        <v>-0.47770527693256615</v>
      </c>
      <c r="AW38" s="20">
        <v>1.7172910697043051</v>
      </c>
      <c r="AX38" s="71">
        <f t="shared" si="5"/>
        <v>-0.87148601970430517</v>
      </c>
      <c r="AZ38" s="20">
        <v>1.3235103269325661</v>
      </c>
      <c r="BA38" s="71">
        <f t="shared" si="6"/>
        <v>-0.47770527693256615</v>
      </c>
    </row>
    <row r="39" spans="13:53" x14ac:dyDescent="0.3">
      <c r="M39" s="14"/>
      <c r="Y39" s="20">
        <v>28</v>
      </c>
      <c r="Z39" s="74">
        <v>0.84580504999999995</v>
      </c>
      <c r="AA39" s="74">
        <v>0.94249620000000001</v>
      </c>
      <c r="AB39" s="75">
        <f t="shared" si="7"/>
        <v>-9.6691150000000059E-2</v>
      </c>
      <c r="AC39">
        <f t="shared" si="8"/>
        <v>-9.6691150000000059E-2</v>
      </c>
      <c r="AD39">
        <f t="shared" si="9"/>
        <v>0</v>
      </c>
      <c r="AG39" s="20">
        <v>1</v>
      </c>
      <c r="AH39" s="71">
        <f t="shared" si="0"/>
        <v>-0.15419495000000005</v>
      </c>
      <c r="AK39" s="20">
        <v>1.0104548736462093</v>
      </c>
      <c r="AL39" s="71">
        <f t="shared" si="1"/>
        <v>-0.16464982364620939</v>
      </c>
      <c r="AN39" s="20">
        <v>1.1686466340554391</v>
      </c>
      <c r="AO39" s="71">
        <f t="shared" si="2"/>
        <v>-0.32284158405543917</v>
      </c>
      <c r="AQ39" s="20">
        <v>1.2685519018631133</v>
      </c>
      <c r="AR39" s="71">
        <f t="shared" si="3"/>
        <v>-0.42274685186311334</v>
      </c>
      <c r="AT39" s="20">
        <v>1.1510109723756914</v>
      </c>
      <c r="AU39" s="71">
        <f t="shared" si="4"/>
        <v>-0.30520592237569144</v>
      </c>
      <c r="AW39" s="20">
        <v>1.2685519018631133</v>
      </c>
      <c r="AX39" s="71">
        <f t="shared" si="5"/>
        <v>-0.42274685186311334</v>
      </c>
      <c r="AZ39" s="20">
        <v>1.1510109723756914</v>
      </c>
      <c r="BA39" s="71">
        <f t="shared" si="6"/>
        <v>-0.30520592237569144</v>
      </c>
    </row>
    <row r="40" spans="13:53" x14ac:dyDescent="0.3">
      <c r="M40" s="14"/>
      <c r="Y40" s="20">
        <v>29</v>
      </c>
      <c r="Z40" s="74">
        <v>0.84580504999999995</v>
      </c>
      <c r="AA40" s="74">
        <v>0.90234866999999996</v>
      </c>
      <c r="AB40" s="75">
        <f t="shared" si="7"/>
        <v>-5.6543620000000017E-2</v>
      </c>
      <c r="AC40">
        <f t="shared" si="8"/>
        <v>-5.6543620000000017E-2</v>
      </c>
      <c r="AD40">
        <f t="shared" si="9"/>
        <v>0</v>
      </c>
      <c r="AG40" s="20">
        <v>1</v>
      </c>
      <c r="AH40" s="71">
        <f t="shared" si="0"/>
        <v>-0.15419495000000005</v>
      </c>
      <c r="AK40" s="20">
        <v>1.0010583393501804</v>
      </c>
      <c r="AL40" s="71">
        <f t="shared" si="1"/>
        <v>-0.15525328935018046</v>
      </c>
      <c r="AN40" s="20">
        <v>1.0095882758503396</v>
      </c>
      <c r="AO40" s="71">
        <f t="shared" si="2"/>
        <v>-0.16378322585033966</v>
      </c>
      <c r="AQ40" s="20">
        <v>0.92324565534195768</v>
      </c>
      <c r="AR40" s="71">
        <f t="shared" si="3"/>
        <v>-7.7440605341957736E-2</v>
      </c>
      <c r="AT40" s="20">
        <v>0.98901561905343416</v>
      </c>
      <c r="AU40" s="71">
        <f t="shared" si="4"/>
        <v>-0.14321056905343421</v>
      </c>
      <c r="AW40" s="20">
        <v>0.95524096750666843</v>
      </c>
      <c r="AX40" s="71">
        <f t="shared" si="5"/>
        <v>-0.10943591750666848</v>
      </c>
      <c r="AZ40" s="20">
        <v>0.99623324907071253</v>
      </c>
      <c r="BA40" s="71">
        <f t="shared" si="6"/>
        <v>-0.15042819907071259</v>
      </c>
    </row>
    <row r="41" spans="13:53" x14ac:dyDescent="0.3">
      <c r="M41" s="14"/>
      <c r="Y41" s="20">
        <v>30</v>
      </c>
      <c r="Z41" s="74">
        <v>0.84580504999999995</v>
      </c>
      <c r="AA41" s="74">
        <v>0.91538326000000003</v>
      </c>
      <c r="AB41" s="75">
        <f t="shared" si="7"/>
        <v>-6.9578210000000085E-2</v>
      </c>
      <c r="AC41">
        <f t="shared" si="8"/>
        <v>-6.9578210000000085E-2</v>
      </c>
      <c r="AD41">
        <f t="shared" si="9"/>
        <v>0</v>
      </c>
      <c r="AG41" s="20">
        <v>1</v>
      </c>
      <c r="AH41" s="71">
        <f t="shared" si="0"/>
        <v>-0.15419495000000005</v>
      </c>
      <c r="AK41" s="20">
        <v>1.0087737184115524</v>
      </c>
      <c r="AL41" s="71">
        <f t="shared" si="1"/>
        <v>-0.16296866841155244</v>
      </c>
      <c r="AN41" s="20">
        <v>1.0585369895427683</v>
      </c>
      <c r="AO41" s="71">
        <f t="shared" si="2"/>
        <v>-0.21273193954276837</v>
      </c>
      <c r="AQ41" s="20">
        <v>1.1034691945072801</v>
      </c>
      <c r="AR41" s="71">
        <f t="shared" si="3"/>
        <v>-0.25766414450728015</v>
      </c>
      <c r="AT41" s="20">
        <v>1.0552794725019581</v>
      </c>
      <c r="AU41" s="71">
        <f t="shared" si="4"/>
        <v>-0.20947442250195814</v>
      </c>
      <c r="AW41" s="20">
        <v>1.0898802963956398</v>
      </c>
      <c r="AX41" s="71">
        <f t="shared" si="5"/>
        <v>-0.24407524639563982</v>
      </c>
      <c r="AZ41" s="20">
        <v>1.052622290423548</v>
      </c>
      <c r="BA41" s="71">
        <f t="shared" si="6"/>
        <v>-0.2068172404235481</v>
      </c>
    </row>
    <row r="42" spans="13:53" x14ac:dyDescent="0.3">
      <c r="M42" s="14"/>
      <c r="Y42" s="20">
        <v>31</v>
      </c>
      <c r="Z42" s="74">
        <v>0.84580504999999995</v>
      </c>
      <c r="AA42" s="74">
        <v>0.88311295999999995</v>
      </c>
      <c r="AB42" s="75">
        <f t="shared" si="7"/>
        <v>-3.730791E-2</v>
      </c>
      <c r="AC42">
        <f t="shared" si="8"/>
        <v>-3.730791E-2</v>
      </c>
      <c r="AD42">
        <f t="shared" si="9"/>
        <v>0</v>
      </c>
      <c r="AG42" s="20">
        <v>1</v>
      </c>
      <c r="AH42" s="71">
        <f t="shared" si="0"/>
        <v>-0.15419495000000005</v>
      </c>
      <c r="AK42" s="20">
        <v>1.0009367509025271</v>
      </c>
      <c r="AL42" s="71">
        <f t="shared" si="1"/>
        <v>-0.15513170090252715</v>
      </c>
      <c r="AN42" s="20">
        <v>1.0054012737580693</v>
      </c>
      <c r="AO42" s="71">
        <f t="shared" si="2"/>
        <v>-0.15959622375806937</v>
      </c>
      <c r="AQ42" s="20">
        <v>1.0589665651445552</v>
      </c>
      <c r="AR42" s="71">
        <f t="shared" si="3"/>
        <v>-0.21316151514455528</v>
      </c>
      <c r="AT42" s="20">
        <v>1.0146251386549323</v>
      </c>
      <c r="AU42" s="71">
        <f t="shared" si="4"/>
        <v>-0.16882008865493237</v>
      </c>
      <c r="AW42" s="20">
        <v>1.0809966069714958</v>
      </c>
      <c r="AX42" s="71">
        <f t="shared" si="5"/>
        <v>-0.23519155697149585</v>
      </c>
      <c r="AZ42" s="20">
        <v>1.0186245671263923</v>
      </c>
      <c r="BA42" s="71">
        <f t="shared" si="6"/>
        <v>-0.17281951712639232</v>
      </c>
    </row>
    <row r="43" spans="13:53" x14ac:dyDescent="0.3">
      <c r="M43" s="14"/>
      <c r="Y43" s="20">
        <v>32</v>
      </c>
      <c r="Z43" s="74">
        <v>0.84580504999999995</v>
      </c>
      <c r="AA43" s="74">
        <v>0.88916739</v>
      </c>
      <c r="AB43" s="75">
        <f t="shared" si="7"/>
        <v>-4.3362340000000055E-2</v>
      </c>
      <c r="AC43">
        <f t="shared" si="8"/>
        <v>-4.3362340000000055E-2</v>
      </c>
      <c r="AD43">
        <f t="shared" si="9"/>
        <v>0</v>
      </c>
      <c r="AG43" s="20">
        <v>1</v>
      </c>
      <c r="AH43" s="71">
        <f t="shared" si="0"/>
        <v>-0.15419495000000005</v>
      </c>
      <c r="AK43" s="20">
        <v>1.0053452707581227</v>
      </c>
      <c r="AL43" s="71">
        <f t="shared" si="1"/>
        <v>-0.1595402207581228</v>
      </c>
      <c r="AN43" s="20">
        <v>1.0286482922162956</v>
      </c>
      <c r="AO43" s="71">
        <f t="shared" si="2"/>
        <v>-0.18284324221629566</v>
      </c>
      <c r="AQ43" s="20">
        <v>1.1527754597450288</v>
      </c>
      <c r="AR43" s="71">
        <f t="shared" si="3"/>
        <v>-0.30697040974502887</v>
      </c>
      <c r="AT43" s="20">
        <v>1.0458234873328529</v>
      </c>
      <c r="AU43" s="71">
        <f t="shared" si="4"/>
        <v>-0.20001843733285296</v>
      </c>
      <c r="AW43" s="20">
        <v>1.1988907834688758</v>
      </c>
      <c r="AX43" s="71">
        <f t="shared" si="5"/>
        <v>-0.35308573346887584</v>
      </c>
      <c r="AZ43" s="20">
        <v>1.053385958617997</v>
      </c>
      <c r="BA43" s="71">
        <f t="shared" si="6"/>
        <v>-0.20758090861799705</v>
      </c>
    </row>
    <row r="44" spans="13:53" x14ac:dyDescent="0.3">
      <c r="M44" s="14"/>
      <c r="Y44" s="20">
        <v>33</v>
      </c>
      <c r="Z44" s="74">
        <v>0.84580504999999995</v>
      </c>
      <c r="AA44" s="74">
        <v>0.90341234000000004</v>
      </c>
      <c r="AB44" s="75">
        <f t="shared" si="7"/>
        <v>-5.7607290000000089E-2</v>
      </c>
      <c r="AC44">
        <f t="shared" si="8"/>
        <v>-5.7607290000000089E-2</v>
      </c>
      <c r="AD44">
        <f t="shared" si="9"/>
        <v>0</v>
      </c>
      <c r="AG44" s="20">
        <v>1</v>
      </c>
      <c r="AH44" s="71">
        <f t="shared" si="0"/>
        <v>-0.15419495000000005</v>
      </c>
      <c r="AK44" s="20">
        <v>1.0046418772563177</v>
      </c>
      <c r="AL44" s="71">
        <f t="shared" si="1"/>
        <v>-0.15883682725631776</v>
      </c>
      <c r="AN44" s="20">
        <v>1.0217540630255371</v>
      </c>
      <c r="AO44" s="71">
        <f t="shared" si="2"/>
        <v>-0.17594901302553712</v>
      </c>
      <c r="AQ44" s="20">
        <v>1.0932140273902733</v>
      </c>
      <c r="AR44" s="71">
        <f t="shared" si="3"/>
        <v>-0.24740897739027334</v>
      </c>
      <c r="AT44" s="20">
        <v>1.031040602034373</v>
      </c>
      <c r="AU44" s="71">
        <f t="shared" si="4"/>
        <v>-0.18523555203437303</v>
      </c>
      <c r="AW44" s="20">
        <v>1.1493352093284945</v>
      </c>
      <c r="AX44" s="71">
        <f t="shared" si="5"/>
        <v>-0.30353015932849459</v>
      </c>
      <c r="AZ44" s="20">
        <v>1.0408357099011625</v>
      </c>
      <c r="BA44" s="71">
        <f t="shared" si="6"/>
        <v>-0.19503065990116253</v>
      </c>
    </row>
    <row r="45" spans="13:53" x14ac:dyDescent="0.3">
      <c r="M45" s="14"/>
      <c r="Y45" s="20">
        <v>34</v>
      </c>
      <c r="Z45" s="74">
        <v>0.84580504999999995</v>
      </c>
      <c r="AA45" s="74">
        <v>0.87243366</v>
      </c>
      <c r="AB45" s="75">
        <f t="shared" si="7"/>
        <v>-2.6628610000000053E-2</v>
      </c>
      <c r="AC45">
        <f t="shared" si="8"/>
        <v>-2.6628610000000053E-2</v>
      </c>
      <c r="AD45">
        <f t="shared" si="9"/>
        <v>0</v>
      </c>
      <c r="AG45" s="20">
        <v>1</v>
      </c>
      <c r="AH45" s="71">
        <f t="shared" si="0"/>
        <v>-0.15419495000000005</v>
      </c>
      <c r="AK45" s="20">
        <v>0.98649747292418777</v>
      </c>
      <c r="AL45" s="71">
        <f t="shared" si="1"/>
        <v>-0.14069242292418782</v>
      </c>
      <c r="AN45" s="20">
        <v>0.94677553854867225</v>
      </c>
      <c r="AO45" s="71">
        <f t="shared" si="2"/>
        <v>-0.1009704885486723</v>
      </c>
      <c r="AQ45" s="20">
        <v>0.92370711209976297</v>
      </c>
      <c r="AR45" s="71">
        <f t="shared" si="3"/>
        <v>-7.7902062099763025E-2</v>
      </c>
      <c r="AT45" s="20">
        <v>0.95240998267018662</v>
      </c>
      <c r="AU45" s="71">
        <f t="shared" si="4"/>
        <v>-0.10660493267018667</v>
      </c>
      <c r="AW45" s="20">
        <v>0.91015957916325585</v>
      </c>
      <c r="AX45" s="71">
        <f t="shared" si="5"/>
        <v>-6.4354529163255902E-2</v>
      </c>
      <c r="AZ45" s="20">
        <v>0.94965021186270293</v>
      </c>
      <c r="BA45" s="71">
        <f t="shared" si="6"/>
        <v>-0.10384516186270298</v>
      </c>
    </row>
    <row r="46" spans="13:53" x14ac:dyDescent="0.3">
      <c r="M46" s="14"/>
      <c r="Y46" s="20">
        <v>35</v>
      </c>
      <c r="Z46" s="74">
        <v>0.84580504999999995</v>
      </c>
      <c r="AA46" s="74">
        <v>0.90488919999999995</v>
      </c>
      <c r="AB46" s="75">
        <f t="shared" si="7"/>
        <v>-5.9084150000000002E-2</v>
      </c>
      <c r="AC46">
        <f t="shared" si="8"/>
        <v>-5.9084150000000002E-2</v>
      </c>
      <c r="AD46">
        <f t="shared" si="9"/>
        <v>0</v>
      </c>
      <c r="AG46" s="20">
        <v>1</v>
      </c>
      <c r="AH46" s="71">
        <f t="shared" si="0"/>
        <v>-0.15419495000000005</v>
      </c>
      <c r="AK46" s="20">
        <v>0.9990606498194945</v>
      </c>
      <c r="AL46" s="71">
        <f t="shared" si="1"/>
        <v>-0.15325559981949455</v>
      </c>
      <c r="AN46" s="20">
        <v>0.99638973140822684</v>
      </c>
      <c r="AO46" s="71">
        <f t="shared" si="2"/>
        <v>-0.15058468140822689</v>
      </c>
      <c r="AQ46" s="20">
        <v>1.0213823548669225</v>
      </c>
      <c r="AR46" s="71">
        <f t="shared" si="3"/>
        <v>-0.17557730486692258</v>
      </c>
      <c r="AT46" s="20">
        <v>1.0019991908741928</v>
      </c>
      <c r="AU46" s="71">
        <f t="shared" si="4"/>
        <v>-0.15619414087419281</v>
      </c>
      <c r="AW46" s="20">
        <v>1.0354864829512354</v>
      </c>
      <c r="AX46" s="71">
        <f t="shared" si="5"/>
        <v>-0.18968143295123541</v>
      </c>
      <c r="AZ46" s="20">
        <v>1.004674447354218</v>
      </c>
      <c r="BA46" s="71">
        <f t="shared" si="6"/>
        <v>-0.15886939735421801</v>
      </c>
    </row>
    <row r="47" spans="13:53" x14ac:dyDescent="0.3">
      <c r="M47" s="14"/>
      <c r="Y47" s="20">
        <v>36</v>
      </c>
      <c r="Z47" s="74">
        <v>0.84580504999999995</v>
      </c>
      <c r="AA47" s="74">
        <v>0.94927055999999999</v>
      </c>
      <c r="AB47" s="75">
        <f t="shared" si="7"/>
        <v>-0.10346551000000004</v>
      </c>
      <c r="AC47">
        <f t="shared" si="8"/>
        <v>-0.10346551000000004</v>
      </c>
      <c r="AD47">
        <f t="shared" si="9"/>
        <v>0</v>
      </c>
      <c r="AG47" s="20">
        <v>1</v>
      </c>
      <c r="AH47" s="71">
        <f t="shared" si="0"/>
        <v>-0.15419495000000005</v>
      </c>
      <c r="AK47" s="20">
        <v>1.0169667870036101</v>
      </c>
      <c r="AL47" s="71">
        <f t="shared" si="1"/>
        <v>-0.17116173700361015</v>
      </c>
      <c r="AN47" s="20">
        <v>1.0574996146138431</v>
      </c>
      <c r="AO47" s="71">
        <f t="shared" si="2"/>
        <v>-0.21169456461384317</v>
      </c>
      <c r="AQ47" s="20">
        <v>1.188480925201167</v>
      </c>
      <c r="AR47" s="71">
        <f t="shared" si="3"/>
        <v>-0.34267587520116705</v>
      </c>
      <c r="AT47" s="20">
        <v>1.0701371585898751</v>
      </c>
      <c r="AU47" s="71">
        <f t="shared" si="4"/>
        <v>-0.22433210858987518</v>
      </c>
      <c r="AW47" s="20">
        <v>1.1205957624438136</v>
      </c>
      <c r="AX47" s="71">
        <f t="shared" si="5"/>
        <v>-0.2747907124438137</v>
      </c>
      <c r="AZ47" s="20">
        <v>1.0579320651049988</v>
      </c>
      <c r="BA47" s="71">
        <f t="shared" si="6"/>
        <v>-0.21212701510499887</v>
      </c>
    </row>
    <row r="48" spans="13:53" x14ac:dyDescent="0.3">
      <c r="M48" s="14"/>
      <c r="Y48" s="20">
        <v>37</v>
      </c>
      <c r="Z48" s="74">
        <v>0.84580504999999995</v>
      </c>
      <c r="AA48" s="74">
        <v>0.96301815000000002</v>
      </c>
      <c r="AB48" s="75">
        <f t="shared" si="7"/>
        <v>-0.11721310000000007</v>
      </c>
      <c r="AC48">
        <f t="shared" si="8"/>
        <v>-0.11721310000000007</v>
      </c>
      <c r="AD48">
        <f t="shared" si="9"/>
        <v>0</v>
      </c>
      <c r="AG48" s="20">
        <v>1</v>
      </c>
      <c r="AH48" s="71">
        <f t="shared" si="0"/>
        <v>-0.15419495000000005</v>
      </c>
      <c r="AK48" s="20">
        <v>1.0226851985559566</v>
      </c>
      <c r="AL48" s="71">
        <f t="shared" si="1"/>
        <v>-0.17688014855595668</v>
      </c>
      <c r="AN48" s="20">
        <v>1.0692046933817327</v>
      </c>
      <c r="AO48" s="71">
        <f t="shared" si="2"/>
        <v>-0.22339964338173279</v>
      </c>
      <c r="AQ48" s="20">
        <v>1.2934051193835423</v>
      </c>
      <c r="AR48" s="71">
        <f t="shared" si="3"/>
        <v>-0.44760006938354235</v>
      </c>
      <c r="AT48" s="20">
        <v>1.094629108733153</v>
      </c>
      <c r="AU48" s="71">
        <f t="shared" si="4"/>
        <v>-0.24882405873315305</v>
      </c>
      <c r="AW48" s="20">
        <v>1.1830987335643526</v>
      </c>
      <c r="AX48" s="71">
        <f t="shared" si="5"/>
        <v>-0.33729368356435263</v>
      </c>
      <c r="AZ48" s="20">
        <v>1.0764654624661156</v>
      </c>
      <c r="BA48" s="71">
        <f t="shared" si="6"/>
        <v>-0.23066041246611568</v>
      </c>
    </row>
    <row r="49" spans="13:53" x14ac:dyDescent="0.3">
      <c r="M49" s="14"/>
      <c r="Y49" s="20">
        <v>38</v>
      </c>
      <c r="Z49" s="74">
        <v>0.84580504999999995</v>
      </c>
      <c r="AA49" s="74">
        <v>0.99162326999999995</v>
      </c>
      <c r="AB49" s="75">
        <f t="shared" si="7"/>
        <v>-0.14581822</v>
      </c>
      <c r="AC49">
        <f t="shared" si="8"/>
        <v>-0.14581822</v>
      </c>
      <c r="AD49">
        <f t="shared" si="9"/>
        <v>0</v>
      </c>
      <c r="AG49" s="20">
        <v>1</v>
      </c>
      <c r="AH49" s="71">
        <f t="shared" si="0"/>
        <v>-0.15419495000000005</v>
      </c>
      <c r="AK49" s="20">
        <v>1.0324007220216607</v>
      </c>
      <c r="AL49" s="71">
        <f t="shared" si="1"/>
        <v>-0.18659567202166072</v>
      </c>
      <c r="AN49" s="20">
        <v>1.0889697354203633</v>
      </c>
      <c r="AO49" s="71">
        <f t="shared" si="2"/>
        <v>-0.2431646854203634</v>
      </c>
      <c r="AQ49" s="20">
        <v>1.3798200935934937</v>
      </c>
      <c r="AR49" s="71">
        <f t="shared" si="3"/>
        <v>-0.53401504359349372</v>
      </c>
      <c r="AT49" s="20">
        <v>1.1204712652176256</v>
      </c>
      <c r="AU49" s="71">
        <f t="shared" si="4"/>
        <v>-0.27466621521762569</v>
      </c>
      <c r="AW49" s="20">
        <v>1.2443588771895413</v>
      </c>
      <c r="AX49" s="71">
        <f t="shared" si="5"/>
        <v>-0.39855382718954135</v>
      </c>
      <c r="AZ49" s="20">
        <v>1.0993065609366506</v>
      </c>
      <c r="BA49" s="71">
        <f t="shared" si="6"/>
        <v>-0.25350151093665063</v>
      </c>
    </row>
    <row r="50" spans="13:53" x14ac:dyDescent="0.3">
      <c r="M50" s="14"/>
      <c r="Y50" s="20">
        <v>39</v>
      </c>
      <c r="Z50" s="74">
        <v>0.84580504999999995</v>
      </c>
      <c r="AA50" s="74">
        <v>1.03464727</v>
      </c>
      <c r="AB50" s="75">
        <f t="shared" si="7"/>
        <v>-0.18884222000000006</v>
      </c>
      <c r="AC50">
        <f t="shared" si="8"/>
        <v>-0.18884222000000006</v>
      </c>
      <c r="AD50">
        <f t="shared" si="9"/>
        <v>0</v>
      </c>
      <c r="AG50" s="20">
        <v>1</v>
      </c>
      <c r="AH50" s="71">
        <f t="shared" si="0"/>
        <v>-0.15419495000000005</v>
      </c>
      <c r="AK50" s="20">
        <v>1.0500931407942238</v>
      </c>
      <c r="AL50" s="71">
        <f t="shared" si="1"/>
        <v>-0.20428809079422383</v>
      </c>
      <c r="AN50" s="20">
        <v>1.1273848278040031</v>
      </c>
      <c r="AO50" s="71">
        <f t="shared" si="2"/>
        <v>-0.28157977780400312</v>
      </c>
      <c r="AQ50" s="20">
        <v>1.50900049660073</v>
      </c>
      <c r="AR50" s="71">
        <f t="shared" si="3"/>
        <v>-0.66319544660073004</v>
      </c>
      <c r="AT50" s="20">
        <v>1.1641060666357672</v>
      </c>
      <c r="AU50" s="71">
        <f t="shared" si="4"/>
        <v>-0.31830101663576726</v>
      </c>
      <c r="AW50" s="20">
        <v>1.338534764125987</v>
      </c>
      <c r="AX50" s="71">
        <f t="shared" si="5"/>
        <v>-0.49272971412598709</v>
      </c>
      <c r="AZ50" s="20">
        <v>1.1388776579085509</v>
      </c>
      <c r="BA50" s="71">
        <f t="shared" si="6"/>
        <v>-0.29307260790855094</v>
      </c>
    </row>
    <row r="51" spans="13:53" x14ac:dyDescent="0.3">
      <c r="M51" s="14"/>
      <c r="Y51" s="20">
        <v>40</v>
      </c>
      <c r="Z51" s="74">
        <v>0.84580504999999995</v>
      </c>
      <c r="AA51" s="74">
        <v>1.0652195</v>
      </c>
      <c r="AB51" s="75">
        <f t="shared" si="7"/>
        <v>-0.21941445000000004</v>
      </c>
      <c r="AC51">
        <f t="shared" si="8"/>
        <v>-0.21941445000000004</v>
      </c>
      <c r="AD51">
        <f t="shared" si="9"/>
        <v>0</v>
      </c>
      <c r="AG51" s="20">
        <v>1</v>
      </c>
      <c r="AH51" s="71">
        <f t="shared" si="0"/>
        <v>-0.15419495000000005</v>
      </c>
      <c r="AK51" s="20">
        <v>1.0572534296028882</v>
      </c>
      <c r="AL51" s="71">
        <f t="shared" si="1"/>
        <v>-0.2114483796028882</v>
      </c>
      <c r="AN51" s="20">
        <v>1.1297883345008872</v>
      </c>
      <c r="AO51" s="71">
        <f t="shared" si="2"/>
        <v>-0.28398328450088728</v>
      </c>
      <c r="AQ51" s="20">
        <v>1.5143014434938498</v>
      </c>
      <c r="AR51" s="71">
        <f t="shared" si="3"/>
        <v>-0.66849639349384982</v>
      </c>
      <c r="AT51" s="20">
        <v>1.166435107546379</v>
      </c>
      <c r="AU51" s="71">
        <f t="shared" si="4"/>
        <v>-0.32063005754637908</v>
      </c>
      <c r="AW51" s="20">
        <v>1.3533837628421803</v>
      </c>
      <c r="AX51" s="71">
        <f t="shared" si="5"/>
        <v>-0.50757871284218037</v>
      </c>
      <c r="AZ51" s="20">
        <v>1.1427855579509933</v>
      </c>
      <c r="BA51" s="71">
        <f t="shared" si="6"/>
        <v>-0.2969805079509934</v>
      </c>
    </row>
    <row r="52" spans="13:53" x14ac:dyDescent="0.3">
      <c r="M52" s="14"/>
      <c r="Y52" s="20">
        <v>41</v>
      </c>
      <c r="Z52" s="74">
        <v>0.84580504999999995</v>
      </c>
      <c r="AA52" s="74">
        <v>1.07523335</v>
      </c>
      <c r="AB52" s="75">
        <f t="shared" si="7"/>
        <v>-0.22942830000000003</v>
      </c>
      <c r="AC52">
        <f t="shared" si="8"/>
        <v>-0.22942830000000003</v>
      </c>
      <c r="AD52">
        <f t="shared" si="9"/>
        <v>0</v>
      </c>
      <c r="AG52" s="20">
        <v>1</v>
      </c>
      <c r="AH52" s="71">
        <f t="shared" si="0"/>
        <v>-0.15419495000000005</v>
      </c>
      <c r="AK52" s="20">
        <v>1.0492346570397113</v>
      </c>
      <c r="AL52" s="71">
        <f t="shared" si="1"/>
        <v>-0.20342960703971136</v>
      </c>
      <c r="AN52" s="20">
        <v>1.096206210584235</v>
      </c>
      <c r="AO52" s="71">
        <f t="shared" si="2"/>
        <v>-0.25040116058423501</v>
      </c>
      <c r="AQ52" s="20">
        <v>1.4055393052652447</v>
      </c>
      <c r="AR52" s="71">
        <f t="shared" si="3"/>
        <v>-0.55973425526524478</v>
      </c>
      <c r="AT52" s="20">
        <v>1.1289568922606883</v>
      </c>
      <c r="AU52" s="71">
        <f t="shared" si="4"/>
        <v>-0.28315184226068835</v>
      </c>
      <c r="AW52" s="20">
        <v>1.2871109674205616</v>
      </c>
      <c r="AX52" s="71">
        <f t="shared" si="5"/>
        <v>-0.44130591742056169</v>
      </c>
      <c r="AZ52" s="20">
        <v>1.1109560372185758</v>
      </c>
      <c r="BA52" s="71">
        <f t="shared" si="6"/>
        <v>-0.26515098721857588</v>
      </c>
    </row>
    <row r="53" spans="13:53" x14ac:dyDescent="0.3">
      <c r="M53" s="14"/>
      <c r="Y53" s="20">
        <v>42</v>
      </c>
      <c r="Z53" s="74">
        <v>0.84580504999999995</v>
      </c>
      <c r="AA53" s="74">
        <v>1.06056101</v>
      </c>
      <c r="AB53" s="75">
        <f t="shared" si="7"/>
        <v>-0.21475596000000008</v>
      </c>
      <c r="AC53">
        <f t="shared" si="8"/>
        <v>-0.21475596000000008</v>
      </c>
      <c r="AD53">
        <f t="shared" si="9"/>
        <v>0</v>
      </c>
      <c r="AG53" s="20">
        <v>1</v>
      </c>
      <c r="AH53" s="71">
        <f t="shared" si="0"/>
        <v>-0.15419495000000005</v>
      </c>
      <c r="AK53" s="20">
        <v>1.0239581227436823</v>
      </c>
      <c r="AL53" s="71">
        <f t="shared" si="1"/>
        <v>-0.17815307274368231</v>
      </c>
      <c r="AN53" s="20">
        <v>1.0400391921210321</v>
      </c>
      <c r="AO53" s="71">
        <f t="shared" si="2"/>
        <v>-0.19423414212103218</v>
      </c>
      <c r="AQ53" s="20">
        <v>1.2533359652523171</v>
      </c>
      <c r="AR53" s="71">
        <f t="shared" si="3"/>
        <v>-0.40753091525231711</v>
      </c>
      <c r="AT53" s="20">
        <v>1.0693298575697949</v>
      </c>
      <c r="AU53" s="71">
        <f t="shared" si="4"/>
        <v>-0.22352480756979498</v>
      </c>
      <c r="AW53" s="20">
        <v>1.1793973169732321</v>
      </c>
      <c r="AX53" s="71">
        <f t="shared" si="5"/>
        <v>-0.33359226697323219</v>
      </c>
      <c r="AZ53" s="20">
        <v>1.0575635087195658</v>
      </c>
      <c r="BA53" s="71">
        <f t="shared" si="6"/>
        <v>-0.21175845871956589</v>
      </c>
    </row>
    <row r="54" spans="13:53" x14ac:dyDescent="0.3">
      <c r="M54" s="14"/>
      <c r="Y54" s="20">
        <v>43</v>
      </c>
      <c r="Z54" s="74">
        <v>0.84580504999999995</v>
      </c>
      <c r="AA54" s="74">
        <v>0.92031971999999995</v>
      </c>
      <c r="AB54" s="75">
        <f t="shared" si="7"/>
        <v>-7.4514670000000005E-2</v>
      </c>
      <c r="AC54">
        <f t="shared" si="8"/>
        <v>-7.4514670000000005E-2</v>
      </c>
      <c r="AD54">
        <f t="shared" si="9"/>
        <v>0</v>
      </c>
      <c r="AG54" s="20">
        <v>1</v>
      </c>
      <c r="AH54" s="71">
        <f t="shared" si="0"/>
        <v>-0.15419495000000005</v>
      </c>
      <c r="AK54" s="20">
        <v>0.89563898916967521</v>
      </c>
      <c r="AL54" s="71">
        <f t="shared" si="1"/>
        <v>-4.9833939169675268E-2</v>
      </c>
      <c r="AN54" s="20">
        <v>0.86985647656264065</v>
      </c>
      <c r="AO54" s="71">
        <f t="shared" si="2"/>
        <v>-2.4051426562640699E-2</v>
      </c>
      <c r="AQ54" s="20">
        <v>0.89177088852552877</v>
      </c>
      <c r="AR54" s="71">
        <f t="shared" si="3"/>
        <v>-4.5965838525528824E-2</v>
      </c>
      <c r="AT54" s="20">
        <v>0.89704027930018992</v>
      </c>
      <c r="AU54" s="71">
        <f t="shared" si="4"/>
        <v>-5.1235229300189977E-2</v>
      </c>
      <c r="AW54" s="20">
        <v>0.88021191080743399</v>
      </c>
      <c r="AX54" s="71">
        <f t="shared" si="5"/>
        <v>-3.4406860807434048E-2</v>
      </c>
      <c r="AZ54" s="20">
        <v>0.89498351997787418</v>
      </c>
      <c r="BA54" s="71">
        <f t="shared" si="6"/>
        <v>-4.9178469977874228E-2</v>
      </c>
    </row>
    <row r="55" spans="13:53" x14ac:dyDescent="0.3">
      <c r="M55" s="14"/>
      <c r="Y55" s="20">
        <v>44</v>
      </c>
      <c r="Z55" s="74">
        <v>0.84580504999999995</v>
      </c>
      <c r="AA55" s="74">
        <v>0.94868010000000003</v>
      </c>
      <c r="AB55" s="75">
        <f t="shared" si="7"/>
        <v>-0.10287505000000008</v>
      </c>
      <c r="AC55">
        <f t="shared" si="8"/>
        <v>-0.10287505000000008</v>
      </c>
      <c r="AD55">
        <f t="shared" si="9"/>
        <v>0</v>
      </c>
      <c r="AG55" s="20">
        <v>1</v>
      </c>
      <c r="AH55" s="71">
        <f t="shared" si="0"/>
        <v>-0.15419495000000005</v>
      </c>
      <c r="AK55" s="20">
        <v>0.90104693140794212</v>
      </c>
      <c r="AL55" s="71">
        <f t="shared" si="1"/>
        <v>-5.5241881407942173E-2</v>
      </c>
      <c r="AN55" s="20">
        <v>0.88342618976736276</v>
      </c>
      <c r="AO55" s="71">
        <f t="shared" si="2"/>
        <v>-3.762113976736281E-2</v>
      </c>
      <c r="AQ55" s="20">
        <v>0.91314549892000085</v>
      </c>
      <c r="AR55" s="71">
        <f t="shared" si="3"/>
        <v>-6.7340448920000906E-2</v>
      </c>
      <c r="AT55" s="20">
        <v>0.90987177154057963</v>
      </c>
      <c r="AU55" s="71">
        <f t="shared" si="4"/>
        <v>-6.4066721540579685E-2</v>
      </c>
      <c r="AW55" s="20">
        <v>0.90951504980492048</v>
      </c>
      <c r="AX55" s="71">
        <f t="shared" si="5"/>
        <v>-6.3709999804920536E-2</v>
      </c>
      <c r="AZ55" s="20">
        <v>0.9092328227627684</v>
      </c>
      <c r="BA55" s="71">
        <f t="shared" si="6"/>
        <v>-6.3427772762768453E-2</v>
      </c>
    </row>
    <row r="56" spans="13:53" x14ac:dyDescent="0.3">
      <c r="M56" s="14"/>
      <c r="Y56" s="20">
        <v>45</v>
      </c>
      <c r="Z56" s="74">
        <v>0.84580504999999995</v>
      </c>
      <c r="AA56" s="74">
        <v>0.91332442000000003</v>
      </c>
      <c r="AB56" s="75">
        <f t="shared" si="7"/>
        <v>-6.7519370000000078E-2</v>
      </c>
      <c r="AC56">
        <f t="shared" si="8"/>
        <v>-6.7519370000000078E-2</v>
      </c>
      <c r="AD56">
        <f t="shared" si="9"/>
        <v>0</v>
      </c>
      <c r="AG56" s="20">
        <v>1</v>
      </c>
      <c r="AH56" s="71">
        <f t="shared" si="0"/>
        <v>-0.15419495000000005</v>
      </c>
      <c r="AK56" s="20">
        <v>0.8572259927797834</v>
      </c>
      <c r="AL56" s="71">
        <f t="shared" si="1"/>
        <v>-1.142094277978345E-2</v>
      </c>
      <c r="AN56" s="20">
        <v>0.84606510133257362</v>
      </c>
      <c r="AO56" s="71">
        <f t="shared" si="2"/>
        <v>-2.6005133257367419E-4</v>
      </c>
      <c r="AQ56" s="20">
        <v>0.85081909749741047</v>
      </c>
      <c r="AR56" s="71">
        <f t="shared" si="3"/>
        <v>-5.0140474974105231E-3</v>
      </c>
      <c r="AT56" s="20">
        <v>0.87379269872068177</v>
      </c>
      <c r="AU56" s="71">
        <f t="shared" si="4"/>
        <v>-2.7987648720681824E-2</v>
      </c>
      <c r="AW56" s="20">
        <v>0.85028204222910342</v>
      </c>
      <c r="AX56" s="71">
        <f t="shared" si="5"/>
        <v>-4.4769922291034714E-3</v>
      </c>
      <c r="AZ56" s="20">
        <v>0.87369679804269229</v>
      </c>
      <c r="BA56" s="71">
        <f t="shared" si="6"/>
        <v>-2.7891748042692344E-2</v>
      </c>
    </row>
    <row r="57" spans="13:53" x14ac:dyDescent="0.3">
      <c r="Y57" s="20">
        <v>46</v>
      </c>
      <c r="Z57" s="74">
        <v>0.84580504999999995</v>
      </c>
      <c r="AA57" s="74">
        <v>0.93963468000000006</v>
      </c>
      <c r="AB57" s="75">
        <f t="shared" si="7"/>
        <v>-9.3829630000000108E-2</v>
      </c>
      <c r="AC57">
        <f t="shared" si="8"/>
        <v>-9.3829630000000108E-2</v>
      </c>
      <c r="AD57">
        <f t="shared" si="9"/>
        <v>0</v>
      </c>
      <c r="AG57" s="20">
        <v>1</v>
      </c>
      <c r="AH57" s="71">
        <f t="shared" si="0"/>
        <v>-0.15419495000000005</v>
      </c>
      <c r="AK57" s="20">
        <v>0.86799277978339351</v>
      </c>
      <c r="AL57" s="71">
        <f t="shared" si="1"/>
        <v>-2.2187729783393562E-2</v>
      </c>
      <c r="AN57" s="20">
        <v>0.86170928922069179</v>
      </c>
      <c r="AO57" s="71">
        <f t="shared" si="2"/>
        <v>-1.590423922069184E-2</v>
      </c>
      <c r="AQ57" s="20">
        <v>0.8723529863721089</v>
      </c>
      <c r="AR57" s="71">
        <f t="shared" si="3"/>
        <v>-2.6547936372108949E-2</v>
      </c>
      <c r="AT57" s="20">
        <v>0.8881411775840572</v>
      </c>
      <c r="AU57" s="71">
        <f t="shared" si="4"/>
        <v>-4.2336127584057248E-2</v>
      </c>
      <c r="AW57" s="20">
        <v>0.87707695736857683</v>
      </c>
      <c r="AX57" s="71">
        <f t="shared" si="5"/>
        <v>-3.1271907368576879E-2</v>
      </c>
      <c r="AZ57" s="20">
        <v>0.88898130019047883</v>
      </c>
      <c r="BA57" s="71">
        <f t="shared" si="6"/>
        <v>-4.3176250190478882E-2</v>
      </c>
    </row>
    <row r="58" spans="13:53" x14ac:dyDescent="0.3">
      <c r="Y58" s="20">
        <v>47</v>
      </c>
      <c r="Z58" s="74">
        <v>0.90508674</v>
      </c>
      <c r="AA58" s="74">
        <v>0.87038314999999999</v>
      </c>
      <c r="AB58" s="75">
        <f t="shared" si="7"/>
        <v>3.4703590000000006E-2</v>
      </c>
      <c r="AC58">
        <f t="shared" si="8"/>
        <v>0</v>
      </c>
      <c r="AD58">
        <f t="shared" si="9"/>
        <v>3.4703590000000006E-2</v>
      </c>
      <c r="AG58" s="20">
        <v>1</v>
      </c>
      <c r="AH58" s="71">
        <f t="shared" si="0"/>
        <v>-9.4913259999999999E-2</v>
      </c>
      <c r="AK58" s="20">
        <v>0.99684925979950967</v>
      </c>
      <c r="AL58" s="71">
        <f t="shared" si="1"/>
        <v>-9.1762519799509668E-2</v>
      </c>
      <c r="AN58" s="20">
        <v>0.90112201963534355</v>
      </c>
      <c r="AO58" s="71">
        <f t="shared" si="2"/>
        <v>3.9647203646564488E-3</v>
      </c>
      <c r="AQ58" s="20">
        <v>0.64245492283492234</v>
      </c>
      <c r="AR58" s="71">
        <f t="shared" si="3"/>
        <v>0.26263181716507766</v>
      </c>
      <c r="AT58" s="20">
        <v>0.85593963247829274</v>
      </c>
      <c r="AU58" s="71">
        <f t="shared" si="4"/>
        <v>4.9147107521707256E-2</v>
      </c>
      <c r="AW58" s="20">
        <v>0.64245492283492223</v>
      </c>
      <c r="AX58" s="71">
        <f t="shared" si="5"/>
        <v>0.26263181716507777</v>
      </c>
      <c r="AZ58" s="20">
        <v>0.85593963247829252</v>
      </c>
      <c r="BA58" s="71">
        <f t="shared" si="6"/>
        <v>4.9147107521707478E-2</v>
      </c>
    </row>
    <row r="59" spans="13:53" x14ac:dyDescent="0.3">
      <c r="Y59" s="20">
        <v>48</v>
      </c>
      <c r="Z59" s="74">
        <v>0.90508674</v>
      </c>
      <c r="AA59" s="74">
        <v>0.98652479999999998</v>
      </c>
      <c r="AB59" s="75">
        <f t="shared" si="7"/>
        <v>-8.1438059999999979E-2</v>
      </c>
      <c r="AC59">
        <f t="shared" si="8"/>
        <v>-8.1438059999999979E-2</v>
      </c>
      <c r="AD59">
        <f t="shared" si="9"/>
        <v>0</v>
      </c>
      <c r="AG59" s="20">
        <v>1</v>
      </c>
      <c r="AH59" s="71">
        <f t="shared" si="0"/>
        <v>-9.4913259999999999E-2</v>
      </c>
      <c r="AK59" s="20">
        <v>1.0108612395642593</v>
      </c>
      <c r="AL59" s="71">
        <f t="shared" si="1"/>
        <v>-0.10577449956425933</v>
      </c>
      <c r="AN59" s="20">
        <v>1.2490038706739528</v>
      </c>
      <c r="AO59" s="71">
        <f t="shared" si="2"/>
        <v>-0.3439171306739528</v>
      </c>
      <c r="AQ59" s="20">
        <v>1.3010456986187009</v>
      </c>
      <c r="AR59" s="71">
        <f t="shared" si="3"/>
        <v>-0.3959589586187009</v>
      </c>
      <c r="AT59" s="20">
        <v>1.2011861593574549</v>
      </c>
      <c r="AU59" s="71">
        <f t="shared" si="4"/>
        <v>-0.29609941935745487</v>
      </c>
      <c r="AW59" s="20">
        <v>1.3010456986187009</v>
      </c>
      <c r="AX59" s="71">
        <f t="shared" si="5"/>
        <v>-0.3959589586187009</v>
      </c>
      <c r="AZ59" s="20">
        <v>1.2011861593574549</v>
      </c>
      <c r="BA59" s="71">
        <f t="shared" si="6"/>
        <v>-0.29609941935745487</v>
      </c>
    </row>
    <row r="60" spans="13:53" x14ac:dyDescent="0.3">
      <c r="Y60" s="20">
        <v>49</v>
      </c>
      <c r="Z60" s="74">
        <v>0.90508674</v>
      </c>
      <c r="AA60" s="74">
        <v>0.95972212000000001</v>
      </c>
      <c r="AB60" s="75">
        <f t="shared" si="7"/>
        <v>-5.4635380000000011E-2</v>
      </c>
      <c r="AC60">
        <f t="shared" si="8"/>
        <v>-5.4635380000000011E-2</v>
      </c>
      <c r="AD60">
        <f t="shared" si="9"/>
        <v>0</v>
      </c>
      <c r="AG60" s="20">
        <v>1</v>
      </c>
      <c r="AH60" s="71">
        <f t="shared" si="0"/>
        <v>-9.4913259999999999E-2</v>
      </c>
      <c r="AK60" s="20">
        <v>1.0092188324384719</v>
      </c>
      <c r="AL60" s="71">
        <f t="shared" si="1"/>
        <v>-0.10413209243847188</v>
      </c>
      <c r="AN60" s="20">
        <v>1.1239650106837606</v>
      </c>
      <c r="AO60" s="71">
        <f t="shared" si="2"/>
        <v>-0.21887827068376065</v>
      </c>
      <c r="AQ60" s="20">
        <v>1.0300761065461146</v>
      </c>
      <c r="AR60" s="71">
        <f t="shared" si="3"/>
        <v>-0.12498936654611459</v>
      </c>
      <c r="AT60" s="20">
        <v>1.0752740927497726</v>
      </c>
      <c r="AU60" s="71">
        <f t="shared" si="4"/>
        <v>-0.17018735274977259</v>
      </c>
      <c r="AW60" s="20">
        <v>1.0300761065461146</v>
      </c>
      <c r="AX60" s="71">
        <f t="shared" si="5"/>
        <v>-0.12498936654611459</v>
      </c>
      <c r="AZ60" s="20">
        <v>1.0752740927497726</v>
      </c>
      <c r="BA60" s="71">
        <f t="shared" si="6"/>
        <v>-0.17018735274977259</v>
      </c>
    </row>
    <row r="61" spans="13:53" x14ac:dyDescent="0.3">
      <c r="Y61" s="20">
        <v>50</v>
      </c>
      <c r="Z61" s="74">
        <v>0.90508674</v>
      </c>
      <c r="AA61" s="74">
        <v>0.97625919999999999</v>
      </c>
      <c r="AB61" s="75">
        <f t="shared" si="7"/>
        <v>-7.1172459999999993E-2</v>
      </c>
      <c r="AC61">
        <f t="shared" si="8"/>
        <v>-7.1172459999999993E-2</v>
      </c>
      <c r="AD61">
        <f t="shared" si="9"/>
        <v>0</v>
      </c>
      <c r="AG61" s="20">
        <v>1</v>
      </c>
      <c r="AH61" s="71">
        <f t="shared" si="0"/>
        <v>-9.4913259999999999E-2</v>
      </c>
      <c r="AK61" s="20">
        <v>1.0156519040377394</v>
      </c>
      <c r="AL61" s="71">
        <f t="shared" si="1"/>
        <v>-0.11056516403773942</v>
      </c>
      <c r="AN61" s="20">
        <v>1.1666138069563379</v>
      </c>
      <c r="AO61" s="71">
        <f t="shared" si="2"/>
        <v>-0.26152706695633787</v>
      </c>
      <c r="AQ61" s="20">
        <v>1.1285036825933494</v>
      </c>
      <c r="AR61" s="71">
        <f t="shared" si="3"/>
        <v>-0.22341694259334943</v>
      </c>
      <c r="AT61" s="20">
        <v>1.1204488646636392</v>
      </c>
      <c r="AU61" s="71">
        <f t="shared" si="4"/>
        <v>-0.21536212466363924</v>
      </c>
      <c r="AW61" s="20">
        <v>1.1285036825933494</v>
      </c>
      <c r="AX61" s="71">
        <f t="shared" si="5"/>
        <v>-0.22341694259334943</v>
      </c>
      <c r="AZ61" s="20">
        <v>1.1204488646636392</v>
      </c>
      <c r="BA61" s="71">
        <f t="shared" si="6"/>
        <v>-0.21536212466363924</v>
      </c>
    </row>
    <row r="62" spans="13:53" x14ac:dyDescent="0.3">
      <c r="Y62" s="20">
        <v>51</v>
      </c>
      <c r="Z62" s="74">
        <v>0.90508674</v>
      </c>
      <c r="AA62" s="74">
        <v>0.98601994000000004</v>
      </c>
      <c r="AB62" s="75">
        <f t="shared" si="7"/>
        <v>-8.0933200000000038E-2</v>
      </c>
      <c r="AC62">
        <f t="shared" si="8"/>
        <v>-8.0933200000000038E-2</v>
      </c>
      <c r="AD62">
        <f t="shared" si="9"/>
        <v>0</v>
      </c>
      <c r="AG62" s="20">
        <v>1</v>
      </c>
      <c r="AH62" s="71">
        <f t="shared" si="0"/>
        <v>-9.4913259999999999E-2</v>
      </c>
      <c r="AK62" s="20">
        <v>1.0203221501505229</v>
      </c>
      <c r="AL62" s="71">
        <f t="shared" si="1"/>
        <v>-0.11523541015052285</v>
      </c>
      <c r="AN62" s="20">
        <v>1.1706274755055242</v>
      </c>
      <c r="AO62" s="71">
        <f t="shared" si="2"/>
        <v>-0.26554073550552415</v>
      </c>
      <c r="AQ62" s="20">
        <v>1.116452095150672</v>
      </c>
      <c r="AR62" s="71">
        <f t="shared" si="3"/>
        <v>-0.21136535515067201</v>
      </c>
      <c r="AT62" s="20">
        <v>1.1196965776249237</v>
      </c>
      <c r="AU62" s="71">
        <f t="shared" si="4"/>
        <v>-0.21460983762492369</v>
      </c>
      <c r="AW62" s="20">
        <v>1.135012935343509</v>
      </c>
      <c r="AX62" s="71">
        <f t="shared" si="5"/>
        <v>-0.229926195343509</v>
      </c>
      <c r="AZ62" s="20">
        <v>1.1240125329508854</v>
      </c>
      <c r="BA62" s="71">
        <f t="shared" si="6"/>
        <v>-0.21892579295088543</v>
      </c>
    </row>
    <row r="63" spans="13:53" x14ac:dyDescent="0.3">
      <c r="Y63" s="20">
        <v>52</v>
      </c>
      <c r="Z63" s="74">
        <v>0.90508674</v>
      </c>
      <c r="AA63" s="74">
        <v>1.0125353699999999</v>
      </c>
      <c r="AB63" s="75">
        <f t="shared" si="7"/>
        <v>-0.10744862999999993</v>
      </c>
      <c r="AC63">
        <f t="shared" si="8"/>
        <v>-0.10744862999999993</v>
      </c>
      <c r="AD63">
        <f t="shared" si="9"/>
        <v>0</v>
      </c>
      <c r="AG63" s="20">
        <v>1</v>
      </c>
      <c r="AH63" s="71">
        <f t="shared" si="0"/>
        <v>-9.4913259999999999E-2</v>
      </c>
      <c r="AK63" s="20">
        <v>1.0339368734676142</v>
      </c>
      <c r="AL63" s="71">
        <f t="shared" si="1"/>
        <v>-0.1288501334676142</v>
      </c>
      <c r="AN63" s="20">
        <v>1.2419032280900468</v>
      </c>
      <c r="AO63" s="71">
        <f t="shared" si="2"/>
        <v>-0.33681648809004683</v>
      </c>
      <c r="AQ63" s="20">
        <v>1.3165440210001738</v>
      </c>
      <c r="AR63" s="71">
        <f t="shared" si="3"/>
        <v>-0.41145728100017376</v>
      </c>
      <c r="AT63" s="20">
        <v>1.2007199374152613</v>
      </c>
      <c r="AU63" s="71">
        <f t="shared" si="4"/>
        <v>-0.29563319741526128</v>
      </c>
      <c r="AW63" s="20">
        <v>1.2936491959271321</v>
      </c>
      <c r="AX63" s="71">
        <f t="shared" si="5"/>
        <v>-0.38856245592713212</v>
      </c>
      <c r="AZ63" s="20">
        <v>1.1959253750064762</v>
      </c>
      <c r="BA63" s="71">
        <f t="shared" si="6"/>
        <v>-0.29083863500647622</v>
      </c>
    </row>
    <row r="64" spans="13:53" x14ac:dyDescent="0.3">
      <c r="Y64" s="20">
        <v>53</v>
      </c>
      <c r="Z64" s="74">
        <v>0.90508674</v>
      </c>
      <c r="AA64" s="74">
        <v>1.03985916</v>
      </c>
      <c r="AB64" s="75">
        <f t="shared" si="7"/>
        <v>-0.13477242</v>
      </c>
      <c r="AC64">
        <f t="shared" si="8"/>
        <v>-0.13477242</v>
      </c>
      <c r="AD64">
        <f t="shared" si="9"/>
        <v>0</v>
      </c>
      <c r="AG64" s="20">
        <v>1</v>
      </c>
      <c r="AH64" s="71">
        <f t="shared" si="0"/>
        <v>-9.4913259999999999E-2</v>
      </c>
      <c r="AK64" s="20">
        <v>1.0455342788864406</v>
      </c>
      <c r="AL64" s="71">
        <f t="shared" si="1"/>
        <v>-0.14044753888644057</v>
      </c>
      <c r="AN64" s="20">
        <v>1.3052106909865531</v>
      </c>
      <c r="AO64" s="71">
        <f t="shared" si="2"/>
        <v>-0.40012395098655307</v>
      </c>
      <c r="AQ64" s="20">
        <v>1.4455760132664608</v>
      </c>
      <c r="AR64" s="71">
        <f t="shared" si="3"/>
        <v>-0.54048927326646079</v>
      </c>
      <c r="AT64" s="20">
        <v>1.2602269332127456</v>
      </c>
      <c r="AU64" s="71">
        <f t="shared" si="4"/>
        <v>-0.35514019321274559</v>
      </c>
      <c r="AW64" s="20">
        <v>1.5156046114903223</v>
      </c>
      <c r="AX64" s="71">
        <f t="shared" si="5"/>
        <v>-0.61051787149032233</v>
      </c>
      <c r="AZ64" s="20">
        <v>1.2736189962498097</v>
      </c>
      <c r="BA64" s="71">
        <f t="shared" si="6"/>
        <v>-0.36853225624980968</v>
      </c>
    </row>
    <row r="65" spans="25:53" x14ac:dyDescent="0.3">
      <c r="Y65" s="20">
        <v>54</v>
      </c>
      <c r="Z65" s="74">
        <v>0.90508674</v>
      </c>
      <c r="AA65" s="74">
        <v>1.0062990599999999</v>
      </c>
      <c r="AB65" s="75">
        <f t="shared" si="7"/>
        <v>-0.10121231999999991</v>
      </c>
      <c r="AC65">
        <f t="shared" si="8"/>
        <v>-0.10121231999999991</v>
      </c>
      <c r="AD65">
        <f t="shared" si="9"/>
        <v>0</v>
      </c>
      <c r="AG65" s="20">
        <v>1</v>
      </c>
      <c r="AH65" s="71">
        <f t="shared" si="0"/>
        <v>-9.4913259999999999E-2</v>
      </c>
      <c r="AK65" s="20">
        <v>1.034897737500388</v>
      </c>
      <c r="AL65" s="71">
        <f t="shared" si="1"/>
        <v>-0.12981099750038805</v>
      </c>
      <c r="AN65" s="20">
        <v>1.1961086616809913</v>
      </c>
      <c r="AO65" s="71">
        <f t="shared" si="2"/>
        <v>-0.29102192168099128</v>
      </c>
      <c r="AQ65" s="20">
        <v>1.2216089133141053</v>
      </c>
      <c r="AR65" s="71">
        <f t="shared" si="3"/>
        <v>-0.31652217331410526</v>
      </c>
      <c r="AT65" s="20">
        <v>1.1565230271915323</v>
      </c>
      <c r="AU65" s="71">
        <f t="shared" si="4"/>
        <v>-0.25143628719153233</v>
      </c>
      <c r="AW65" s="20">
        <v>1.2314789596189182</v>
      </c>
      <c r="AX65" s="71">
        <f t="shared" si="5"/>
        <v>-0.32639221961891818</v>
      </c>
      <c r="AZ65" s="20">
        <v>1.1586261189966707</v>
      </c>
      <c r="BA65" s="71">
        <f t="shared" si="6"/>
        <v>-0.25353937899667067</v>
      </c>
    </row>
    <row r="66" spans="25:53" x14ac:dyDescent="0.3">
      <c r="Y66" s="20">
        <v>55</v>
      </c>
      <c r="Z66" s="74">
        <v>0.90508674</v>
      </c>
      <c r="AA66" s="74">
        <v>1.0080816100000001</v>
      </c>
      <c r="AB66" s="75">
        <f t="shared" si="7"/>
        <v>-0.10299487000000007</v>
      </c>
      <c r="AC66">
        <f t="shared" si="8"/>
        <v>-0.10299487000000007</v>
      </c>
      <c r="AD66">
        <f t="shared" si="9"/>
        <v>0</v>
      </c>
      <c r="AG66" s="20">
        <v>1</v>
      </c>
      <c r="AH66" s="71">
        <f t="shared" si="0"/>
        <v>-9.4913259999999999E-2</v>
      </c>
      <c r="AK66" s="20">
        <v>1.036731324291611</v>
      </c>
      <c r="AL66" s="71">
        <f t="shared" si="1"/>
        <v>-0.13164458429161097</v>
      </c>
      <c r="AN66" s="20">
        <v>1.1866609468052891</v>
      </c>
      <c r="AO66" s="71">
        <f t="shared" si="2"/>
        <v>-0.28157420680528911</v>
      </c>
      <c r="AQ66" s="20">
        <v>1.1955546154537491</v>
      </c>
      <c r="AR66" s="71">
        <f t="shared" si="3"/>
        <v>-0.29046787545374908</v>
      </c>
      <c r="AT66" s="20">
        <v>1.1459049050961705</v>
      </c>
      <c r="AU66" s="71">
        <f t="shared" si="4"/>
        <v>-0.24081816509617049</v>
      </c>
      <c r="AW66" s="20">
        <v>1.1985563937204089</v>
      </c>
      <c r="AX66" s="71">
        <f t="shared" si="5"/>
        <v>-0.2934696537204089</v>
      </c>
      <c r="AZ66" s="20">
        <v>1.1465581138731529</v>
      </c>
      <c r="BA66" s="71">
        <f t="shared" si="6"/>
        <v>-0.24147137387315287</v>
      </c>
    </row>
    <row r="67" spans="25:53" x14ac:dyDescent="0.3">
      <c r="Y67" s="20">
        <v>56</v>
      </c>
      <c r="Z67" s="74">
        <v>0.90508674</v>
      </c>
      <c r="AA67" s="74">
        <v>0.97429235000000003</v>
      </c>
      <c r="AB67" s="75">
        <f t="shared" si="7"/>
        <v>-6.9205610000000028E-2</v>
      </c>
      <c r="AC67">
        <f t="shared" si="8"/>
        <v>-6.9205610000000028E-2</v>
      </c>
      <c r="AD67">
        <f t="shared" si="9"/>
        <v>0</v>
      </c>
      <c r="AG67" s="20">
        <v>1</v>
      </c>
      <c r="AH67" s="71">
        <f t="shared" si="0"/>
        <v>-9.4913259999999999E-2</v>
      </c>
      <c r="AK67" s="20">
        <v>1.0242947146271066</v>
      </c>
      <c r="AL67" s="71">
        <f t="shared" si="1"/>
        <v>-0.11920797462710664</v>
      </c>
      <c r="AN67" s="20">
        <v>1.1131671774706529</v>
      </c>
      <c r="AO67" s="71">
        <f t="shared" si="2"/>
        <v>-0.20808043747065286</v>
      </c>
      <c r="AQ67" s="20">
        <v>1.0975250318553538</v>
      </c>
      <c r="AR67" s="71">
        <f t="shared" si="3"/>
        <v>-0.19243829185535377</v>
      </c>
      <c r="AT67" s="20">
        <v>1.0851629717481208</v>
      </c>
      <c r="AU67" s="71">
        <f t="shared" si="4"/>
        <v>-0.18007623174812082</v>
      </c>
      <c r="AW67" s="20">
        <v>1.0886720562060175</v>
      </c>
      <c r="AX67" s="71">
        <f t="shared" si="5"/>
        <v>-0.18358531620601748</v>
      </c>
      <c r="AZ67" s="20">
        <v>1.0832239558494796</v>
      </c>
      <c r="BA67" s="71">
        <f t="shared" si="6"/>
        <v>-0.17813721584947961</v>
      </c>
    </row>
    <row r="68" spans="25:53" x14ac:dyDescent="0.3">
      <c r="Y68" s="20">
        <v>57</v>
      </c>
      <c r="Z68" s="74">
        <v>0.90508674</v>
      </c>
      <c r="AA68" s="74">
        <v>0.96777031000000002</v>
      </c>
      <c r="AB68" s="75">
        <f t="shared" si="7"/>
        <v>-6.2683570000000022E-2</v>
      </c>
      <c r="AC68">
        <f t="shared" si="8"/>
        <v>-6.2683570000000022E-2</v>
      </c>
      <c r="AD68">
        <f t="shared" si="9"/>
        <v>0</v>
      </c>
      <c r="AG68" s="20">
        <v>1</v>
      </c>
      <c r="AH68" s="71">
        <f t="shared" si="0"/>
        <v>-9.4913259999999999E-2</v>
      </c>
      <c r="AK68" s="20">
        <v>1.0221867726017193</v>
      </c>
      <c r="AL68" s="71">
        <f t="shared" si="1"/>
        <v>-0.11710003260171931</v>
      </c>
      <c r="AN68" s="20">
        <v>1.0977423871193561</v>
      </c>
      <c r="AO68" s="71">
        <f t="shared" si="2"/>
        <v>-0.19265564711935612</v>
      </c>
      <c r="AQ68" s="20">
        <v>1.0884488470463951</v>
      </c>
      <c r="AR68" s="71">
        <f t="shared" si="3"/>
        <v>-0.18336210704639511</v>
      </c>
      <c r="AT68" s="20">
        <v>1.0747186300368241</v>
      </c>
      <c r="AU68" s="71">
        <f t="shared" si="4"/>
        <v>-0.16963189003682411</v>
      </c>
      <c r="AW68" s="20">
        <v>1.0836224581196157</v>
      </c>
      <c r="AX68" s="71">
        <f t="shared" si="5"/>
        <v>-0.17853571811961566</v>
      </c>
      <c r="AZ68" s="20">
        <v>1.0736819680795233</v>
      </c>
      <c r="BA68" s="71">
        <f t="shared" si="6"/>
        <v>-0.16859522807952332</v>
      </c>
    </row>
    <row r="69" spans="25:53" x14ac:dyDescent="0.3">
      <c r="Y69" s="20">
        <v>58</v>
      </c>
      <c r="Z69" s="74">
        <v>0.90508674</v>
      </c>
      <c r="AA69" s="74">
        <v>0.96410547999999996</v>
      </c>
      <c r="AB69" s="75">
        <f t="shared" si="7"/>
        <v>-5.9018739999999958E-2</v>
      </c>
      <c r="AC69">
        <f t="shared" si="8"/>
        <v>-5.9018739999999958E-2</v>
      </c>
      <c r="AD69">
        <f t="shared" si="9"/>
        <v>0</v>
      </c>
      <c r="AG69" s="20">
        <v>1</v>
      </c>
      <c r="AH69" s="71">
        <f t="shared" si="0"/>
        <v>-9.4913259999999999E-2</v>
      </c>
      <c r="AK69" s="20">
        <v>1.0213140498432698</v>
      </c>
      <c r="AL69" s="71">
        <f t="shared" si="1"/>
        <v>-0.11622730984326979</v>
      </c>
      <c r="AN69" s="20">
        <v>1.0901184152512124</v>
      </c>
      <c r="AO69" s="71">
        <f t="shared" si="2"/>
        <v>-0.18503167525121245</v>
      </c>
      <c r="AQ69" s="20">
        <v>1.0991819457145744</v>
      </c>
      <c r="AR69" s="71">
        <f t="shared" si="3"/>
        <v>-0.19409520571457439</v>
      </c>
      <c r="AT69" s="20">
        <v>1.0727126611399513</v>
      </c>
      <c r="AU69" s="71">
        <f t="shared" si="4"/>
        <v>-0.16762592113995134</v>
      </c>
      <c r="AW69" s="20">
        <v>1.1036069445737806</v>
      </c>
      <c r="AX69" s="71">
        <f t="shared" si="5"/>
        <v>-0.19852020457378061</v>
      </c>
      <c r="AZ69" s="20">
        <v>1.0736286080580413</v>
      </c>
      <c r="BA69" s="71">
        <f t="shared" si="6"/>
        <v>-0.16854186805804128</v>
      </c>
    </row>
    <row r="70" spans="25:53" x14ac:dyDescent="0.3">
      <c r="Y70" s="20">
        <v>59</v>
      </c>
      <c r="Z70" s="74">
        <v>0.90508674</v>
      </c>
      <c r="AA70" s="74">
        <v>1.0027518200000001</v>
      </c>
      <c r="AB70" s="75">
        <f t="shared" si="7"/>
        <v>-9.7665080000000071E-2</v>
      </c>
      <c r="AC70">
        <f t="shared" si="8"/>
        <v>-9.7665080000000071E-2</v>
      </c>
      <c r="AD70">
        <f t="shared" si="9"/>
        <v>0</v>
      </c>
      <c r="AG70" s="20">
        <v>1</v>
      </c>
      <c r="AH70" s="71">
        <f t="shared" si="0"/>
        <v>-9.4913259999999999E-2</v>
      </c>
      <c r="AK70" s="20">
        <v>1.0398867198410975</v>
      </c>
      <c r="AL70" s="71">
        <f t="shared" si="1"/>
        <v>-0.13479997984109748</v>
      </c>
      <c r="AN70" s="20">
        <v>1.1525953401779343</v>
      </c>
      <c r="AO70" s="71">
        <f t="shared" si="2"/>
        <v>-0.2475086001779343</v>
      </c>
      <c r="AQ70" s="20">
        <v>1.2657431127110002</v>
      </c>
      <c r="AR70" s="71">
        <f t="shared" si="3"/>
        <v>-0.36065637271100015</v>
      </c>
      <c r="AT70" s="20">
        <v>1.141282465656217</v>
      </c>
      <c r="AU70" s="71">
        <f t="shared" si="4"/>
        <v>-0.23619572565621705</v>
      </c>
      <c r="AW70" s="20">
        <v>1.2014191975555171</v>
      </c>
      <c r="AX70" s="71">
        <f t="shared" si="5"/>
        <v>-0.29633245755551707</v>
      </c>
      <c r="AZ70" s="20">
        <v>1.1287216115659795</v>
      </c>
      <c r="BA70" s="71">
        <f t="shared" si="6"/>
        <v>-0.2236348715659795</v>
      </c>
    </row>
    <row r="71" spans="25:53" x14ac:dyDescent="0.3">
      <c r="Y71" s="20">
        <v>60</v>
      </c>
      <c r="Z71" s="74">
        <v>0.90508674</v>
      </c>
      <c r="AA71" s="74">
        <v>1.0096196799999999</v>
      </c>
      <c r="AB71" s="75">
        <f t="shared" si="7"/>
        <v>-0.10453293999999991</v>
      </c>
      <c r="AC71">
        <f t="shared" si="8"/>
        <v>-0.10453293999999991</v>
      </c>
      <c r="AD71">
        <f t="shared" si="9"/>
        <v>0</v>
      </c>
      <c r="AG71" s="20">
        <v>1</v>
      </c>
      <c r="AH71" s="71">
        <f t="shared" si="0"/>
        <v>-9.4913259999999999E-2</v>
      </c>
      <c r="AK71" s="20">
        <v>1.0421738928028303</v>
      </c>
      <c r="AL71" s="71">
        <f t="shared" si="1"/>
        <v>-0.13708715280283035</v>
      </c>
      <c r="AN71" s="20">
        <v>1.1381807107197748</v>
      </c>
      <c r="AO71" s="71">
        <f t="shared" si="2"/>
        <v>-0.23309397071977478</v>
      </c>
      <c r="AQ71" s="20">
        <v>1.2515906317674386</v>
      </c>
      <c r="AR71" s="71">
        <f t="shared" si="3"/>
        <v>-0.34650389176743857</v>
      </c>
      <c r="AT71" s="20">
        <v>1.1302582421829275</v>
      </c>
      <c r="AU71" s="71">
        <f t="shared" si="4"/>
        <v>-0.22517150218292747</v>
      </c>
      <c r="AW71" s="20">
        <v>1.1914669065062597</v>
      </c>
      <c r="AX71" s="71">
        <f t="shared" si="5"/>
        <v>-0.28638016650625975</v>
      </c>
      <c r="AZ71" s="20">
        <v>1.1186540135115584</v>
      </c>
      <c r="BA71" s="71">
        <f t="shared" si="6"/>
        <v>-0.21356727351155835</v>
      </c>
    </row>
    <row r="72" spans="25:53" x14ac:dyDescent="0.3">
      <c r="Y72" s="20">
        <v>61</v>
      </c>
      <c r="Z72" s="74">
        <v>0.90508674</v>
      </c>
      <c r="AA72" s="74">
        <v>0.90970593</v>
      </c>
      <c r="AB72" s="75">
        <f t="shared" si="7"/>
        <v>-4.6191899999999952E-3</v>
      </c>
      <c r="AC72">
        <f t="shared" si="8"/>
        <v>-4.6191899999999952E-3</v>
      </c>
      <c r="AD72">
        <f t="shared" si="9"/>
        <v>0</v>
      </c>
      <c r="AG72" s="20">
        <v>1</v>
      </c>
      <c r="AH72" s="71">
        <f t="shared" si="0"/>
        <v>-9.4913259999999999E-2</v>
      </c>
      <c r="AK72" s="20">
        <v>0.98255454517240315</v>
      </c>
      <c r="AL72" s="71">
        <f t="shared" si="1"/>
        <v>-7.7467805172403148E-2</v>
      </c>
      <c r="AN72" s="20">
        <v>0.95719706286155493</v>
      </c>
      <c r="AO72" s="71">
        <f t="shared" si="2"/>
        <v>-5.2110322861554925E-2</v>
      </c>
      <c r="AQ72" s="20">
        <v>0.90227553157493801</v>
      </c>
      <c r="AR72" s="71">
        <f t="shared" si="3"/>
        <v>2.8112084250619951E-3</v>
      </c>
      <c r="AT72" s="20">
        <v>0.9542462150457417</v>
      </c>
      <c r="AU72" s="71">
        <f t="shared" si="4"/>
        <v>-4.9159475045741696E-2</v>
      </c>
      <c r="AW72" s="20">
        <v>0.92742810229250583</v>
      </c>
      <c r="AX72" s="71">
        <f t="shared" si="5"/>
        <v>-2.2341362292505829E-2</v>
      </c>
      <c r="AZ72" s="20">
        <v>0.95951495171013501</v>
      </c>
      <c r="BA72" s="71">
        <f t="shared" si="6"/>
        <v>-5.442821171013501E-2</v>
      </c>
    </row>
    <row r="73" spans="25:53" x14ac:dyDescent="0.3">
      <c r="Y73" s="20">
        <v>62</v>
      </c>
      <c r="Z73" s="74">
        <v>0.90508674</v>
      </c>
      <c r="AA73" s="74">
        <v>0.90960249000000004</v>
      </c>
      <c r="AB73" s="75">
        <f t="shared" si="7"/>
        <v>-4.5157500000000406E-3</v>
      </c>
      <c r="AC73">
        <f t="shared" si="8"/>
        <v>-4.5157500000000406E-3</v>
      </c>
      <c r="AD73">
        <f t="shared" si="9"/>
        <v>0</v>
      </c>
      <c r="AG73" s="20">
        <v>1</v>
      </c>
      <c r="AH73" s="71">
        <f t="shared" si="0"/>
        <v>-9.4913259999999999E-2</v>
      </c>
      <c r="AK73" s="20">
        <v>0.97556655597281272</v>
      </c>
      <c r="AL73" s="71">
        <f t="shared" si="1"/>
        <v>-7.047981597281272E-2</v>
      </c>
      <c r="AN73" s="20">
        <v>0.94648379055759435</v>
      </c>
      <c r="AO73" s="71">
        <f t="shared" si="2"/>
        <v>-4.139705055759435E-2</v>
      </c>
      <c r="AQ73" s="20">
        <v>0.89714408294921322</v>
      </c>
      <c r="AR73" s="71">
        <f t="shared" si="3"/>
        <v>7.9426570507867833E-3</v>
      </c>
      <c r="AT73" s="20">
        <v>0.94676081179340321</v>
      </c>
      <c r="AU73" s="71">
        <f t="shared" si="4"/>
        <v>-4.1674071793403211E-2</v>
      </c>
      <c r="AW73" s="20">
        <v>0.91835833309355841</v>
      </c>
      <c r="AX73" s="71">
        <f t="shared" si="5"/>
        <v>-1.3271593093558409E-2</v>
      </c>
      <c r="AZ73" s="20">
        <v>0.95115001599720295</v>
      </c>
      <c r="BA73" s="71">
        <f t="shared" si="6"/>
        <v>-4.6063275997202946E-2</v>
      </c>
    </row>
    <row r="74" spans="25:53" x14ac:dyDescent="0.3">
      <c r="Y74" s="20">
        <v>63</v>
      </c>
      <c r="Z74" s="74">
        <v>0.90508674</v>
      </c>
      <c r="AA74" s="74">
        <v>0.93708840000000004</v>
      </c>
      <c r="AB74" s="75">
        <f t="shared" si="7"/>
        <v>-3.2001660000000043E-2</v>
      </c>
      <c r="AC74">
        <f t="shared" si="8"/>
        <v>-3.2001660000000043E-2</v>
      </c>
      <c r="AD74">
        <f t="shared" si="9"/>
        <v>0</v>
      </c>
      <c r="AG74" s="20">
        <v>1</v>
      </c>
      <c r="AH74" s="71">
        <f t="shared" si="0"/>
        <v>-9.4913259999999999E-2</v>
      </c>
      <c r="AK74" s="20">
        <v>0.98539244592036246</v>
      </c>
      <c r="AL74" s="71">
        <f t="shared" si="1"/>
        <v>-8.0305705920362458E-2</v>
      </c>
      <c r="AN74" s="20">
        <v>0.96943993008459561</v>
      </c>
      <c r="AO74" s="71">
        <f t="shared" si="2"/>
        <v>-6.4353190084595613E-2</v>
      </c>
      <c r="AQ74" s="20">
        <v>0.97620836684303447</v>
      </c>
      <c r="AR74" s="71">
        <f t="shared" si="3"/>
        <v>-7.1121626843034469E-2</v>
      </c>
      <c r="AT74" s="20">
        <v>0.97672268274645646</v>
      </c>
      <c r="AU74" s="71">
        <f t="shared" si="4"/>
        <v>-7.163594274645646E-2</v>
      </c>
      <c r="AW74" s="20">
        <v>0.97337403683825929</v>
      </c>
      <c r="AX74" s="71">
        <f t="shared" si="5"/>
        <v>-6.8287296838259293E-2</v>
      </c>
      <c r="AZ74" s="20">
        <v>0.97617127060337927</v>
      </c>
      <c r="BA74" s="71">
        <f t="shared" si="6"/>
        <v>-7.108453060337927E-2</v>
      </c>
    </row>
    <row r="75" spans="25:53" x14ac:dyDescent="0.3">
      <c r="Y75" s="20">
        <v>64</v>
      </c>
      <c r="Z75" s="74">
        <v>0.90508674</v>
      </c>
      <c r="AA75" s="74">
        <v>0.91094235999999995</v>
      </c>
      <c r="AB75" s="75">
        <f t="shared" si="7"/>
        <v>-5.8556199999999503E-3</v>
      </c>
      <c r="AC75">
        <f t="shared" si="8"/>
        <v>-5.8556199999999503E-3</v>
      </c>
      <c r="AD75">
        <f t="shared" si="9"/>
        <v>0</v>
      </c>
      <c r="AG75" s="20">
        <v>1</v>
      </c>
      <c r="AH75" s="71">
        <f t="shared" si="0"/>
        <v>-9.4913259999999999E-2</v>
      </c>
      <c r="AK75" s="20">
        <v>0.95985071847552839</v>
      </c>
      <c r="AL75" s="71">
        <f t="shared" si="1"/>
        <v>-5.4763978475528385E-2</v>
      </c>
      <c r="AN75" s="20">
        <v>0.92668731387055714</v>
      </c>
      <c r="AO75" s="71">
        <f t="shared" si="2"/>
        <v>-2.1600573870557138E-2</v>
      </c>
      <c r="AQ75" s="20">
        <v>0.89666627168882351</v>
      </c>
      <c r="AR75" s="71">
        <f t="shared" si="3"/>
        <v>8.4204683111764878E-3</v>
      </c>
      <c r="AT75" s="20">
        <v>0.93459143730660454</v>
      </c>
      <c r="AU75" s="71">
        <f t="shared" si="4"/>
        <v>-2.9504697306604544E-2</v>
      </c>
      <c r="AW75" s="20">
        <v>0.90825619377222921</v>
      </c>
      <c r="AX75" s="71">
        <f t="shared" si="5"/>
        <v>-3.1694537722292138E-3</v>
      </c>
      <c r="AZ75" s="20">
        <v>0.93690094813941871</v>
      </c>
      <c r="BA75" s="71">
        <f t="shared" si="6"/>
        <v>-3.1814208139418709E-2</v>
      </c>
    </row>
    <row r="76" spans="25:53" x14ac:dyDescent="0.3">
      <c r="Y76" s="20">
        <v>65</v>
      </c>
      <c r="Z76" s="74">
        <v>0.90508674</v>
      </c>
      <c r="AA76" s="74">
        <v>0.96925326000000001</v>
      </c>
      <c r="AB76" s="75">
        <f t="shared" si="7"/>
        <v>-6.4166520000000005E-2</v>
      </c>
      <c r="AC76">
        <f t="shared" si="8"/>
        <v>-6.4166520000000005E-2</v>
      </c>
      <c r="AD76">
        <f t="shared" si="9"/>
        <v>0</v>
      </c>
      <c r="AG76" s="20">
        <v>1</v>
      </c>
      <c r="AH76" s="71">
        <f t="shared" ref="AH76:AH139" si="10">Z76-AG76</f>
        <v>-9.4913259999999999E-2</v>
      </c>
      <c r="AK76" s="20">
        <v>0.98906396449520495</v>
      </c>
      <c r="AL76" s="71">
        <f t="shared" ref="AL76:AL139" si="11">Z76-AK76</f>
        <v>-8.397722449520495E-2</v>
      </c>
      <c r="AN76" s="20">
        <v>0.98030613049025905</v>
      </c>
      <c r="AO76" s="71">
        <f t="shared" ref="AO76:AO139" si="12">Z76-AN76</f>
        <v>-7.5219390490259053E-2</v>
      </c>
      <c r="AQ76" s="20">
        <v>1.0212132862336254</v>
      </c>
      <c r="AR76" s="71">
        <f t="shared" ref="AR76:AR139" si="13">Z76-AQ76</f>
        <v>-0.11612654623362539</v>
      </c>
      <c r="AT76" s="20">
        <v>0.99200431974287351</v>
      </c>
      <c r="AU76" s="71">
        <f t="shared" ref="AU76:AU139" si="14">Z76-AT76</f>
        <v>-8.6917579742873508E-2</v>
      </c>
      <c r="AW76" s="20">
        <v>1.0055550826116766</v>
      </c>
      <c r="AX76" s="71">
        <f t="shared" ref="AX76:AX139" si="15">Z76-AW76</f>
        <v>-0.10046834261167659</v>
      </c>
      <c r="AZ76" s="20">
        <v>0.98907104744196306</v>
      </c>
      <c r="BA76" s="71">
        <f t="shared" ref="BA76:BA139" si="16">Z76-AZ76</f>
        <v>-8.3984307441963058E-2</v>
      </c>
    </row>
    <row r="77" spans="25:53" x14ac:dyDescent="0.3">
      <c r="Y77" s="20">
        <v>66</v>
      </c>
      <c r="Z77" s="74">
        <v>0.90508674</v>
      </c>
      <c r="AA77" s="74">
        <v>0.96499464000000001</v>
      </c>
      <c r="AB77" s="75">
        <f t="shared" ref="AB77:AB140" si="17">Z77-AA77</f>
        <v>-5.9907900000000014E-2</v>
      </c>
      <c r="AC77">
        <f t="shared" ref="AC77:AC140" si="18">IF(AA77&gt;Z77,AB77,0)</f>
        <v>-5.9907900000000014E-2</v>
      </c>
      <c r="AD77">
        <f t="shared" ref="AD77:AD140" si="19">IF(Z77&gt;AA77,AB77,0)</f>
        <v>0</v>
      </c>
      <c r="AG77" s="20">
        <v>1</v>
      </c>
      <c r="AH77" s="71">
        <f t="shared" si="10"/>
        <v>-9.4913259999999999E-2</v>
      </c>
      <c r="AK77" s="20">
        <v>0.97657459420874582</v>
      </c>
      <c r="AL77" s="71">
        <f t="shared" si="11"/>
        <v>-7.1487854208745816E-2</v>
      </c>
      <c r="AN77" s="20">
        <v>0.96136571053893694</v>
      </c>
      <c r="AO77" s="71">
        <f t="shared" si="12"/>
        <v>-5.6278970538936934E-2</v>
      </c>
      <c r="AQ77" s="20">
        <v>0.9941977579596587</v>
      </c>
      <c r="AR77" s="71">
        <f t="shared" si="13"/>
        <v>-8.91110179596587E-2</v>
      </c>
      <c r="AT77" s="20">
        <v>0.97509150865121186</v>
      </c>
      <c r="AU77" s="71">
        <f t="shared" si="14"/>
        <v>-7.0004768651211857E-2</v>
      </c>
      <c r="AW77" s="20">
        <v>0.98230512923794155</v>
      </c>
      <c r="AX77" s="71">
        <f t="shared" si="15"/>
        <v>-7.7218389237941554E-2</v>
      </c>
      <c r="AZ77" s="20">
        <v>0.97287035992377902</v>
      </c>
      <c r="BA77" s="71">
        <f t="shared" si="16"/>
        <v>-6.7783619923779015E-2</v>
      </c>
    </row>
    <row r="78" spans="25:53" x14ac:dyDescent="0.3">
      <c r="Y78" s="20">
        <v>67</v>
      </c>
      <c r="Z78" s="74">
        <v>0.90508674</v>
      </c>
      <c r="AA78" s="74">
        <v>0.97123554999999995</v>
      </c>
      <c r="AB78" s="75">
        <f t="shared" si="17"/>
        <v>-6.6148809999999947E-2</v>
      </c>
      <c r="AC78">
        <f t="shared" si="18"/>
        <v>-6.6148809999999947E-2</v>
      </c>
      <c r="AD78">
        <f t="shared" si="19"/>
        <v>0</v>
      </c>
      <c r="AG78" s="20">
        <v>1</v>
      </c>
      <c r="AH78" s="71">
        <f t="shared" si="10"/>
        <v>-9.4913259999999999E-2</v>
      </c>
      <c r="AK78" s="20">
        <v>0.96610688681294798</v>
      </c>
      <c r="AL78" s="71">
        <f t="shared" si="11"/>
        <v>-6.1020146812947984E-2</v>
      </c>
      <c r="AN78" s="20">
        <v>0.94860186743991115</v>
      </c>
      <c r="AO78" s="71">
        <f t="shared" si="12"/>
        <v>-4.351512743991115E-2</v>
      </c>
      <c r="AQ78" s="20">
        <v>0.99868242709596899</v>
      </c>
      <c r="AR78" s="71">
        <f t="shared" si="13"/>
        <v>-9.3595687095968993E-2</v>
      </c>
      <c r="AT78" s="20">
        <v>0.96775713358803761</v>
      </c>
      <c r="AU78" s="71">
        <f t="shared" si="14"/>
        <v>-6.267039358803761E-2</v>
      </c>
      <c r="AW78" s="20">
        <v>0.97259818464347692</v>
      </c>
      <c r="AX78" s="71">
        <f t="shared" si="15"/>
        <v>-6.7511444643476914E-2</v>
      </c>
      <c r="AZ78" s="20">
        <v>0.96300894413925087</v>
      </c>
      <c r="BA78" s="71">
        <f t="shared" si="16"/>
        <v>-5.7922204139250866E-2</v>
      </c>
    </row>
    <row r="79" spans="25:53" x14ac:dyDescent="0.3">
      <c r="Y79" s="20">
        <v>68</v>
      </c>
      <c r="Z79" s="74">
        <v>0.90508674</v>
      </c>
      <c r="AA79" s="74">
        <v>0.94065496000000004</v>
      </c>
      <c r="AB79" s="75">
        <f t="shared" si="17"/>
        <v>-3.5568220000000039E-2</v>
      </c>
      <c r="AC79">
        <f t="shared" si="18"/>
        <v>-3.5568220000000039E-2</v>
      </c>
      <c r="AD79">
        <f t="shared" si="19"/>
        <v>0</v>
      </c>
      <c r="AG79" s="20">
        <v>1</v>
      </c>
      <c r="AH79" s="71">
        <f t="shared" si="10"/>
        <v>-9.4913259999999999E-2</v>
      </c>
      <c r="AK79" s="20">
        <v>0.93738121101145211</v>
      </c>
      <c r="AL79" s="71">
        <f t="shared" si="11"/>
        <v>-3.2294471011452108E-2</v>
      </c>
      <c r="AN79" s="20">
        <v>0.91175796550511601</v>
      </c>
      <c r="AO79" s="71">
        <f t="shared" si="12"/>
        <v>-6.6712255051160074E-3</v>
      </c>
      <c r="AQ79" s="20">
        <v>0.92915027414295082</v>
      </c>
      <c r="AR79" s="71">
        <f t="shared" si="13"/>
        <v>-2.4063534142950815E-2</v>
      </c>
      <c r="AT79" s="20">
        <v>0.93137434565505262</v>
      </c>
      <c r="AU79" s="71">
        <f t="shared" si="14"/>
        <v>-2.6287605655052615E-2</v>
      </c>
      <c r="AW79" s="20">
        <v>0.93157436598641896</v>
      </c>
      <c r="AX79" s="71">
        <f t="shared" si="15"/>
        <v>-2.6487625986418961E-2</v>
      </c>
      <c r="AZ79" s="20">
        <v>0.93181755642301067</v>
      </c>
      <c r="BA79" s="71">
        <f t="shared" si="16"/>
        <v>-2.6730816423010673E-2</v>
      </c>
    </row>
    <row r="80" spans="25:53" x14ac:dyDescent="0.3">
      <c r="Y80" s="20">
        <v>69</v>
      </c>
      <c r="Z80" s="74">
        <v>0.90508674</v>
      </c>
      <c r="AA80" s="74">
        <v>0.92549322000000001</v>
      </c>
      <c r="AB80" s="75">
        <f t="shared" si="17"/>
        <v>-2.0406480000000005E-2</v>
      </c>
      <c r="AC80">
        <f t="shared" si="18"/>
        <v>-2.0406480000000005E-2</v>
      </c>
      <c r="AD80">
        <f t="shared" si="19"/>
        <v>0</v>
      </c>
      <c r="AG80" s="20">
        <v>1</v>
      </c>
      <c r="AH80" s="71">
        <f t="shared" si="10"/>
        <v>-9.4913259999999999E-2</v>
      </c>
      <c r="AK80" s="20">
        <v>0.9192092113838799</v>
      </c>
      <c r="AL80" s="71">
        <f t="shared" si="11"/>
        <v>-1.4122471383879898E-2</v>
      </c>
      <c r="AN80" s="20">
        <v>0.89281920456398256</v>
      </c>
      <c r="AO80" s="71">
        <f t="shared" si="12"/>
        <v>1.226753543601744E-2</v>
      </c>
      <c r="AQ80" s="20">
        <v>0.89081355987176114</v>
      </c>
      <c r="AR80" s="71">
        <f t="shared" si="13"/>
        <v>1.427318012823886E-2</v>
      </c>
      <c r="AT80" s="20">
        <v>0.9120023784316077</v>
      </c>
      <c r="AU80" s="71">
        <f t="shared" si="14"/>
        <v>-6.9156384316076958E-3</v>
      </c>
      <c r="AW80" s="20">
        <v>0.89055252487759884</v>
      </c>
      <c r="AX80" s="71">
        <f t="shared" si="15"/>
        <v>1.4534215122401162E-2</v>
      </c>
      <c r="AZ80" s="20">
        <v>0.91195351155696858</v>
      </c>
      <c r="BA80" s="71">
        <f t="shared" si="16"/>
        <v>-6.8667715569685761E-3</v>
      </c>
    </row>
    <row r="81" spans="25:53" x14ac:dyDescent="0.3">
      <c r="Y81" s="20">
        <v>70</v>
      </c>
      <c r="Z81" s="74">
        <v>0.90508674</v>
      </c>
      <c r="AA81" s="74">
        <v>0.93530535000000004</v>
      </c>
      <c r="AB81" s="75">
        <f t="shared" si="17"/>
        <v>-3.0218610000000035E-2</v>
      </c>
      <c r="AC81">
        <f t="shared" si="18"/>
        <v>-3.0218610000000035E-2</v>
      </c>
      <c r="AD81">
        <f t="shared" si="19"/>
        <v>0</v>
      </c>
      <c r="AG81" s="20">
        <v>1</v>
      </c>
      <c r="AH81" s="71">
        <f t="shared" si="10"/>
        <v>-9.4913259999999999E-2</v>
      </c>
      <c r="AK81" s="20">
        <v>0.91880202352503026</v>
      </c>
      <c r="AL81" s="71">
        <f t="shared" si="11"/>
        <v>-1.3715283525030264E-2</v>
      </c>
      <c r="AN81" s="20">
        <v>0.8955087969301404</v>
      </c>
      <c r="AO81" s="71">
        <f t="shared" si="12"/>
        <v>9.5779430698595958E-3</v>
      </c>
      <c r="AQ81" s="20">
        <v>0.90004101219201094</v>
      </c>
      <c r="AR81" s="71">
        <f t="shared" si="13"/>
        <v>5.0457278079890644E-3</v>
      </c>
      <c r="AT81" s="20">
        <v>0.91546606631136085</v>
      </c>
      <c r="AU81" s="71">
        <f t="shared" si="14"/>
        <v>-1.0379326311360848E-2</v>
      </c>
      <c r="AW81" s="20">
        <v>0.90061097066955575</v>
      </c>
      <c r="AX81" s="71">
        <f t="shared" si="15"/>
        <v>4.4757693304442459E-3</v>
      </c>
      <c r="AZ81" s="20">
        <v>0.91557162114151913</v>
      </c>
      <c r="BA81" s="71">
        <f t="shared" si="16"/>
        <v>-1.0484881141519131E-2</v>
      </c>
    </row>
    <row r="82" spans="25:53" x14ac:dyDescent="0.3">
      <c r="Y82" s="20">
        <v>71</v>
      </c>
      <c r="Z82" s="74">
        <v>0.90508674</v>
      </c>
      <c r="AA82" s="74">
        <v>0.93435915000000003</v>
      </c>
      <c r="AB82" s="75">
        <f t="shared" si="17"/>
        <v>-2.9272410000000026E-2</v>
      </c>
      <c r="AC82">
        <f t="shared" si="18"/>
        <v>-2.9272410000000026E-2</v>
      </c>
      <c r="AD82">
        <f t="shared" si="19"/>
        <v>0</v>
      </c>
      <c r="AG82" s="20">
        <v>1</v>
      </c>
      <c r="AH82" s="71">
        <f t="shared" si="10"/>
        <v>-9.4913259999999999E-2</v>
      </c>
      <c r="AK82" s="20">
        <v>0.91552465783184878</v>
      </c>
      <c r="AL82" s="71">
        <f t="shared" si="11"/>
        <v>-1.0437917831848775E-2</v>
      </c>
      <c r="AN82" s="20">
        <v>0.89242550473712245</v>
      </c>
      <c r="AO82" s="71">
        <f t="shared" si="12"/>
        <v>1.2661235262877546E-2</v>
      </c>
      <c r="AQ82" s="20">
        <v>0.89816472974494088</v>
      </c>
      <c r="AR82" s="71">
        <f t="shared" si="13"/>
        <v>6.9220102550591189E-3</v>
      </c>
      <c r="AT82" s="20">
        <v>0.91311244090065702</v>
      </c>
      <c r="AU82" s="71">
        <f t="shared" si="14"/>
        <v>-8.0257009006570179E-3</v>
      </c>
      <c r="AW82" s="20">
        <v>0.9122169639878015</v>
      </c>
      <c r="AX82" s="71">
        <f t="shared" si="15"/>
        <v>-7.1302239878014984E-3</v>
      </c>
      <c r="AZ82" s="20">
        <v>0.91567195414604374</v>
      </c>
      <c r="BA82" s="71">
        <f t="shared" si="16"/>
        <v>-1.0585214146043742E-2</v>
      </c>
    </row>
    <row r="83" spans="25:53" x14ac:dyDescent="0.3">
      <c r="Y83" s="20">
        <v>72</v>
      </c>
      <c r="Z83" s="74">
        <v>0.90508674</v>
      </c>
      <c r="AA83" s="74">
        <v>0.90050229999999998</v>
      </c>
      <c r="AB83" s="75">
        <f t="shared" si="17"/>
        <v>4.5844400000000229E-3</v>
      </c>
      <c r="AC83">
        <f t="shared" si="18"/>
        <v>0</v>
      </c>
      <c r="AD83">
        <f t="shared" si="19"/>
        <v>4.5844400000000229E-3</v>
      </c>
      <c r="AG83" s="20">
        <v>1</v>
      </c>
      <c r="AH83" s="71">
        <f t="shared" si="10"/>
        <v>-9.4913259999999999E-2</v>
      </c>
      <c r="AK83" s="20">
        <v>0.88176034263368619</v>
      </c>
      <c r="AL83" s="71">
        <f t="shared" si="11"/>
        <v>2.3326397366313811E-2</v>
      </c>
      <c r="AN83" s="20">
        <v>0.85983591479342181</v>
      </c>
      <c r="AO83" s="71">
        <f t="shared" si="12"/>
        <v>4.5250825206578194E-2</v>
      </c>
      <c r="AQ83" s="20">
        <v>0.83819845606421017</v>
      </c>
      <c r="AR83" s="71">
        <f t="shared" si="13"/>
        <v>6.6888283935789827E-2</v>
      </c>
      <c r="AT83" s="20">
        <v>0.8806127524861509</v>
      </c>
      <c r="AU83" s="71">
        <f t="shared" si="14"/>
        <v>2.4473987513849105E-2</v>
      </c>
      <c r="AW83" s="20">
        <v>0.83846188638381647</v>
      </c>
      <c r="AX83" s="71">
        <f t="shared" si="15"/>
        <v>6.6624853616183533E-2</v>
      </c>
      <c r="AZ83" s="20">
        <v>0.88066274163551972</v>
      </c>
      <c r="BA83" s="71">
        <f t="shared" si="16"/>
        <v>2.4423998364480282E-2</v>
      </c>
    </row>
    <row r="84" spans="25:53" x14ac:dyDescent="0.3">
      <c r="Y84" s="20">
        <v>73</v>
      </c>
      <c r="Z84" s="74">
        <v>0.90508674</v>
      </c>
      <c r="AA84" s="74">
        <v>0.91109804999999999</v>
      </c>
      <c r="AB84" s="75">
        <f t="shared" si="17"/>
        <v>-6.0113099999999919E-3</v>
      </c>
      <c r="AC84">
        <f t="shared" si="18"/>
        <v>-6.0113099999999919E-3</v>
      </c>
      <c r="AD84">
        <f t="shared" si="19"/>
        <v>0</v>
      </c>
      <c r="AG84" s="20">
        <v>1</v>
      </c>
      <c r="AH84" s="71">
        <f t="shared" si="10"/>
        <v>-9.4913259999999999E-2</v>
      </c>
      <c r="AK84" s="20">
        <v>0.88080692715930586</v>
      </c>
      <c r="AL84" s="71">
        <f t="shared" si="11"/>
        <v>2.4279812840694137E-2</v>
      </c>
      <c r="AN84" s="20">
        <v>0.86338367058294552</v>
      </c>
      <c r="AO84" s="71">
        <f t="shared" si="12"/>
        <v>4.1703069417054484E-2</v>
      </c>
      <c r="AQ84" s="20">
        <v>0.84548683138128533</v>
      </c>
      <c r="AR84" s="71">
        <f t="shared" si="13"/>
        <v>5.959990861871467E-2</v>
      </c>
      <c r="AT84" s="20">
        <v>0.88431372435313427</v>
      </c>
      <c r="AU84" s="71">
        <f t="shared" si="14"/>
        <v>2.0773015646865733E-2</v>
      </c>
      <c r="AW84" s="20">
        <v>0.84569759174777237</v>
      </c>
      <c r="AX84" s="71">
        <f t="shared" si="15"/>
        <v>5.938914825222763E-2</v>
      </c>
      <c r="AZ84" s="20">
        <v>0.88435352893883246</v>
      </c>
      <c r="BA84" s="71">
        <f t="shared" si="16"/>
        <v>2.0733211061167545E-2</v>
      </c>
    </row>
    <row r="85" spans="25:53" x14ac:dyDescent="0.3">
      <c r="Y85" s="20">
        <v>74</v>
      </c>
      <c r="Z85" s="74">
        <v>0.90508674</v>
      </c>
      <c r="AA85" s="74">
        <v>0.92406960999999999</v>
      </c>
      <c r="AB85" s="75">
        <f t="shared" si="17"/>
        <v>-1.8982869999999985E-2</v>
      </c>
      <c r="AC85">
        <f t="shared" si="18"/>
        <v>-1.8982869999999985E-2</v>
      </c>
      <c r="AD85">
        <f t="shared" si="19"/>
        <v>0</v>
      </c>
      <c r="AG85" s="20">
        <v>1</v>
      </c>
      <c r="AH85" s="71">
        <f t="shared" si="10"/>
        <v>-9.4913259999999999E-2</v>
      </c>
      <c r="AK85" s="20">
        <v>0.88182737965922842</v>
      </c>
      <c r="AL85" s="71">
        <f t="shared" si="11"/>
        <v>2.3259360340771584E-2</v>
      </c>
      <c r="AN85" s="20">
        <v>0.86878550328687554</v>
      </c>
      <c r="AO85" s="71">
        <f t="shared" si="12"/>
        <v>3.6301236713124463E-2</v>
      </c>
      <c r="AQ85" s="20">
        <v>0.85509016885044309</v>
      </c>
      <c r="AR85" s="71">
        <f t="shared" si="13"/>
        <v>4.9996571149556912E-2</v>
      </c>
      <c r="AT85" s="20">
        <v>0.88965681924811646</v>
      </c>
      <c r="AU85" s="71">
        <f t="shared" si="14"/>
        <v>1.5429920751883541E-2</v>
      </c>
      <c r="AW85" s="20">
        <v>0.8498188209366957</v>
      </c>
      <c r="AX85" s="71">
        <f t="shared" si="15"/>
        <v>5.5267919063304305E-2</v>
      </c>
      <c r="AZ85" s="20">
        <v>0.8886603032476994</v>
      </c>
      <c r="BA85" s="71">
        <f t="shared" si="16"/>
        <v>1.6426436752300599E-2</v>
      </c>
    </row>
    <row r="86" spans="25:53" x14ac:dyDescent="0.3">
      <c r="Y86" s="20">
        <v>75</v>
      </c>
      <c r="Z86" s="74">
        <v>0.90508674</v>
      </c>
      <c r="AA86" s="74">
        <v>0.93589460999999996</v>
      </c>
      <c r="AB86" s="75">
        <f t="shared" si="17"/>
        <v>-3.0807869999999959E-2</v>
      </c>
      <c r="AC86">
        <f t="shared" si="18"/>
        <v>-3.0807869999999959E-2</v>
      </c>
      <c r="AD86">
        <f t="shared" si="19"/>
        <v>0</v>
      </c>
      <c r="AG86" s="20">
        <v>1</v>
      </c>
      <c r="AH86" s="71">
        <f t="shared" si="10"/>
        <v>-9.4913259999999999E-2</v>
      </c>
      <c r="AK86" s="20">
        <v>0.88474721454951732</v>
      </c>
      <c r="AL86" s="71">
        <f t="shared" si="11"/>
        <v>2.0339525450482676E-2</v>
      </c>
      <c r="AN86" s="20">
        <v>0.87464844071728198</v>
      </c>
      <c r="AO86" s="71">
        <f t="shared" si="12"/>
        <v>3.0438299282718018E-2</v>
      </c>
      <c r="AQ86" s="20">
        <v>0.86484180250609077</v>
      </c>
      <c r="AR86" s="71">
        <f t="shared" si="13"/>
        <v>4.0244937493909227E-2</v>
      </c>
      <c r="AT86" s="20">
        <v>0.89531842831503206</v>
      </c>
      <c r="AU86" s="71">
        <f t="shared" si="14"/>
        <v>9.7683116849679452E-3</v>
      </c>
      <c r="AW86" s="20">
        <v>0.86117343746736841</v>
      </c>
      <c r="AX86" s="71">
        <f t="shared" si="15"/>
        <v>4.3913302532631593E-2</v>
      </c>
      <c r="AZ86" s="20">
        <v>0.89462830146362582</v>
      </c>
      <c r="BA86" s="71">
        <f t="shared" si="16"/>
        <v>1.0458438536374182E-2</v>
      </c>
    </row>
    <row r="87" spans="25:53" x14ac:dyDescent="0.3">
      <c r="Y87" s="20">
        <v>76</v>
      </c>
      <c r="Z87" s="74">
        <v>0.90508674</v>
      </c>
      <c r="AA87" s="74">
        <v>0.93613148000000002</v>
      </c>
      <c r="AB87" s="75">
        <f t="shared" si="17"/>
        <v>-3.1044740000000015E-2</v>
      </c>
      <c r="AC87">
        <f t="shared" si="18"/>
        <v>-3.1044740000000015E-2</v>
      </c>
      <c r="AD87">
        <f t="shared" si="19"/>
        <v>0</v>
      </c>
      <c r="AG87" s="20">
        <v>1</v>
      </c>
      <c r="AH87" s="71">
        <f t="shared" si="10"/>
        <v>-9.4913259999999999E-2</v>
      </c>
      <c r="AK87" s="20">
        <v>0.87872877936749316</v>
      </c>
      <c r="AL87" s="71">
        <f t="shared" si="11"/>
        <v>2.6357960632506838E-2</v>
      </c>
      <c r="AN87" s="20">
        <v>0.87176767564062341</v>
      </c>
      <c r="AO87" s="71">
        <f t="shared" si="12"/>
        <v>3.3319064359376593E-2</v>
      </c>
      <c r="AQ87" s="20">
        <v>0.85898292002691368</v>
      </c>
      <c r="AR87" s="71">
        <f t="shared" si="13"/>
        <v>4.6103819973086324E-2</v>
      </c>
      <c r="AT87" s="20">
        <v>0.89233735184235963</v>
      </c>
      <c r="AU87" s="71">
        <f t="shared" si="14"/>
        <v>1.2749388157640373E-2</v>
      </c>
      <c r="AW87" s="20">
        <v>0.85438125062784676</v>
      </c>
      <c r="AX87" s="71">
        <f t="shared" si="15"/>
        <v>5.0705489372153245E-2</v>
      </c>
      <c r="AZ87" s="20">
        <v>0.89146770160626021</v>
      </c>
      <c r="BA87" s="71">
        <f t="shared" si="16"/>
        <v>1.3619038393739791E-2</v>
      </c>
    </row>
    <row r="88" spans="25:53" x14ac:dyDescent="0.3">
      <c r="Y88" s="20">
        <v>77</v>
      </c>
      <c r="Z88" s="74">
        <v>0.90508674</v>
      </c>
      <c r="AA88" s="74">
        <v>0.94776141000000003</v>
      </c>
      <c r="AB88" s="75">
        <f t="shared" si="17"/>
        <v>-4.2674670000000026E-2</v>
      </c>
      <c r="AC88">
        <f t="shared" si="18"/>
        <v>-4.2674670000000026E-2</v>
      </c>
      <c r="AD88">
        <f t="shared" si="19"/>
        <v>0</v>
      </c>
      <c r="AG88" s="20">
        <v>1</v>
      </c>
      <c r="AH88" s="71">
        <f t="shared" si="10"/>
        <v>-9.4913259999999999E-2</v>
      </c>
      <c r="AK88" s="20">
        <v>0.88164861425778229</v>
      </c>
      <c r="AL88" s="71">
        <f t="shared" si="11"/>
        <v>2.3438125742217708E-2</v>
      </c>
      <c r="AN88" s="20">
        <v>0.87729820519585822</v>
      </c>
      <c r="AO88" s="71">
        <f t="shared" si="12"/>
        <v>2.7788534804141785E-2</v>
      </c>
      <c r="AQ88" s="20">
        <v>0.8682199615558297</v>
      </c>
      <c r="AR88" s="71">
        <f t="shared" si="13"/>
        <v>3.6866778444170301E-2</v>
      </c>
      <c r="AT88" s="20">
        <v>0.89768069670514083</v>
      </c>
      <c r="AU88" s="71">
        <f t="shared" si="14"/>
        <v>7.4060432948591659E-3</v>
      </c>
      <c r="AW88" s="20">
        <v>0.86503853687838572</v>
      </c>
      <c r="AX88" s="71">
        <f t="shared" si="15"/>
        <v>4.0048203121614279E-2</v>
      </c>
      <c r="AZ88" s="20">
        <v>0.89708216416227782</v>
      </c>
      <c r="BA88" s="71">
        <f t="shared" si="16"/>
        <v>8.0045758377221832E-3</v>
      </c>
    </row>
    <row r="89" spans="25:53" x14ac:dyDescent="0.3">
      <c r="Y89" s="20">
        <v>78</v>
      </c>
      <c r="Z89" s="74">
        <v>0.90508674</v>
      </c>
      <c r="AA89" s="74">
        <v>0.96661235999999995</v>
      </c>
      <c r="AB89" s="75">
        <f t="shared" si="17"/>
        <v>-6.1525619999999948E-2</v>
      </c>
      <c r="AC89">
        <f t="shared" si="18"/>
        <v>-6.1525619999999948E-2</v>
      </c>
      <c r="AD89">
        <f t="shared" si="19"/>
        <v>0</v>
      </c>
      <c r="AG89" s="20">
        <v>1</v>
      </c>
      <c r="AH89" s="71">
        <f t="shared" si="10"/>
        <v>-9.4913259999999999E-2</v>
      </c>
      <c r="AK89" s="20">
        <v>0.8913590515502311</v>
      </c>
      <c r="AL89" s="71">
        <f t="shared" si="11"/>
        <v>1.3727688449768904E-2</v>
      </c>
      <c r="AN89" s="20">
        <v>0.88952234031406341</v>
      </c>
      <c r="AO89" s="71">
        <f t="shared" si="12"/>
        <v>1.5564399685936592E-2</v>
      </c>
      <c r="AQ89" s="20">
        <v>0.88401092285479654</v>
      </c>
      <c r="AR89" s="71">
        <f t="shared" si="13"/>
        <v>2.1075817145203457E-2</v>
      </c>
      <c r="AT89" s="20">
        <v>0.90859035940353028</v>
      </c>
      <c r="AU89" s="71">
        <f t="shared" si="14"/>
        <v>-3.5036194035302781E-3</v>
      </c>
      <c r="AW89" s="20">
        <v>0.88212908629165987</v>
      </c>
      <c r="AX89" s="71">
        <f t="shared" si="15"/>
        <v>2.2957653708340131E-2</v>
      </c>
      <c r="AZ89" s="20">
        <v>0.90823608003711032</v>
      </c>
      <c r="BA89" s="71">
        <f t="shared" si="16"/>
        <v>-3.1493400371103153E-3</v>
      </c>
    </row>
    <row r="90" spans="25:53" x14ac:dyDescent="0.3">
      <c r="Y90" s="20">
        <v>79</v>
      </c>
      <c r="Z90" s="74">
        <v>1.1114868600000001</v>
      </c>
      <c r="AA90" s="74">
        <v>1.16963208</v>
      </c>
      <c r="AB90" s="75">
        <f t="shared" si="17"/>
        <v>-5.8145219999999886E-2</v>
      </c>
      <c r="AC90">
        <f t="shared" si="18"/>
        <v>-5.8145219999999886E-2</v>
      </c>
      <c r="AD90">
        <f t="shared" si="19"/>
        <v>0</v>
      </c>
      <c r="AG90" s="20">
        <v>1</v>
      </c>
      <c r="AH90" s="71">
        <f t="shared" si="10"/>
        <v>0.11148686000000008</v>
      </c>
      <c r="AK90" s="20">
        <v>1.0279167432457268</v>
      </c>
      <c r="AL90" s="71">
        <f t="shared" si="11"/>
        <v>8.3570116754273283E-2</v>
      </c>
      <c r="AN90" s="20">
        <v>2.0927304773209596</v>
      </c>
      <c r="AO90" s="71">
        <f t="shared" si="12"/>
        <v>-0.98124361732095955</v>
      </c>
      <c r="AQ90" s="20">
        <v>3.0034871423728031</v>
      </c>
      <c r="AR90" s="71">
        <f t="shared" si="13"/>
        <v>-1.892000282372803</v>
      </c>
      <c r="AT90" s="20">
        <v>1.9170710360250318</v>
      </c>
      <c r="AU90" s="71">
        <f t="shared" si="14"/>
        <v>-0.80558417602503174</v>
      </c>
      <c r="AW90" s="20">
        <v>3.0034871423728031</v>
      </c>
      <c r="AX90" s="71">
        <f t="shared" si="15"/>
        <v>-1.892000282372803</v>
      </c>
      <c r="AZ90" s="20">
        <v>1.9170710360250318</v>
      </c>
      <c r="BA90" s="71">
        <f t="shared" si="16"/>
        <v>-0.80558417602503174</v>
      </c>
    </row>
    <row r="91" spans="25:53" x14ac:dyDescent="0.3">
      <c r="Y91" s="20">
        <v>80</v>
      </c>
      <c r="Z91" s="74">
        <v>1.1114868600000001</v>
      </c>
      <c r="AA91" s="74">
        <v>1.1090861400000001</v>
      </c>
      <c r="AB91" s="75">
        <f t="shared" si="17"/>
        <v>2.4007200000000228E-3</v>
      </c>
      <c r="AC91">
        <f t="shared" si="18"/>
        <v>0</v>
      </c>
      <c r="AD91">
        <f t="shared" si="19"/>
        <v>2.4007200000000228E-3</v>
      </c>
      <c r="AG91" s="20">
        <v>1</v>
      </c>
      <c r="AH91" s="71">
        <f t="shared" si="10"/>
        <v>0.11148686000000008</v>
      </c>
      <c r="AK91" s="20">
        <v>1.0385572505054217</v>
      </c>
      <c r="AL91" s="71">
        <f t="shared" si="11"/>
        <v>7.2929609494578385E-2</v>
      </c>
      <c r="AN91" s="20">
        <v>1.6071893722323523</v>
      </c>
      <c r="AO91" s="71">
        <f t="shared" si="12"/>
        <v>-0.49570251223235218</v>
      </c>
      <c r="AQ91" s="20">
        <v>1.8560057871572706</v>
      </c>
      <c r="AR91" s="71">
        <f t="shared" si="13"/>
        <v>-0.74451892715727053</v>
      </c>
      <c r="AT91" s="20">
        <v>1.4904210466246191</v>
      </c>
      <c r="AU91" s="71">
        <f t="shared" si="14"/>
        <v>-0.37893418662461897</v>
      </c>
      <c r="AW91" s="20">
        <v>1.8560057871572706</v>
      </c>
      <c r="AX91" s="71">
        <f t="shared" si="15"/>
        <v>-0.74451892715727053</v>
      </c>
      <c r="AZ91" s="20">
        <v>1.4904210466246191</v>
      </c>
      <c r="BA91" s="71">
        <f t="shared" si="16"/>
        <v>-0.37893418662461897</v>
      </c>
    </row>
    <row r="92" spans="25:53" x14ac:dyDescent="0.3">
      <c r="Y92" s="20">
        <v>81</v>
      </c>
      <c r="Z92" s="74">
        <v>1.1114868600000001</v>
      </c>
      <c r="AA92" s="74">
        <v>1.0886000600000001</v>
      </c>
      <c r="AB92" s="75">
        <f t="shared" si="17"/>
        <v>2.2886799999999985E-2</v>
      </c>
      <c r="AC92">
        <f t="shared" si="18"/>
        <v>0</v>
      </c>
      <c r="AD92">
        <f t="shared" si="19"/>
        <v>2.2886799999999985E-2</v>
      </c>
      <c r="AG92" s="20">
        <v>1</v>
      </c>
      <c r="AH92" s="71">
        <f t="shared" si="10"/>
        <v>0.11148686000000008</v>
      </c>
      <c r="AK92" s="20">
        <v>1.0480582613490168</v>
      </c>
      <c r="AL92" s="71">
        <f t="shared" si="11"/>
        <v>6.342859865098327E-2</v>
      </c>
      <c r="AN92" s="20">
        <v>1.4379873202515852</v>
      </c>
      <c r="AO92" s="71">
        <f t="shared" si="12"/>
        <v>-0.32650046025158508</v>
      </c>
      <c r="AQ92" s="20">
        <v>1.4415641335151943</v>
      </c>
      <c r="AR92" s="71">
        <f t="shared" si="13"/>
        <v>-0.33007727351519422</v>
      </c>
      <c r="AT92" s="20">
        <v>1.3230367581407743</v>
      </c>
      <c r="AU92" s="71">
        <f t="shared" si="14"/>
        <v>-0.21154989814077418</v>
      </c>
      <c r="AW92" s="20">
        <v>1.4415641335151943</v>
      </c>
      <c r="AX92" s="71">
        <f t="shared" si="15"/>
        <v>-0.33007727351519422</v>
      </c>
      <c r="AZ92" s="20">
        <v>1.3230367581407743</v>
      </c>
      <c r="BA92" s="71">
        <f t="shared" si="16"/>
        <v>-0.21154989814077418</v>
      </c>
    </row>
    <row r="93" spans="25:53" x14ac:dyDescent="0.3">
      <c r="Y93" s="20">
        <v>82</v>
      </c>
      <c r="Z93" s="74">
        <v>1.1114868600000001</v>
      </c>
      <c r="AA93" s="74">
        <v>1.0382511400000001</v>
      </c>
      <c r="AB93" s="75">
        <f t="shared" si="17"/>
        <v>7.3235720000000004E-2</v>
      </c>
      <c r="AC93">
        <f t="shared" si="18"/>
        <v>0</v>
      </c>
      <c r="AD93">
        <f t="shared" si="19"/>
        <v>7.3235720000000004E-2</v>
      </c>
      <c r="AG93" s="20">
        <v>1</v>
      </c>
      <c r="AH93" s="71">
        <f t="shared" si="10"/>
        <v>0.11148686000000008</v>
      </c>
      <c r="AK93" s="20">
        <v>1.048939533174049</v>
      </c>
      <c r="AL93" s="71">
        <f t="shared" si="11"/>
        <v>6.2547326825951099E-2</v>
      </c>
      <c r="AN93" s="20">
        <v>1.2829695436866377</v>
      </c>
      <c r="AO93" s="71">
        <f t="shared" si="12"/>
        <v>-0.17148268368663766</v>
      </c>
      <c r="AQ93" s="20">
        <v>1.4288241289065018</v>
      </c>
      <c r="AR93" s="71">
        <f t="shared" si="13"/>
        <v>-0.31733726890650171</v>
      </c>
      <c r="AT93" s="20">
        <v>1.2451170353412444</v>
      </c>
      <c r="AU93" s="71">
        <f t="shared" si="14"/>
        <v>-0.13363017534124433</v>
      </c>
      <c r="AW93" s="20">
        <v>1.364134805944681</v>
      </c>
      <c r="AX93" s="71">
        <f t="shared" si="15"/>
        <v>-0.25264794594468087</v>
      </c>
      <c r="AZ93" s="20">
        <v>1.232052848148393</v>
      </c>
      <c r="BA93" s="71">
        <f t="shared" si="16"/>
        <v>-0.12056598814839292</v>
      </c>
    </row>
    <row r="94" spans="25:53" x14ac:dyDescent="0.3">
      <c r="Y94" s="20">
        <v>83</v>
      </c>
      <c r="Z94" s="74">
        <v>1.1114868600000001</v>
      </c>
      <c r="AA94" s="74">
        <v>1.1168004199999999</v>
      </c>
      <c r="AB94" s="75">
        <f t="shared" si="17"/>
        <v>-5.3135599999998284E-3</v>
      </c>
      <c r="AC94">
        <f t="shared" si="18"/>
        <v>-5.3135599999998284E-3</v>
      </c>
      <c r="AD94">
        <f t="shared" si="19"/>
        <v>0</v>
      </c>
      <c r="AG94" s="20">
        <v>1</v>
      </c>
      <c r="AH94" s="71">
        <f t="shared" si="10"/>
        <v>0.11148686000000008</v>
      </c>
      <c r="AK94" s="20">
        <v>1.0941141334313544</v>
      </c>
      <c r="AL94" s="71">
        <f t="shared" si="11"/>
        <v>1.7372726568645636E-2</v>
      </c>
      <c r="AN94" s="20">
        <v>1.4523530840749985</v>
      </c>
      <c r="AO94" s="71">
        <f t="shared" si="12"/>
        <v>-0.34086622407499845</v>
      </c>
      <c r="AQ94" s="20">
        <v>1.9212462122323362</v>
      </c>
      <c r="AR94" s="71">
        <f t="shared" si="13"/>
        <v>-0.80975935223233608</v>
      </c>
      <c r="AT94" s="20">
        <v>1.4244630954548081</v>
      </c>
      <c r="AU94" s="71">
        <f t="shared" si="14"/>
        <v>-0.31297623545480802</v>
      </c>
      <c r="AW94" s="20">
        <v>1.734389052461343</v>
      </c>
      <c r="AX94" s="71">
        <f t="shared" si="15"/>
        <v>-0.62290219246134293</v>
      </c>
      <c r="AZ94" s="20">
        <v>1.3921615545151667</v>
      </c>
      <c r="BA94" s="71">
        <f t="shared" si="16"/>
        <v>-0.28067469451516658</v>
      </c>
    </row>
    <row r="95" spans="25:53" x14ac:dyDescent="0.3">
      <c r="Y95" s="20">
        <v>84</v>
      </c>
      <c r="Z95" s="74">
        <v>1.1114868600000001</v>
      </c>
      <c r="AA95" s="74">
        <v>1.0752232500000001</v>
      </c>
      <c r="AB95" s="75">
        <f t="shared" si="17"/>
        <v>3.6263610000000002E-2</v>
      </c>
      <c r="AC95">
        <f t="shared" si="18"/>
        <v>0</v>
      </c>
      <c r="AD95">
        <f t="shared" si="19"/>
        <v>3.6263610000000002E-2</v>
      </c>
      <c r="AG95" s="20">
        <v>1</v>
      </c>
      <c r="AH95" s="71">
        <f t="shared" si="10"/>
        <v>0.11148686000000008</v>
      </c>
      <c r="AK95" s="20">
        <v>1.0771678000367579</v>
      </c>
      <c r="AL95" s="71">
        <f t="shared" si="11"/>
        <v>3.4319059963242138E-2</v>
      </c>
      <c r="AN95" s="20">
        <v>1.2620862280981007</v>
      </c>
      <c r="AO95" s="71">
        <f t="shared" si="12"/>
        <v>-0.15059936809810059</v>
      </c>
      <c r="AQ95" s="20">
        <v>1.5338551001585501</v>
      </c>
      <c r="AR95" s="71">
        <f t="shared" si="13"/>
        <v>-0.42236824015855001</v>
      </c>
      <c r="AT95" s="20">
        <v>1.2524500178936595</v>
      </c>
      <c r="AU95" s="71">
        <f t="shared" si="14"/>
        <v>-0.14096315789365943</v>
      </c>
      <c r="AW95" s="20">
        <v>1.4471952131480368</v>
      </c>
      <c r="AX95" s="71">
        <f t="shared" si="15"/>
        <v>-0.33570835314803671</v>
      </c>
      <c r="AZ95" s="20">
        <v>1.2371807141474438</v>
      </c>
      <c r="BA95" s="71">
        <f t="shared" si="16"/>
        <v>-0.12569385414744372</v>
      </c>
    </row>
    <row r="96" spans="25:53" x14ac:dyDescent="0.3">
      <c r="Y96" s="20">
        <v>85</v>
      </c>
      <c r="Z96" s="74">
        <v>1.1114868600000001</v>
      </c>
      <c r="AA96" s="74">
        <v>1.1051356699999999</v>
      </c>
      <c r="AB96" s="75">
        <f t="shared" si="17"/>
        <v>6.3511900000001731E-3</v>
      </c>
      <c r="AC96">
        <f t="shared" si="18"/>
        <v>0</v>
      </c>
      <c r="AD96">
        <f t="shared" si="19"/>
        <v>6.3511900000001731E-3</v>
      </c>
      <c r="AG96" s="20">
        <v>1</v>
      </c>
      <c r="AH96" s="71">
        <f t="shared" si="10"/>
        <v>0.11148686000000008</v>
      </c>
      <c r="AK96" s="20">
        <v>1.0961339827237639</v>
      </c>
      <c r="AL96" s="71">
        <f t="shared" si="11"/>
        <v>1.5352877276236132E-2</v>
      </c>
      <c r="AN96" s="20">
        <v>1.3065968752106494</v>
      </c>
      <c r="AO96" s="71">
        <f t="shared" si="12"/>
        <v>-0.1951100152106493</v>
      </c>
      <c r="AQ96" s="20">
        <v>1.8354016250793925</v>
      </c>
      <c r="AR96" s="71">
        <f t="shared" si="13"/>
        <v>-0.72391476507939245</v>
      </c>
      <c r="AT96" s="20">
        <v>1.3251091448410597</v>
      </c>
      <c r="AU96" s="71">
        <f t="shared" si="14"/>
        <v>-0.21362228484105961</v>
      </c>
      <c r="AW96" s="20">
        <v>1.6739203911386882</v>
      </c>
      <c r="AX96" s="71">
        <f t="shared" si="15"/>
        <v>-0.5624335311386881</v>
      </c>
      <c r="AZ96" s="20">
        <v>1.3014228121630287</v>
      </c>
      <c r="BA96" s="71">
        <f t="shared" si="16"/>
        <v>-0.18993595216302861</v>
      </c>
    </row>
    <row r="97" spans="25:53" x14ac:dyDescent="0.3">
      <c r="Y97" s="20">
        <v>86</v>
      </c>
      <c r="Z97" s="74">
        <v>1.1114868600000001</v>
      </c>
      <c r="AA97" s="74">
        <v>1.1056848800000001</v>
      </c>
      <c r="AB97" s="75">
        <f t="shared" si="17"/>
        <v>5.8019799999999844E-3</v>
      </c>
      <c r="AC97">
        <f t="shared" si="18"/>
        <v>0</v>
      </c>
      <c r="AD97">
        <f t="shared" si="19"/>
        <v>5.8019799999999844E-3</v>
      </c>
      <c r="AG97" s="20">
        <v>1</v>
      </c>
      <c r="AH97" s="71">
        <f t="shared" si="10"/>
        <v>0.11148686000000008</v>
      </c>
      <c r="AK97" s="20">
        <v>1.0933771365557803</v>
      </c>
      <c r="AL97" s="71">
        <f t="shared" si="11"/>
        <v>1.8109723444219794E-2</v>
      </c>
      <c r="AN97" s="20">
        <v>1.2601412673095977</v>
      </c>
      <c r="AO97" s="71">
        <f t="shared" si="12"/>
        <v>-0.14865440730959767</v>
      </c>
      <c r="AQ97" s="20">
        <v>1.8363019847381719</v>
      </c>
      <c r="AR97" s="71">
        <f t="shared" si="13"/>
        <v>-0.72481512473817178</v>
      </c>
      <c r="AT97" s="20">
        <v>1.2951737606673532</v>
      </c>
      <c r="AU97" s="71">
        <f t="shared" si="14"/>
        <v>-0.18368690066735316</v>
      </c>
      <c r="AW97" s="20">
        <v>1.6764370410465694</v>
      </c>
      <c r="AX97" s="71">
        <f t="shared" si="15"/>
        <v>-0.56495018104656936</v>
      </c>
      <c r="AZ97" s="20">
        <v>1.2735850303977196</v>
      </c>
      <c r="BA97" s="71">
        <f t="shared" si="16"/>
        <v>-0.16209817039771957</v>
      </c>
    </row>
    <row r="98" spans="25:53" x14ac:dyDescent="0.3">
      <c r="Y98" s="20">
        <v>87</v>
      </c>
      <c r="Z98" s="74">
        <v>1.1114868600000001</v>
      </c>
      <c r="AA98" s="74">
        <v>1.14541443</v>
      </c>
      <c r="AB98" s="75">
        <f t="shared" si="17"/>
        <v>-3.3927569999999907E-2</v>
      </c>
      <c r="AC98">
        <f t="shared" si="18"/>
        <v>-3.3927569999999907E-2</v>
      </c>
      <c r="AD98">
        <f t="shared" si="19"/>
        <v>0</v>
      </c>
      <c r="AG98" s="20">
        <v>1</v>
      </c>
      <c r="AH98" s="71">
        <f t="shared" si="10"/>
        <v>0.11148686000000008</v>
      </c>
      <c r="AK98" s="20">
        <v>1.1101084359492739</v>
      </c>
      <c r="AL98" s="71">
        <f t="shared" si="11"/>
        <v>1.3784240507261902E-3</v>
      </c>
      <c r="AN98" s="20">
        <v>1.2797702437657608</v>
      </c>
      <c r="AO98" s="71">
        <f t="shared" si="12"/>
        <v>-0.16828338376576069</v>
      </c>
      <c r="AQ98" s="20">
        <v>1.9694979164705635</v>
      </c>
      <c r="AR98" s="71">
        <f t="shared" si="13"/>
        <v>-0.85801105647056342</v>
      </c>
      <c r="AT98" s="20">
        <v>1.3243783445847273</v>
      </c>
      <c r="AU98" s="71">
        <f t="shared" si="14"/>
        <v>-0.21289148458472718</v>
      </c>
      <c r="AW98" s="20">
        <v>1.7905895141296206</v>
      </c>
      <c r="AX98" s="71">
        <f t="shared" si="15"/>
        <v>-0.67910265412962056</v>
      </c>
      <c r="AZ98" s="20">
        <v>1.301988027696297</v>
      </c>
      <c r="BA98" s="71">
        <f t="shared" si="16"/>
        <v>-0.19050116769629688</v>
      </c>
    </row>
    <row r="99" spans="25:53" x14ac:dyDescent="0.3">
      <c r="Y99" s="20">
        <v>88</v>
      </c>
      <c r="Z99" s="74">
        <v>1.1114868600000001</v>
      </c>
      <c r="AA99" s="74">
        <v>1.18026772</v>
      </c>
      <c r="AB99" s="75">
        <f t="shared" si="17"/>
        <v>-6.8780859999999944E-2</v>
      </c>
      <c r="AC99">
        <f t="shared" si="18"/>
        <v>-6.8780859999999944E-2</v>
      </c>
      <c r="AD99">
        <f t="shared" si="19"/>
        <v>0</v>
      </c>
      <c r="AG99" s="20">
        <v>1</v>
      </c>
      <c r="AH99" s="71">
        <f t="shared" si="10"/>
        <v>0.11148686000000008</v>
      </c>
      <c r="AK99" s="20">
        <v>1.1194541444587394</v>
      </c>
      <c r="AL99" s="71">
        <f t="shared" si="11"/>
        <v>-7.9672844587392877E-3</v>
      </c>
      <c r="AN99" s="20">
        <v>1.2685799293373829</v>
      </c>
      <c r="AO99" s="71">
        <f t="shared" si="12"/>
        <v>-0.15709306933738287</v>
      </c>
      <c r="AQ99" s="20">
        <v>1.9631942128426205</v>
      </c>
      <c r="AR99" s="71">
        <f t="shared" si="13"/>
        <v>-0.85170735284262045</v>
      </c>
      <c r="AT99" s="20">
        <v>1.3160271900034071</v>
      </c>
      <c r="AU99" s="71">
        <f t="shared" si="14"/>
        <v>-0.20454033000340699</v>
      </c>
      <c r="AW99" s="20">
        <v>1.7988507018632904</v>
      </c>
      <c r="AX99" s="71">
        <f t="shared" si="15"/>
        <v>-0.68736384186329036</v>
      </c>
      <c r="AZ99" s="20">
        <v>1.2958910893605309</v>
      </c>
      <c r="BA99" s="71">
        <f t="shared" si="16"/>
        <v>-0.1844042293605308</v>
      </c>
    </row>
    <row r="100" spans="25:53" x14ac:dyDescent="0.3">
      <c r="Y100" s="20">
        <v>89</v>
      </c>
      <c r="Z100" s="74">
        <v>1.1114868600000001</v>
      </c>
      <c r="AA100" s="74">
        <v>1.1859576199999999</v>
      </c>
      <c r="AB100" s="75">
        <f t="shared" si="17"/>
        <v>-7.4470759999999858E-2</v>
      </c>
      <c r="AC100">
        <f t="shared" si="18"/>
        <v>-7.4470759999999858E-2</v>
      </c>
      <c r="AD100">
        <f t="shared" si="19"/>
        <v>0</v>
      </c>
      <c r="AG100" s="20">
        <v>1</v>
      </c>
      <c r="AH100" s="71">
        <f t="shared" si="10"/>
        <v>0.11148686000000008</v>
      </c>
      <c r="AK100" s="20">
        <v>1.1055835324388901</v>
      </c>
      <c r="AL100" s="71">
        <f t="shared" si="11"/>
        <v>5.9033275611100056E-3</v>
      </c>
      <c r="AN100" s="20">
        <v>1.2016200356576305</v>
      </c>
      <c r="AO100" s="71">
        <f t="shared" si="12"/>
        <v>-9.013317565763046E-2</v>
      </c>
      <c r="AQ100" s="20">
        <v>1.7689116138467884</v>
      </c>
      <c r="AR100" s="71">
        <f t="shared" si="13"/>
        <v>-0.65742475384678833</v>
      </c>
      <c r="AT100" s="20">
        <v>1.2474619191274863</v>
      </c>
      <c r="AU100" s="71">
        <f t="shared" si="14"/>
        <v>-0.1359750591274862</v>
      </c>
      <c r="AW100" s="20">
        <v>1.6507035401990249</v>
      </c>
      <c r="AX100" s="71">
        <f t="shared" si="15"/>
        <v>-0.5392166801990248</v>
      </c>
      <c r="AZ100" s="20">
        <v>1.2325035394362345</v>
      </c>
      <c r="BA100" s="71">
        <f t="shared" si="16"/>
        <v>-0.1210166794362344</v>
      </c>
    </row>
    <row r="101" spans="25:53" x14ac:dyDescent="0.3">
      <c r="Y101" s="20">
        <v>90</v>
      </c>
      <c r="Z101" s="74">
        <v>1.1114868600000001</v>
      </c>
      <c r="AA101" s="74">
        <v>1.20619608</v>
      </c>
      <c r="AB101" s="75">
        <f t="shared" si="17"/>
        <v>-9.4709219999999927E-2</v>
      </c>
      <c r="AC101">
        <f t="shared" si="18"/>
        <v>-9.4709219999999927E-2</v>
      </c>
      <c r="AD101">
        <f t="shared" si="19"/>
        <v>0</v>
      </c>
      <c r="AG101" s="20">
        <v>1</v>
      </c>
      <c r="AH101" s="71">
        <f t="shared" si="10"/>
        <v>0.11148686000000008</v>
      </c>
      <c r="AK101" s="20">
        <v>1.1047004227164123</v>
      </c>
      <c r="AL101" s="71">
        <f t="shared" si="11"/>
        <v>6.7864372835877429E-3</v>
      </c>
      <c r="AN101" s="20">
        <v>1.1783397118327033</v>
      </c>
      <c r="AO101" s="71">
        <f t="shared" si="12"/>
        <v>-6.6852851832703175E-2</v>
      </c>
      <c r="AQ101" s="20">
        <v>1.6762150534362672</v>
      </c>
      <c r="AR101" s="71">
        <f t="shared" si="13"/>
        <v>-0.56472819343626712</v>
      </c>
      <c r="AT101" s="20">
        <v>1.220231460931587</v>
      </c>
      <c r="AU101" s="71">
        <f t="shared" si="14"/>
        <v>-0.10874460093158689</v>
      </c>
      <c r="AW101" s="20">
        <v>1.6114200542870074</v>
      </c>
      <c r="AX101" s="71">
        <f t="shared" si="15"/>
        <v>-0.49993319428700733</v>
      </c>
      <c r="AZ101" s="20">
        <v>1.2118715374683875</v>
      </c>
      <c r="BA101" s="71">
        <f t="shared" si="16"/>
        <v>-0.10038467746838742</v>
      </c>
    </row>
    <row r="102" spans="25:53" x14ac:dyDescent="0.3">
      <c r="Y102" s="20">
        <v>91</v>
      </c>
      <c r="Z102" s="74">
        <v>1.1114868600000001</v>
      </c>
      <c r="AA102" s="74">
        <v>1.24070908</v>
      </c>
      <c r="AB102" s="75">
        <f t="shared" si="17"/>
        <v>-0.12922221999999994</v>
      </c>
      <c r="AC102">
        <f t="shared" si="18"/>
        <v>-0.12922221999999994</v>
      </c>
      <c r="AD102">
        <f t="shared" si="19"/>
        <v>0</v>
      </c>
      <c r="AG102" s="20">
        <v>1</v>
      </c>
      <c r="AH102" s="71">
        <f t="shared" si="10"/>
        <v>0.11148686000000008</v>
      </c>
      <c r="AK102" s="20">
        <v>1.1157268884396252</v>
      </c>
      <c r="AL102" s="71">
        <f t="shared" si="11"/>
        <v>-4.2400284396251209E-3</v>
      </c>
      <c r="AN102" s="20">
        <v>1.178866753969088</v>
      </c>
      <c r="AO102" s="71">
        <f t="shared" si="12"/>
        <v>-6.7379893969087945E-2</v>
      </c>
      <c r="AQ102" s="20">
        <v>1.6387055930971621</v>
      </c>
      <c r="AR102" s="71">
        <f t="shared" si="13"/>
        <v>-0.52721873309716205</v>
      </c>
      <c r="AT102" s="20">
        <v>1.2158119331790027</v>
      </c>
      <c r="AU102" s="71">
        <f t="shared" si="14"/>
        <v>-0.10432507317900264</v>
      </c>
      <c r="AW102" s="20">
        <v>1.6131558630874814</v>
      </c>
      <c r="AX102" s="71">
        <f t="shared" si="15"/>
        <v>-0.5016690030874813</v>
      </c>
      <c r="AZ102" s="20">
        <v>1.2124527399603382</v>
      </c>
      <c r="BA102" s="71">
        <f t="shared" si="16"/>
        <v>-0.10096587996033812</v>
      </c>
    </row>
    <row r="103" spans="25:53" x14ac:dyDescent="0.3">
      <c r="Y103" s="20">
        <v>92</v>
      </c>
      <c r="Z103" s="74">
        <v>1.1114868600000001</v>
      </c>
      <c r="AA103" s="74">
        <v>1.27520981</v>
      </c>
      <c r="AB103" s="75">
        <f t="shared" si="17"/>
        <v>-0.16372294999999992</v>
      </c>
      <c r="AC103">
        <f t="shared" si="18"/>
        <v>-0.16372294999999992</v>
      </c>
      <c r="AD103">
        <f t="shared" si="19"/>
        <v>0</v>
      </c>
      <c r="AG103" s="20">
        <v>1</v>
      </c>
      <c r="AH103" s="71">
        <f t="shared" si="10"/>
        <v>0.11148686000000008</v>
      </c>
      <c r="AK103" s="20">
        <v>1.1272679654475279</v>
      </c>
      <c r="AL103" s="71">
        <f t="shared" si="11"/>
        <v>-1.5781105447527866E-2</v>
      </c>
      <c r="AN103" s="20">
        <v>1.1837588749407895</v>
      </c>
      <c r="AO103" s="71">
        <f t="shared" si="12"/>
        <v>-7.2272014940789386E-2</v>
      </c>
      <c r="AQ103" s="20">
        <v>1.6470000096367652</v>
      </c>
      <c r="AR103" s="71">
        <f t="shared" si="13"/>
        <v>-0.53551314963676511</v>
      </c>
      <c r="AT103" s="20">
        <v>1.2201660417481677</v>
      </c>
      <c r="AU103" s="71">
        <f t="shared" si="14"/>
        <v>-0.1086791817481676</v>
      </c>
      <c r="AW103" s="20">
        <v>1.6487034715226712</v>
      </c>
      <c r="AX103" s="71">
        <f t="shared" si="15"/>
        <v>-0.53721661152267108</v>
      </c>
      <c r="AZ103" s="20">
        <v>1.2203872014974742</v>
      </c>
      <c r="BA103" s="71">
        <f t="shared" si="16"/>
        <v>-0.10890034149747407</v>
      </c>
    </row>
    <row r="104" spans="25:53" x14ac:dyDescent="0.3">
      <c r="Y104" s="20">
        <v>93</v>
      </c>
      <c r="Z104" s="74">
        <v>1.1114868600000001</v>
      </c>
      <c r="AA104" s="74">
        <v>1.22150984</v>
      </c>
      <c r="AB104" s="75">
        <f t="shared" si="17"/>
        <v>-0.11002297999999988</v>
      </c>
      <c r="AC104">
        <f t="shared" si="18"/>
        <v>-0.11002297999999988</v>
      </c>
      <c r="AD104">
        <f t="shared" si="19"/>
        <v>0</v>
      </c>
      <c r="AG104" s="20">
        <v>1</v>
      </c>
      <c r="AH104" s="71">
        <f t="shared" si="10"/>
        <v>0.11148686000000008</v>
      </c>
      <c r="AK104" s="20">
        <v>1.0882301047601544</v>
      </c>
      <c r="AL104" s="71">
        <f t="shared" si="11"/>
        <v>2.3256755239845717E-2</v>
      </c>
      <c r="AN104" s="20">
        <v>1.1137760882033683</v>
      </c>
      <c r="AO104" s="71">
        <f t="shared" si="12"/>
        <v>-2.2892282033681877E-3</v>
      </c>
      <c r="AQ104" s="20">
        <v>1.3970573470771084</v>
      </c>
      <c r="AR104" s="71">
        <f t="shared" si="13"/>
        <v>-0.2855704870771083</v>
      </c>
      <c r="AT104" s="20">
        <v>1.1393112996080941</v>
      </c>
      <c r="AU104" s="71">
        <f t="shared" si="14"/>
        <v>-2.7824439608093998E-2</v>
      </c>
      <c r="AW104" s="20">
        <v>1.5090354278523359</v>
      </c>
      <c r="AX104" s="71">
        <f t="shared" si="15"/>
        <v>-0.39754856785233583</v>
      </c>
      <c r="AZ104" s="20">
        <v>1.154879060312306</v>
      </c>
      <c r="BA104" s="71">
        <f t="shared" si="16"/>
        <v>-4.3392200312305951E-2</v>
      </c>
    </row>
    <row r="105" spans="25:53" x14ac:dyDescent="0.3">
      <c r="Y105" s="20">
        <v>94</v>
      </c>
      <c r="Z105" s="74">
        <v>1.1114868600000001</v>
      </c>
      <c r="AA105" s="74">
        <v>1.2568550000000001</v>
      </c>
      <c r="AB105" s="75">
        <f t="shared" si="17"/>
        <v>-0.14536813999999998</v>
      </c>
      <c r="AC105">
        <f t="shared" si="18"/>
        <v>-0.14536813999999998</v>
      </c>
      <c r="AD105">
        <f t="shared" si="19"/>
        <v>0</v>
      </c>
      <c r="AG105" s="20">
        <v>1</v>
      </c>
      <c r="AH105" s="71">
        <f t="shared" si="10"/>
        <v>0.11148686000000008</v>
      </c>
      <c r="AK105" s="20">
        <v>1.1244357654842858</v>
      </c>
      <c r="AL105" s="71">
        <f t="shared" si="11"/>
        <v>-1.2948905484285733E-2</v>
      </c>
      <c r="AN105" s="20">
        <v>1.1551332445074805</v>
      </c>
      <c r="AO105" s="71">
        <f t="shared" si="12"/>
        <v>-4.3646384507480374E-2</v>
      </c>
      <c r="AQ105" s="20">
        <v>1.4138941335203701</v>
      </c>
      <c r="AR105" s="71">
        <f t="shared" si="13"/>
        <v>-0.30240727352037</v>
      </c>
      <c r="AT105" s="20">
        <v>1.1682813301625481</v>
      </c>
      <c r="AU105" s="71">
        <f t="shared" si="14"/>
        <v>-5.6794470162548016E-2</v>
      </c>
      <c r="AW105" s="20">
        <v>1.609105620788903</v>
      </c>
      <c r="AX105" s="71">
        <f t="shared" si="15"/>
        <v>-0.49761876078890288</v>
      </c>
      <c r="AZ105" s="20">
        <v>1.1959785926603494</v>
      </c>
      <c r="BA105" s="71">
        <f t="shared" si="16"/>
        <v>-8.4491732660349372E-2</v>
      </c>
    </row>
    <row r="106" spans="25:53" x14ac:dyDescent="0.3">
      <c r="Y106" s="20">
        <v>95</v>
      </c>
      <c r="Z106" s="74">
        <v>1.1114868600000001</v>
      </c>
      <c r="AA106" s="74">
        <v>1.2147111399999999</v>
      </c>
      <c r="AB106" s="75">
        <f t="shared" si="17"/>
        <v>-0.10322427999999984</v>
      </c>
      <c r="AC106">
        <f t="shared" si="18"/>
        <v>-0.10322427999999984</v>
      </c>
      <c r="AD106">
        <f t="shared" si="19"/>
        <v>0</v>
      </c>
      <c r="AG106" s="20">
        <v>1</v>
      </c>
      <c r="AH106" s="71">
        <f t="shared" si="10"/>
        <v>0.11148686000000008</v>
      </c>
      <c r="AK106" s="20">
        <v>1.1040709428413893</v>
      </c>
      <c r="AL106" s="71">
        <f t="shared" si="11"/>
        <v>7.4159171586107853E-3</v>
      </c>
      <c r="AN106" s="20">
        <v>1.1178864750642781</v>
      </c>
      <c r="AO106" s="71">
        <f t="shared" si="12"/>
        <v>-6.399615064277997E-3</v>
      </c>
      <c r="AQ106" s="20">
        <v>1.25476697103252</v>
      </c>
      <c r="AR106" s="71">
        <f t="shared" si="13"/>
        <v>-0.14328011103251992</v>
      </c>
      <c r="AT106" s="20">
        <v>1.118795373095282</v>
      </c>
      <c r="AU106" s="71">
        <f t="shared" si="14"/>
        <v>-7.30851309528191E-3</v>
      </c>
      <c r="AW106" s="20">
        <v>1.4914440795343749</v>
      </c>
      <c r="AX106" s="71">
        <f t="shared" si="15"/>
        <v>-0.37995721953437478</v>
      </c>
      <c r="AZ106" s="20">
        <v>1.1553444179135259</v>
      </c>
      <c r="BA106" s="71">
        <f t="shared" si="16"/>
        <v>-4.3857557913525858E-2</v>
      </c>
    </row>
    <row r="107" spans="25:53" x14ac:dyDescent="0.3">
      <c r="Y107" s="20">
        <v>96</v>
      </c>
      <c r="Z107" s="74">
        <v>1.1114868600000001</v>
      </c>
      <c r="AA107" s="74">
        <v>1.21909299</v>
      </c>
      <c r="AB107" s="75">
        <f t="shared" si="17"/>
        <v>-0.10760612999999997</v>
      </c>
      <c r="AC107">
        <f t="shared" si="18"/>
        <v>-0.10760612999999997</v>
      </c>
      <c r="AD107">
        <f t="shared" si="19"/>
        <v>0</v>
      </c>
      <c r="AG107" s="20">
        <v>1</v>
      </c>
      <c r="AH107" s="71">
        <f t="shared" si="10"/>
        <v>0.11148686000000008</v>
      </c>
      <c r="AK107" s="20">
        <v>1.1245442014335598</v>
      </c>
      <c r="AL107" s="71">
        <f t="shared" si="11"/>
        <v>-1.3057341433559744E-2</v>
      </c>
      <c r="AN107" s="20">
        <v>1.1342840525488198</v>
      </c>
      <c r="AO107" s="71">
        <f t="shared" si="12"/>
        <v>-2.2797192548819734E-2</v>
      </c>
      <c r="AQ107" s="20">
        <v>1.2229895696830939</v>
      </c>
      <c r="AR107" s="71">
        <f t="shared" si="13"/>
        <v>-0.11150270968309384</v>
      </c>
      <c r="AT107" s="20">
        <v>1.12260614266555</v>
      </c>
      <c r="AU107" s="71">
        <f t="shared" si="14"/>
        <v>-1.1119282665549957E-2</v>
      </c>
      <c r="AW107" s="20">
        <v>1.5194296373644294</v>
      </c>
      <c r="AX107" s="71">
        <f t="shared" si="15"/>
        <v>-0.4079427773644293</v>
      </c>
      <c r="AZ107" s="20">
        <v>1.1701454262686459</v>
      </c>
      <c r="BA107" s="71">
        <f t="shared" si="16"/>
        <v>-5.8658566268645851E-2</v>
      </c>
    </row>
    <row r="108" spans="25:53" x14ac:dyDescent="0.3">
      <c r="Y108" s="20">
        <v>97</v>
      </c>
      <c r="Z108" s="74">
        <v>1.3383658599999999</v>
      </c>
      <c r="AA108" s="74">
        <v>1.2083729700000001</v>
      </c>
      <c r="AB108" s="75">
        <f t="shared" si="17"/>
        <v>0.12999288999999981</v>
      </c>
      <c r="AC108">
        <f t="shared" si="18"/>
        <v>0</v>
      </c>
      <c r="AD108">
        <f t="shared" si="19"/>
        <v>0.12999288999999981</v>
      </c>
      <c r="AG108" s="20">
        <v>1</v>
      </c>
      <c r="AH108" s="71">
        <f t="shared" si="10"/>
        <v>0.33836585999999991</v>
      </c>
      <c r="AK108" s="20">
        <v>1.0259945393871979</v>
      </c>
      <c r="AL108" s="71">
        <f t="shared" si="11"/>
        <v>0.31237132061280204</v>
      </c>
      <c r="AN108" s="20">
        <v>3.0443772864641323</v>
      </c>
      <c r="AO108" s="71">
        <f t="shared" si="12"/>
        <v>-1.7060114264641324</v>
      </c>
      <c r="AQ108" s="20">
        <v>6.8519068877791423</v>
      </c>
      <c r="AR108" s="71">
        <f t="shared" si="13"/>
        <v>-5.5135410277791426</v>
      </c>
      <c r="AT108" s="20">
        <v>2.8438037102896403</v>
      </c>
      <c r="AU108" s="71">
        <f t="shared" si="14"/>
        <v>-1.5054378502896404</v>
      </c>
      <c r="AW108" s="20">
        <v>6.8519068877791423</v>
      </c>
      <c r="AX108" s="71">
        <f t="shared" si="15"/>
        <v>-5.5135410277791426</v>
      </c>
      <c r="AZ108" s="20">
        <v>2.8438037102896403</v>
      </c>
      <c r="BA108" s="71">
        <f t="shared" si="16"/>
        <v>-1.5054378502896404</v>
      </c>
    </row>
    <row r="109" spans="25:53" x14ac:dyDescent="0.3">
      <c r="Y109" s="20">
        <v>98</v>
      </c>
      <c r="Z109" s="74">
        <v>1.3383658599999999</v>
      </c>
      <c r="AA109" s="74">
        <v>1.2899747399999999</v>
      </c>
      <c r="AB109" s="75">
        <f t="shared" si="17"/>
        <v>4.839112000000001E-2</v>
      </c>
      <c r="AC109">
        <f t="shared" si="18"/>
        <v>0</v>
      </c>
      <c r="AD109">
        <f t="shared" si="19"/>
        <v>4.839112000000001E-2</v>
      </c>
      <c r="AG109" s="20">
        <v>1</v>
      </c>
      <c r="AH109" s="71">
        <f t="shared" si="10"/>
        <v>0.33836585999999991</v>
      </c>
      <c r="AK109" s="20">
        <v>1.0613368389119224</v>
      </c>
      <c r="AL109" s="71">
        <f t="shared" si="11"/>
        <v>0.27702902108807748</v>
      </c>
      <c r="AN109" s="20">
        <v>3.7742407610684228</v>
      </c>
      <c r="AO109" s="71">
        <f t="shared" si="12"/>
        <v>-2.4358749010684226</v>
      </c>
      <c r="AQ109" s="20">
        <v>9.7704915420999239</v>
      </c>
      <c r="AR109" s="71">
        <f t="shared" si="13"/>
        <v>-8.4321256820999242</v>
      </c>
      <c r="AT109" s="20">
        <v>3.4575622665491501</v>
      </c>
      <c r="AU109" s="71">
        <f t="shared" si="14"/>
        <v>-2.1191964065491504</v>
      </c>
      <c r="AW109" s="20">
        <v>9.7704915420999239</v>
      </c>
      <c r="AX109" s="71">
        <f t="shared" si="15"/>
        <v>-8.4321256820999242</v>
      </c>
      <c r="AZ109" s="20">
        <v>3.4575622665491501</v>
      </c>
      <c r="BA109" s="71">
        <f t="shared" si="16"/>
        <v>-2.1191964065491504</v>
      </c>
    </row>
    <row r="110" spans="25:53" x14ac:dyDescent="0.3">
      <c r="Y110" s="20">
        <v>99</v>
      </c>
      <c r="Z110" s="74">
        <v>1.3383658599999999</v>
      </c>
      <c r="AA110" s="74">
        <v>1.2775137999999999</v>
      </c>
      <c r="AB110" s="75">
        <f t="shared" si="17"/>
        <v>6.0852059999999986E-2</v>
      </c>
      <c r="AC110">
        <f t="shared" si="18"/>
        <v>0</v>
      </c>
      <c r="AD110">
        <f t="shared" si="19"/>
        <v>6.0852059999999986E-2</v>
      </c>
      <c r="AG110" s="20">
        <v>1</v>
      </c>
      <c r="AH110" s="71">
        <f t="shared" si="10"/>
        <v>0.33836585999999991</v>
      </c>
      <c r="AK110" s="20">
        <v>1.0824592982101324</v>
      </c>
      <c r="AL110" s="71">
        <f t="shared" si="11"/>
        <v>0.25590656178986748</v>
      </c>
      <c r="AN110" s="20">
        <v>3.3102901178603807</v>
      </c>
      <c r="AO110" s="71">
        <f t="shared" si="12"/>
        <v>-1.9719242578603808</v>
      </c>
      <c r="AQ110" s="20">
        <v>7.9624782130084526</v>
      </c>
      <c r="AR110" s="71">
        <f t="shared" si="13"/>
        <v>-6.6241123530084529</v>
      </c>
      <c r="AT110" s="20">
        <v>3.07864813564046</v>
      </c>
      <c r="AU110" s="71">
        <f t="shared" si="14"/>
        <v>-1.7402822756404601</v>
      </c>
      <c r="AW110" s="20">
        <v>7.9624782130084526</v>
      </c>
      <c r="AX110" s="71">
        <f t="shared" si="15"/>
        <v>-6.6241123530084529</v>
      </c>
      <c r="AZ110" s="20">
        <v>3.07864813564046</v>
      </c>
      <c r="BA110" s="71">
        <f t="shared" si="16"/>
        <v>-1.7402822756404601</v>
      </c>
    </row>
    <row r="111" spans="25:53" x14ac:dyDescent="0.3">
      <c r="Y111" s="20">
        <v>100</v>
      </c>
      <c r="Z111" s="74">
        <v>1.3383658599999999</v>
      </c>
      <c r="AA111" s="74">
        <v>1.3060380300000001</v>
      </c>
      <c r="AB111" s="75">
        <f t="shared" si="17"/>
        <v>3.2327829999999835E-2</v>
      </c>
      <c r="AC111">
        <f t="shared" si="18"/>
        <v>0</v>
      </c>
      <c r="AD111">
        <f t="shared" si="19"/>
        <v>3.2327829999999835E-2</v>
      </c>
      <c r="AG111" s="20">
        <v>1</v>
      </c>
      <c r="AH111" s="71">
        <f t="shared" si="10"/>
        <v>0.33836585999999991</v>
      </c>
      <c r="AK111" s="20">
        <v>1.1112043684902417</v>
      </c>
      <c r="AL111" s="71">
        <f t="shared" si="11"/>
        <v>0.22716149150975817</v>
      </c>
      <c r="AN111" s="20">
        <v>3.1617849420090427</v>
      </c>
      <c r="AO111" s="71">
        <f t="shared" si="12"/>
        <v>-1.8234190820090428</v>
      </c>
      <c r="AQ111" s="20">
        <v>7.0358571935408625</v>
      </c>
      <c r="AR111" s="71">
        <f t="shared" si="13"/>
        <v>-5.6974913335408628</v>
      </c>
      <c r="AT111" s="20">
        <v>2.9163194660992082</v>
      </c>
      <c r="AU111" s="71">
        <f t="shared" si="14"/>
        <v>-1.5779536060992083</v>
      </c>
      <c r="AW111" s="20">
        <v>7.0358571935408625</v>
      </c>
      <c r="AX111" s="71">
        <f t="shared" si="15"/>
        <v>-5.6974913335408628</v>
      </c>
      <c r="AZ111" s="20">
        <v>2.9163194660992082</v>
      </c>
      <c r="BA111" s="71">
        <f t="shared" si="16"/>
        <v>-1.5779536060992083</v>
      </c>
    </row>
    <row r="112" spans="25:53" x14ac:dyDescent="0.3">
      <c r="Y112" s="20">
        <v>101</v>
      </c>
      <c r="Z112" s="74">
        <v>1.3383658599999999</v>
      </c>
      <c r="AA112" s="74">
        <v>1.25908452</v>
      </c>
      <c r="AB112" s="75">
        <f t="shared" si="17"/>
        <v>7.9281339999999867E-2</v>
      </c>
      <c r="AC112">
        <f t="shared" si="18"/>
        <v>0</v>
      </c>
      <c r="AD112">
        <f t="shared" si="19"/>
        <v>7.9281339999999867E-2</v>
      </c>
      <c r="AG112" s="20">
        <v>1</v>
      </c>
      <c r="AH112" s="71">
        <f t="shared" si="10"/>
        <v>0.33836585999999991</v>
      </c>
      <c r="AK112" s="20">
        <v>1.1107897664071191</v>
      </c>
      <c r="AL112" s="71">
        <f t="shared" si="11"/>
        <v>0.22757609359288078</v>
      </c>
      <c r="AN112" s="20">
        <v>2.6384028712427097</v>
      </c>
      <c r="AO112" s="71">
        <f t="shared" si="12"/>
        <v>-1.3000370112427098</v>
      </c>
      <c r="AQ112" s="20">
        <v>5.3857034832455488</v>
      </c>
      <c r="AR112" s="71">
        <f t="shared" si="13"/>
        <v>-4.0473376232455491</v>
      </c>
      <c r="AT112" s="20">
        <v>2.4925736190677981</v>
      </c>
      <c r="AU112" s="71">
        <f t="shared" si="14"/>
        <v>-1.1542077590677982</v>
      </c>
      <c r="AW112" s="20">
        <v>5.5829819991153489</v>
      </c>
      <c r="AX112" s="71">
        <f t="shared" si="15"/>
        <v>-4.2446161391153492</v>
      </c>
      <c r="AZ112" s="20">
        <v>2.5142707479549817</v>
      </c>
      <c r="BA112" s="71">
        <f t="shared" si="16"/>
        <v>-1.1759048879549818</v>
      </c>
    </row>
    <row r="113" spans="25:53" x14ac:dyDescent="0.3">
      <c r="Y113" s="20">
        <v>102</v>
      </c>
      <c r="Z113" s="74">
        <v>1.3383658599999999</v>
      </c>
      <c r="AA113" s="74">
        <v>1.19817105</v>
      </c>
      <c r="AB113" s="75">
        <f t="shared" si="17"/>
        <v>0.14019480999999989</v>
      </c>
      <c r="AC113">
        <f t="shared" si="18"/>
        <v>0</v>
      </c>
      <c r="AD113">
        <f t="shared" si="19"/>
        <v>0.14019480999999989</v>
      </c>
      <c r="AG113" s="20">
        <v>1</v>
      </c>
      <c r="AH113" s="71">
        <f t="shared" si="10"/>
        <v>0.33836585999999991</v>
      </c>
      <c r="AK113" s="20">
        <v>1.1010112245929822</v>
      </c>
      <c r="AL113" s="71">
        <f t="shared" si="11"/>
        <v>0.23735463540701773</v>
      </c>
      <c r="AN113" s="20">
        <v>2.0206396239910083</v>
      </c>
      <c r="AO113" s="71">
        <f t="shared" si="12"/>
        <v>-0.68227376399100836</v>
      </c>
      <c r="AQ113" s="20">
        <v>3.2992562778559629</v>
      </c>
      <c r="AR113" s="71">
        <f t="shared" si="13"/>
        <v>-1.960890417855963</v>
      </c>
      <c r="AT113" s="20">
        <v>1.9289942883397244</v>
      </c>
      <c r="AU113" s="71">
        <f t="shared" si="14"/>
        <v>-0.59062842833972451</v>
      </c>
      <c r="AW113" s="20">
        <v>3.5057178722149103</v>
      </c>
      <c r="AX113" s="71">
        <f t="shared" si="15"/>
        <v>-2.1673520122149101</v>
      </c>
      <c r="AZ113" s="20">
        <v>1.9562158374023517</v>
      </c>
      <c r="BA113" s="71">
        <f t="shared" si="16"/>
        <v>-0.61784997740235181</v>
      </c>
    </row>
    <row r="114" spans="25:53" x14ac:dyDescent="0.3">
      <c r="Y114" s="20">
        <v>103</v>
      </c>
      <c r="Z114" s="74">
        <v>1.3383658599999999</v>
      </c>
      <c r="AA114" s="74">
        <v>1.1956406100000001</v>
      </c>
      <c r="AB114" s="75">
        <f t="shared" si="17"/>
        <v>0.1427252499999998</v>
      </c>
      <c r="AC114">
        <f t="shared" si="18"/>
        <v>0</v>
      </c>
      <c r="AD114">
        <f t="shared" si="19"/>
        <v>0.1427252499999998</v>
      </c>
      <c r="AG114" s="20">
        <v>1</v>
      </c>
      <c r="AH114" s="71">
        <f t="shared" si="10"/>
        <v>0.33836585999999991</v>
      </c>
      <c r="AK114" s="20">
        <v>1.1210840327636769</v>
      </c>
      <c r="AL114" s="71">
        <f t="shared" si="11"/>
        <v>0.21728182723632306</v>
      </c>
      <c r="AN114" s="20">
        <v>2.022021167634005</v>
      </c>
      <c r="AO114" s="71">
        <f t="shared" si="12"/>
        <v>-0.68365530763400506</v>
      </c>
      <c r="AQ114" s="20">
        <v>3.7347676739160001</v>
      </c>
      <c r="AR114" s="71">
        <f t="shared" si="13"/>
        <v>-2.3964018139160004</v>
      </c>
      <c r="AT114" s="20">
        <v>1.9844234951292457</v>
      </c>
      <c r="AU114" s="71">
        <f t="shared" si="14"/>
        <v>-0.64605763512924574</v>
      </c>
      <c r="AW114" s="20">
        <v>3.3943150724691868</v>
      </c>
      <c r="AX114" s="71">
        <f t="shared" si="15"/>
        <v>-2.0559492124691872</v>
      </c>
      <c r="AZ114" s="20">
        <v>1.942557176203753</v>
      </c>
      <c r="BA114" s="71">
        <f t="shared" si="16"/>
        <v>-0.6041913162037531</v>
      </c>
    </row>
    <row r="115" spans="25:53" x14ac:dyDescent="0.3">
      <c r="Y115" s="20">
        <v>104</v>
      </c>
      <c r="Z115" s="74">
        <v>1.3383658599999999</v>
      </c>
      <c r="AA115" s="74">
        <v>1.1117798699999999</v>
      </c>
      <c r="AB115" s="75">
        <f t="shared" si="17"/>
        <v>0.22658599000000001</v>
      </c>
      <c r="AC115">
        <f t="shared" si="18"/>
        <v>0</v>
      </c>
      <c r="AD115">
        <f t="shared" si="19"/>
        <v>0.22658599000000001</v>
      </c>
      <c r="AG115" s="20">
        <v>1</v>
      </c>
      <c r="AH115" s="71">
        <f t="shared" si="10"/>
        <v>0.33836585999999991</v>
      </c>
      <c r="AK115" s="20">
        <v>1.1048235413085246</v>
      </c>
      <c r="AL115" s="71">
        <f t="shared" si="11"/>
        <v>0.23354231869147535</v>
      </c>
      <c r="AN115" s="20">
        <v>1.6987058506335939</v>
      </c>
      <c r="AO115" s="71">
        <f t="shared" si="12"/>
        <v>-0.36033999063359401</v>
      </c>
      <c r="AQ115" s="20">
        <v>3.125820283250007</v>
      </c>
      <c r="AR115" s="71">
        <f t="shared" si="13"/>
        <v>-1.7874544232500071</v>
      </c>
      <c r="AT115" s="20">
        <v>1.7252224565965204</v>
      </c>
      <c r="AU115" s="71">
        <f t="shared" si="14"/>
        <v>-0.3868565965965205</v>
      </c>
      <c r="AW115" s="20">
        <v>2.4668025129175901</v>
      </c>
      <c r="AX115" s="71">
        <f t="shared" si="15"/>
        <v>-1.1284366529175902</v>
      </c>
      <c r="AZ115" s="20">
        <v>1.6429207873358687</v>
      </c>
      <c r="BA115" s="71">
        <f t="shared" si="16"/>
        <v>-0.30455492733586875</v>
      </c>
    </row>
    <row r="116" spans="25:53" x14ac:dyDescent="0.3">
      <c r="Y116" s="20">
        <v>105</v>
      </c>
      <c r="Z116" s="74">
        <v>1.3383658599999999</v>
      </c>
      <c r="AA116" s="74">
        <v>1.12665086</v>
      </c>
      <c r="AB116" s="75">
        <f t="shared" si="17"/>
        <v>0.21171499999999988</v>
      </c>
      <c r="AC116">
        <f t="shared" si="18"/>
        <v>0</v>
      </c>
      <c r="AD116">
        <f t="shared" si="19"/>
        <v>0.21171499999999988</v>
      </c>
      <c r="AG116" s="20">
        <v>1</v>
      </c>
      <c r="AH116" s="71">
        <f t="shared" si="10"/>
        <v>0.33836585999999991</v>
      </c>
      <c r="AK116" s="20">
        <v>1.1238042269187987</v>
      </c>
      <c r="AL116" s="71">
        <f t="shared" si="11"/>
        <v>0.21456163308120124</v>
      </c>
      <c r="AN116" s="20">
        <v>1.7601986960571252</v>
      </c>
      <c r="AO116" s="71">
        <f t="shared" si="12"/>
        <v>-0.42183283605712529</v>
      </c>
      <c r="AQ116" s="20">
        <v>3.6023687688322168</v>
      </c>
      <c r="AR116" s="71">
        <f t="shared" si="13"/>
        <v>-2.2640029088322171</v>
      </c>
      <c r="AT116" s="20">
        <v>1.8108768766088237</v>
      </c>
      <c r="AU116" s="71">
        <f t="shared" si="14"/>
        <v>-0.47251101660882378</v>
      </c>
      <c r="AW116" s="20">
        <v>2.63061527291037</v>
      </c>
      <c r="AX116" s="71">
        <f t="shared" si="15"/>
        <v>-1.2922494129103701</v>
      </c>
      <c r="AZ116" s="20">
        <v>1.6997602884157079</v>
      </c>
      <c r="BA116" s="71">
        <f t="shared" si="16"/>
        <v>-0.36139442841570801</v>
      </c>
    </row>
    <row r="117" spans="25:53" x14ac:dyDescent="0.3">
      <c r="Y117" s="20">
        <v>106</v>
      </c>
      <c r="Z117" s="74">
        <v>1.3383658599999999</v>
      </c>
      <c r="AA117" s="74">
        <v>1.1398635500000001</v>
      </c>
      <c r="AB117" s="75">
        <f t="shared" si="17"/>
        <v>0.19850230999999985</v>
      </c>
      <c r="AC117">
        <f t="shared" si="18"/>
        <v>0</v>
      </c>
      <c r="AD117">
        <f t="shared" si="19"/>
        <v>0.19850230999999985</v>
      </c>
      <c r="AG117" s="20">
        <v>1</v>
      </c>
      <c r="AH117" s="71">
        <f t="shared" si="10"/>
        <v>0.33836585999999991</v>
      </c>
      <c r="AK117" s="20">
        <v>1.1294043887147336</v>
      </c>
      <c r="AL117" s="71">
        <f t="shared" si="11"/>
        <v>0.20896147128526632</v>
      </c>
      <c r="AN117" s="20">
        <v>1.6273187183811131</v>
      </c>
      <c r="AO117" s="71">
        <f t="shared" si="12"/>
        <v>-0.28895285838111318</v>
      </c>
      <c r="AQ117" s="20">
        <v>3.0808585093473559</v>
      </c>
      <c r="AR117" s="71">
        <f t="shared" si="13"/>
        <v>-1.742492649347356</v>
      </c>
      <c r="AT117" s="20">
        <v>1.6743496479005993</v>
      </c>
      <c r="AU117" s="71">
        <f t="shared" si="14"/>
        <v>-0.33598378790059935</v>
      </c>
      <c r="AW117" s="20">
        <v>2.3998999317435219</v>
      </c>
      <c r="AX117" s="71">
        <f t="shared" si="15"/>
        <v>-1.061534071743522</v>
      </c>
      <c r="AZ117" s="20">
        <v>1.5943324280052613</v>
      </c>
      <c r="BA117" s="71">
        <f t="shared" si="16"/>
        <v>-0.25596656800526141</v>
      </c>
    </row>
    <row r="118" spans="25:53" x14ac:dyDescent="0.3">
      <c r="Y118" s="20">
        <v>107</v>
      </c>
      <c r="Z118" s="74">
        <v>1.3383658599999999</v>
      </c>
      <c r="AA118" s="74">
        <v>1.16784175</v>
      </c>
      <c r="AB118" s="75">
        <f t="shared" si="17"/>
        <v>0.1705241099999999</v>
      </c>
      <c r="AC118">
        <f t="shared" si="18"/>
        <v>0</v>
      </c>
      <c r="AD118">
        <f t="shared" si="19"/>
        <v>0.1705241099999999</v>
      </c>
      <c r="AG118" s="20">
        <v>1</v>
      </c>
      <c r="AH118" s="71">
        <f t="shared" si="10"/>
        <v>0.33836585999999991</v>
      </c>
      <c r="AK118" s="20">
        <v>1.1440701789867529</v>
      </c>
      <c r="AL118" s="71">
        <f t="shared" si="11"/>
        <v>0.19429568101324701</v>
      </c>
      <c r="AN118" s="20">
        <v>1.6117024245520781</v>
      </c>
      <c r="AO118" s="71">
        <f t="shared" si="12"/>
        <v>-0.27333656455207822</v>
      </c>
      <c r="AQ118" s="20">
        <v>3.0641230420106575</v>
      </c>
      <c r="AR118" s="71">
        <f t="shared" si="13"/>
        <v>-1.7257571820106576</v>
      </c>
      <c r="AT118" s="20">
        <v>1.66232293599973</v>
      </c>
      <c r="AU118" s="71">
        <f t="shared" si="14"/>
        <v>-0.32395707599973012</v>
      </c>
      <c r="AW118" s="20">
        <v>2.4313643015444875</v>
      </c>
      <c r="AX118" s="71">
        <f t="shared" si="15"/>
        <v>-1.0929984415444876</v>
      </c>
      <c r="AZ118" s="20">
        <v>1.5899628386869629</v>
      </c>
      <c r="BA118" s="71">
        <f t="shared" si="16"/>
        <v>-0.25159697868696296</v>
      </c>
    </row>
    <row r="119" spans="25:53" x14ac:dyDescent="0.3">
      <c r="Y119" s="20">
        <v>108</v>
      </c>
      <c r="Z119" s="74">
        <v>1.3383658599999999</v>
      </c>
      <c r="AA119" s="74">
        <v>1.0446724000000001</v>
      </c>
      <c r="AB119" s="75">
        <f t="shared" si="17"/>
        <v>0.29369345999999985</v>
      </c>
      <c r="AC119">
        <f t="shared" si="18"/>
        <v>0</v>
      </c>
      <c r="AD119">
        <f t="shared" si="19"/>
        <v>0.29369345999999985</v>
      </c>
      <c r="AG119" s="20">
        <v>1</v>
      </c>
      <c r="AH119" s="71">
        <f t="shared" si="10"/>
        <v>0.33836585999999991</v>
      </c>
      <c r="AK119" s="20">
        <v>1.0623298614622307</v>
      </c>
      <c r="AL119" s="71">
        <f t="shared" si="11"/>
        <v>0.27603599853776917</v>
      </c>
      <c r="AN119" s="20">
        <v>1.1742554887736698</v>
      </c>
      <c r="AO119" s="71">
        <f t="shared" si="12"/>
        <v>0.1641103712263301</v>
      </c>
      <c r="AQ119" s="20">
        <v>1.6578646255917664</v>
      </c>
      <c r="AR119" s="71">
        <f t="shared" si="13"/>
        <v>-0.31949876559176649</v>
      </c>
      <c r="AT119" s="20">
        <v>1.2151531544111189</v>
      </c>
      <c r="AU119" s="71">
        <f t="shared" si="14"/>
        <v>0.12321270558888098</v>
      </c>
      <c r="AW119" s="20">
        <v>1.4948855491902424</v>
      </c>
      <c r="AX119" s="71">
        <f t="shared" si="15"/>
        <v>-0.15651968919024251</v>
      </c>
      <c r="AZ119" s="20">
        <v>1.1927682862806328</v>
      </c>
      <c r="BA119" s="71">
        <f t="shared" si="16"/>
        <v>0.1455975737193671</v>
      </c>
    </row>
    <row r="120" spans="25:53" x14ac:dyDescent="0.3">
      <c r="Y120" s="20">
        <v>109</v>
      </c>
      <c r="Z120" s="74">
        <v>1.3383658599999999</v>
      </c>
      <c r="AA120" s="74">
        <v>1.10741811</v>
      </c>
      <c r="AB120" s="75">
        <f t="shared" si="17"/>
        <v>0.2309477499999999</v>
      </c>
      <c r="AC120">
        <f t="shared" si="18"/>
        <v>0</v>
      </c>
      <c r="AD120">
        <f t="shared" si="19"/>
        <v>0.2309477499999999</v>
      </c>
      <c r="AG120" s="20">
        <v>1</v>
      </c>
      <c r="AH120" s="71">
        <f t="shared" si="10"/>
        <v>0.33836585999999991</v>
      </c>
      <c r="AK120" s="20">
        <v>1.090962685812519</v>
      </c>
      <c r="AL120" s="71">
        <f t="shared" si="11"/>
        <v>0.24740317418748092</v>
      </c>
      <c r="AN120" s="20">
        <v>1.237551727507282</v>
      </c>
      <c r="AO120" s="71">
        <f t="shared" si="12"/>
        <v>0.10081413249271787</v>
      </c>
      <c r="AQ120" s="20">
        <v>1.8171078031464294</v>
      </c>
      <c r="AR120" s="71">
        <f t="shared" si="13"/>
        <v>-0.47874194314642948</v>
      </c>
      <c r="AT120" s="20">
        <v>1.2777123405717272</v>
      </c>
      <c r="AU120" s="71">
        <f t="shared" si="14"/>
        <v>6.0653519428272684E-2</v>
      </c>
      <c r="AW120" s="20">
        <v>1.6305181167371718</v>
      </c>
      <c r="AX120" s="71">
        <f t="shared" si="15"/>
        <v>-0.29215225673717193</v>
      </c>
      <c r="AZ120" s="20">
        <v>1.2527620083395676</v>
      </c>
      <c r="BA120" s="71">
        <f t="shared" si="16"/>
        <v>8.5603851660432273E-2</v>
      </c>
    </row>
    <row r="121" spans="25:53" x14ac:dyDescent="0.3">
      <c r="Y121" s="20">
        <v>110</v>
      </c>
      <c r="Z121" s="74">
        <v>1.3383658599999999</v>
      </c>
      <c r="AA121" s="74">
        <v>1.17060615</v>
      </c>
      <c r="AB121" s="75">
        <f t="shared" si="17"/>
        <v>0.1677597099999999</v>
      </c>
      <c r="AC121">
        <f t="shared" si="18"/>
        <v>0</v>
      </c>
      <c r="AD121">
        <f t="shared" si="19"/>
        <v>0.1677597099999999</v>
      </c>
      <c r="AG121" s="20">
        <v>1</v>
      </c>
      <c r="AH121" s="71">
        <f t="shared" si="10"/>
        <v>0.33836585999999991</v>
      </c>
      <c r="AK121" s="20">
        <v>1.1219567195874203</v>
      </c>
      <c r="AL121" s="71">
        <f t="shared" si="11"/>
        <v>0.21640914041257964</v>
      </c>
      <c r="AN121" s="20">
        <v>1.2887539594940469</v>
      </c>
      <c r="AO121" s="71">
        <f t="shared" si="12"/>
        <v>4.9611900505952988E-2</v>
      </c>
      <c r="AQ121" s="20">
        <v>1.8183450172741487</v>
      </c>
      <c r="AR121" s="71">
        <f t="shared" si="13"/>
        <v>-0.47997915727414875</v>
      </c>
      <c r="AT121" s="20">
        <v>1.3114670646386282</v>
      </c>
      <c r="AU121" s="71">
        <f t="shared" si="14"/>
        <v>2.6898795361371741E-2</v>
      </c>
      <c r="AW121" s="20">
        <v>1.7092301959825105</v>
      </c>
      <c r="AX121" s="71">
        <f t="shared" si="15"/>
        <v>-0.37086433598251056</v>
      </c>
      <c r="AZ121" s="20">
        <v>1.2960855898825467</v>
      </c>
      <c r="BA121" s="71">
        <f t="shared" si="16"/>
        <v>4.2280270117453167E-2</v>
      </c>
    </row>
    <row r="122" spans="25:53" x14ac:dyDescent="0.3">
      <c r="Y122" s="20">
        <v>111</v>
      </c>
      <c r="Z122" s="74">
        <v>1.3383658599999999</v>
      </c>
      <c r="AA122" s="74">
        <v>1.21865567</v>
      </c>
      <c r="AB122" s="75">
        <f t="shared" si="17"/>
        <v>0.11971018999999994</v>
      </c>
      <c r="AC122">
        <f t="shared" si="18"/>
        <v>0</v>
      </c>
      <c r="AD122">
        <f t="shared" si="19"/>
        <v>0.11971018999999994</v>
      </c>
      <c r="AG122" s="20">
        <v>1</v>
      </c>
      <c r="AH122" s="71">
        <f t="shared" si="10"/>
        <v>0.33836585999999991</v>
      </c>
      <c r="AK122" s="20">
        <v>1.1508180806957227</v>
      </c>
      <c r="AL122" s="71">
        <f t="shared" si="11"/>
        <v>0.18754777930427724</v>
      </c>
      <c r="AN122" s="20">
        <v>1.332053896641701</v>
      </c>
      <c r="AO122" s="71">
        <f t="shared" si="12"/>
        <v>6.3119633582988666E-3</v>
      </c>
      <c r="AQ122" s="20">
        <v>1.846433657903096</v>
      </c>
      <c r="AR122" s="71">
        <f t="shared" si="13"/>
        <v>-0.50806779790309609</v>
      </c>
      <c r="AT122" s="20">
        <v>1.3425336809161186</v>
      </c>
      <c r="AU122" s="71">
        <f t="shared" si="14"/>
        <v>-4.1678209161186697E-3</v>
      </c>
      <c r="AW122" s="20">
        <v>1.7980808804571451</v>
      </c>
      <c r="AX122" s="71">
        <f t="shared" si="15"/>
        <v>-0.45971502045714518</v>
      </c>
      <c r="AZ122" s="20">
        <v>1.335576644237779</v>
      </c>
      <c r="BA122" s="71">
        <f t="shared" si="16"/>
        <v>2.7892157622209091E-3</v>
      </c>
    </row>
    <row r="123" spans="25:53" x14ac:dyDescent="0.3">
      <c r="Y123" s="20">
        <v>112</v>
      </c>
      <c r="Z123" s="74">
        <v>1.3383658599999999</v>
      </c>
      <c r="AA123" s="74">
        <v>1.25754598</v>
      </c>
      <c r="AB123" s="75">
        <f t="shared" si="17"/>
        <v>8.0819879999999955E-2</v>
      </c>
      <c r="AC123">
        <f t="shared" si="18"/>
        <v>0</v>
      </c>
      <c r="AD123">
        <f t="shared" si="19"/>
        <v>8.0819879999999955E-2</v>
      </c>
      <c r="AG123" s="20">
        <v>1</v>
      </c>
      <c r="AH123" s="71">
        <f t="shared" si="10"/>
        <v>0.33836585999999991</v>
      </c>
      <c r="AK123" s="20">
        <v>1.177964404894327</v>
      </c>
      <c r="AL123" s="71">
        <f t="shared" si="11"/>
        <v>0.16040145510567294</v>
      </c>
      <c r="AN123" s="20">
        <v>1.3630503083026133</v>
      </c>
      <c r="AO123" s="71">
        <f t="shared" si="12"/>
        <v>-2.4684448302613404E-2</v>
      </c>
      <c r="AQ123" s="20">
        <v>1.8442967569240372</v>
      </c>
      <c r="AR123" s="71">
        <f t="shared" si="13"/>
        <v>-0.50593089692403725</v>
      </c>
      <c r="AT123" s="20">
        <v>1.3610416357863131</v>
      </c>
      <c r="AU123" s="71">
        <f t="shared" si="14"/>
        <v>-2.267577578631319E-2</v>
      </c>
      <c r="AW123" s="20">
        <v>1.8574621950743384</v>
      </c>
      <c r="AX123" s="71">
        <f t="shared" si="15"/>
        <v>-0.5190963350743385</v>
      </c>
      <c r="AZ123" s="20">
        <v>1.3629851554952157</v>
      </c>
      <c r="BA123" s="71">
        <f t="shared" si="16"/>
        <v>-2.4619295495215798E-2</v>
      </c>
    </row>
    <row r="124" spans="25:53" x14ac:dyDescent="0.3">
      <c r="Y124" s="20">
        <v>113</v>
      </c>
      <c r="Z124" s="74">
        <v>1.3383658599999999</v>
      </c>
      <c r="AA124" s="74">
        <v>1.3142961900000001</v>
      </c>
      <c r="AB124" s="75">
        <f t="shared" si="17"/>
        <v>2.4069669999999821E-2</v>
      </c>
      <c r="AC124">
        <f t="shared" si="18"/>
        <v>0</v>
      </c>
      <c r="AD124">
        <f t="shared" si="19"/>
        <v>2.4069669999999821E-2</v>
      </c>
      <c r="AG124" s="20">
        <v>1</v>
      </c>
      <c r="AH124" s="71">
        <f t="shared" si="10"/>
        <v>0.33836585999999991</v>
      </c>
      <c r="AK124" s="20">
        <v>1.2206492061886944</v>
      </c>
      <c r="AL124" s="71">
        <f t="shared" si="11"/>
        <v>0.11771665381130547</v>
      </c>
      <c r="AN124" s="20">
        <v>1.4345228612394456</v>
      </c>
      <c r="AO124" s="71">
        <f t="shared" si="12"/>
        <v>-9.6157001239445705E-2</v>
      </c>
      <c r="AQ124" s="20">
        <v>1.9688409191616736</v>
      </c>
      <c r="AR124" s="71">
        <f t="shared" si="13"/>
        <v>-0.63047505916167368</v>
      </c>
      <c r="AT124" s="20">
        <v>1.4216676195030225</v>
      </c>
      <c r="AU124" s="71">
        <f t="shared" si="14"/>
        <v>-8.3301759503022543E-2</v>
      </c>
      <c r="AW124" s="20">
        <v>2.0240159204126265</v>
      </c>
      <c r="AX124" s="71">
        <f t="shared" si="15"/>
        <v>-0.68565006041262655</v>
      </c>
      <c r="AZ124" s="20">
        <v>1.4297420337633324</v>
      </c>
      <c r="BA124" s="71">
        <f t="shared" si="16"/>
        <v>-9.1376173763332513E-2</v>
      </c>
    </row>
    <row r="125" spans="25:53" x14ac:dyDescent="0.3">
      <c r="Y125" s="20">
        <v>114</v>
      </c>
      <c r="Z125" s="74">
        <v>1.3383658599999999</v>
      </c>
      <c r="AA125" s="74">
        <v>1.3703594299999999</v>
      </c>
      <c r="AB125" s="75">
        <f t="shared" si="17"/>
        <v>-3.1993570000000027E-2</v>
      </c>
      <c r="AC125">
        <f t="shared" si="18"/>
        <v>-3.1993570000000027E-2</v>
      </c>
      <c r="AD125">
        <f t="shared" si="19"/>
        <v>0</v>
      </c>
      <c r="AG125" s="20">
        <v>1</v>
      </c>
      <c r="AH125" s="71">
        <f t="shared" si="10"/>
        <v>0.33836585999999991</v>
      </c>
      <c r="AK125" s="20">
        <v>1.2640914147032056</v>
      </c>
      <c r="AL125" s="71">
        <f t="shared" si="11"/>
        <v>7.4274445296794278E-2</v>
      </c>
      <c r="AN125" s="20">
        <v>1.5089250915893677</v>
      </c>
      <c r="AO125" s="71">
        <f t="shared" si="12"/>
        <v>-0.17055923158936781</v>
      </c>
      <c r="AQ125" s="20">
        <v>2.1244804323667434</v>
      </c>
      <c r="AR125" s="71">
        <f t="shared" si="13"/>
        <v>-0.78611457236674354</v>
      </c>
      <c r="AT125" s="20">
        <v>1.4875862079094049</v>
      </c>
      <c r="AU125" s="71">
        <f t="shared" si="14"/>
        <v>-0.14922034790940497</v>
      </c>
      <c r="AW125" s="20">
        <v>2.2184438976438003</v>
      </c>
      <c r="AX125" s="71">
        <f t="shared" si="15"/>
        <v>-0.88007803764380044</v>
      </c>
      <c r="AZ125" s="20">
        <v>1.5010207963811892</v>
      </c>
      <c r="BA125" s="71">
        <f t="shared" si="16"/>
        <v>-0.16265493638118933</v>
      </c>
    </row>
    <row r="126" spans="25:53" x14ac:dyDescent="0.3">
      <c r="Y126" s="20">
        <v>115</v>
      </c>
      <c r="Z126" s="74">
        <v>1.3383658599999999</v>
      </c>
      <c r="AA126" s="74">
        <v>1.3945840599999999</v>
      </c>
      <c r="AB126" s="75">
        <f t="shared" si="17"/>
        <v>-5.6218199999999996E-2</v>
      </c>
      <c r="AC126">
        <f t="shared" si="18"/>
        <v>-5.6218199999999996E-2</v>
      </c>
      <c r="AD126">
        <f t="shared" si="19"/>
        <v>0</v>
      </c>
      <c r="AG126" s="20">
        <v>1</v>
      </c>
      <c r="AH126" s="71">
        <f t="shared" si="10"/>
        <v>0.33836585999999991</v>
      </c>
      <c r="AK126" s="20">
        <v>1.2914308827990697</v>
      </c>
      <c r="AL126" s="71">
        <f t="shared" si="11"/>
        <v>4.6934977200930206E-2</v>
      </c>
      <c r="AN126" s="20">
        <v>1.5180921289172049</v>
      </c>
      <c r="AO126" s="71">
        <f t="shared" si="12"/>
        <v>-0.179726268917205</v>
      </c>
      <c r="AQ126" s="20">
        <v>2.0626429735442589</v>
      </c>
      <c r="AR126" s="71">
        <f t="shared" si="13"/>
        <v>-0.72427711354425894</v>
      </c>
      <c r="AT126" s="20">
        <v>1.483292263326693</v>
      </c>
      <c r="AU126" s="71">
        <f t="shared" si="14"/>
        <v>-0.14492640332669304</v>
      </c>
      <c r="AW126" s="20">
        <v>2.2173977753597152</v>
      </c>
      <c r="AX126" s="71">
        <f t="shared" si="15"/>
        <v>-0.87903191535971525</v>
      </c>
      <c r="AZ126" s="20">
        <v>1.5062445955567643</v>
      </c>
      <c r="BA126" s="71">
        <f t="shared" si="16"/>
        <v>-0.16787873555676436</v>
      </c>
    </row>
    <row r="127" spans="25:53" x14ac:dyDescent="0.3">
      <c r="Y127" s="20">
        <v>116</v>
      </c>
      <c r="Z127" s="74">
        <v>1.3383658599999999</v>
      </c>
      <c r="AA127" s="74">
        <v>1.35172001</v>
      </c>
      <c r="AB127" s="75">
        <f t="shared" si="17"/>
        <v>-1.3354150000000065E-2</v>
      </c>
      <c r="AC127">
        <f t="shared" si="18"/>
        <v>-1.3354150000000065E-2</v>
      </c>
      <c r="AD127">
        <f t="shared" si="19"/>
        <v>0</v>
      </c>
      <c r="AG127" s="20">
        <v>1</v>
      </c>
      <c r="AH127" s="71">
        <f t="shared" si="10"/>
        <v>0.33836585999999991</v>
      </c>
      <c r="AK127" s="20">
        <v>1.2668095864091415</v>
      </c>
      <c r="AL127" s="71">
        <f t="shared" si="11"/>
        <v>7.1556273590858366E-2</v>
      </c>
      <c r="AN127" s="20">
        <v>1.4140013054830287</v>
      </c>
      <c r="AO127" s="71">
        <f t="shared" si="12"/>
        <v>-7.5635445483028807E-2</v>
      </c>
      <c r="AQ127" s="20">
        <v>1.7507726673225328</v>
      </c>
      <c r="AR127" s="71">
        <f t="shared" si="13"/>
        <v>-0.41240680732253288</v>
      </c>
      <c r="AT127" s="20">
        <v>1.3749500070937435</v>
      </c>
      <c r="AU127" s="71">
        <f t="shared" si="14"/>
        <v>-3.658414709374358E-2</v>
      </c>
      <c r="AW127" s="20">
        <v>1.8313941904344844</v>
      </c>
      <c r="AX127" s="71">
        <f t="shared" si="15"/>
        <v>-0.49302833043448446</v>
      </c>
      <c r="AZ127" s="20">
        <v>1.3885256381081694</v>
      </c>
      <c r="BA127" s="71">
        <f t="shared" si="16"/>
        <v>-5.0159778108169517E-2</v>
      </c>
    </row>
    <row r="128" spans="25:53" x14ac:dyDescent="0.3">
      <c r="Y128" s="20">
        <v>117</v>
      </c>
      <c r="Z128" s="74">
        <v>1.3383658599999999</v>
      </c>
      <c r="AA128" s="74">
        <v>1.33419928</v>
      </c>
      <c r="AB128" s="75">
        <f t="shared" si="17"/>
        <v>4.1665799999999198E-3</v>
      </c>
      <c r="AC128">
        <f t="shared" si="18"/>
        <v>0</v>
      </c>
      <c r="AD128">
        <f t="shared" si="19"/>
        <v>4.1665799999999198E-3</v>
      </c>
      <c r="AG128" s="20">
        <v>1</v>
      </c>
      <c r="AH128" s="71">
        <f t="shared" si="10"/>
        <v>0.33836585999999991</v>
      </c>
      <c r="AK128" s="20">
        <v>1.2576903630296288</v>
      </c>
      <c r="AL128" s="71">
        <f t="shared" si="11"/>
        <v>8.067549697037113E-2</v>
      </c>
      <c r="AN128" s="20">
        <v>1.3667410232424264</v>
      </c>
      <c r="AO128" s="71">
        <f t="shared" si="12"/>
        <v>-2.8375163242426504E-2</v>
      </c>
      <c r="AQ128" s="20">
        <v>1.6176265633080111</v>
      </c>
      <c r="AR128" s="71">
        <f t="shared" si="13"/>
        <v>-0.27926070330801123</v>
      </c>
      <c r="AT128" s="20">
        <v>1.3257060367734279</v>
      </c>
      <c r="AU128" s="71">
        <f t="shared" si="14"/>
        <v>1.2659823226571998E-2</v>
      </c>
      <c r="AW128" s="20">
        <v>1.6716431964205138</v>
      </c>
      <c r="AX128" s="71">
        <f t="shared" si="15"/>
        <v>-0.33327733642051394</v>
      </c>
      <c r="AZ128" s="20">
        <v>1.335372588353039</v>
      </c>
      <c r="BA128" s="71">
        <f t="shared" si="16"/>
        <v>2.9932716469609488E-3</v>
      </c>
    </row>
    <row r="129" spans="25:53" x14ac:dyDescent="0.3">
      <c r="Y129" s="20">
        <v>118</v>
      </c>
      <c r="Z129" s="74">
        <v>1.3383658599999999</v>
      </c>
      <c r="AA129" s="74">
        <v>1.31027132</v>
      </c>
      <c r="AB129" s="75">
        <f t="shared" si="17"/>
        <v>2.809453999999989E-2</v>
      </c>
      <c r="AC129">
        <f t="shared" si="18"/>
        <v>0</v>
      </c>
      <c r="AD129">
        <f t="shared" si="19"/>
        <v>2.809453999999989E-2</v>
      </c>
      <c r="AG129" s="20">
        <v>1</v>
      </c>
      <c r="AH129" s="71">
        <f t="shared" si="10"/>
        <v>0.33836585999999991</v>
      </c>
      <c r="AK129" s="20">
        <v>1.2391182121549196</v>
      </c>
      <c r="AL129" s="71">
        <f t="shared" si="11"/>
        <v>9.9247647845080333E-2</v>
      </c>
      <c r="AN129" s="20">
        <v>1.3150098047574388</v>
      </c>
      <c r="AO129" s="71">
        <f t="shared" si="12"/>
        <v>2.3356055242561125E-2</v>
      </c>
      <c r="AQ129" s="20">
        <v>1.4990273706344053</v>
      </c>
      <c r="AR129" s="71">
        <f t="shared" si="13"/>
        <v>-0.16066151063440537</v>
      </c>
      <c r="AT129" s="20">
        <v>1.2758212052950397</v>
      </c>
      <c r="AU129" s="71">
        <f t="shared" si="14"/>
        <v>6.2544654704960179E-2</v>
      </c>
      <c r="AW129" s="20">
        <v>1.5351238502465112</v>
      </c>
      <c r="AX129" s="71">
        <f t="shared" si="15"/>
        <v>-0.19675799024651131</v>
      </c>
      <c r="AZ129" s="20">
        <v>1.2825718050306421</v>
      </c>
      <c r="BA129" s="71">
        <f t="shared" si="16"/>
        <v>5.5794054969357854E-2</v>
      </c>
    </row>
    <row r="130" spans="25:53" x14ac:dyDescent="0.3">
      <c r="Y130" s="20">
        <v>119</v>
      </c>
      <c r="Z130" s="74">
        <v>1.3383658599999999</v>
      </c>
      <c r="AA130" s="74">
        <v>1.32023058</v>
      </c>
      <c r="AB130" s="75">
        <f t="shared" si="17"/>
        <v>1.8135279999999865E-2</v>
      </c>
      <c r="AC130">
        <f t="shared" si="18"/>
        <v>0</v>
      </c>
      <c r="AD130">
        <f t="shared" si="19"/>
        <v>1.8135279999999865E-2</v>
      </c>
      <c r="AG130" s="20">
        <v>1</v>
      </c>
      <c r="AH130" s="71">
        <f t="shared" si="10"/>
        <v>0.33836585999999991</v>
      </c>
      <c r="AK130" s="20">
        <v>1.2516634644554556</v>
      </c>
      <c r="AL130" s="71">
        <f t="shared" si="11"/>
        <v>8.6702395544544286E-2</v>
      </c>
      <c r="AN130" s="20">
        <v>1.3149734853758241</v>
      </c>
      <c r="AO130" s="71">
        <f t="shared" si="12"/>
        <v>2.339237462417576E-2</v>
      </c>
      <c r="AQ130" s="20">
        <v>1.4795178369370958</v>
      </c>
      <c r="AR130" s="71">
        <f t="shared" si="13"/>
        <v>-0.14115197693709591</v>
      </c>
      <c r="AT130" s="20">
        <v>1.2720472562558298</v>
      </c>
      <c r="AU130" s="71">
        <f t="shared" si="14"/>
        <v>6.631860374417009E-2</v>
      </c>
      <c r="AW130" s="20">
        <v>1.5098844016751025</v>
      </c>
      <c r="AX130" s="71">
        <f t="shared" si="15"/>
        <v>-0.17151854167510261</v>
      </c>
      <c r="AZ130" s="20">
        <v>1.277858441826826</v>
      </c>
      <c r="BA130" s="71">
        <f t="shared" si="16"/>
        <v>6.0507418173173955E-2</v>
      </c>
    </row>
    <row r="131" spans="25:53" x14ac:dyDescent="0.3">
      <c r="Y131" s="20">
        <v>120</v>
      </c>
      <c r="Z131" s="74">
        <v>1.3383658599999999</v>
      </c>
      <c r="AA131" s="74">
        <v>1.33543824</v>
      </c>
      <c r="AB131" s="75">
        <f t="shared" si="17"/>
        <v>2.9276199999999086E-3</v>
      </c>
      <c r="AC131">
        <f t="shared" si="18"/>
        <v>0</v>
      </c>
      <c r="AD131">
        <f t="shared" si="19"/>
        <v>2.9276199999999086E-3</v>
      </c>
      <c r="AG131" s="20">
        <v>1</v>
      </c>
      <c r="AH131" s="71">
        <f t="shared" si="10"/>
        <v>0.33836585999999991</v>
      </c>
      <c r="AK131" s="20">
        <v>1.2685165335220954</v>
      </c>
      <c r="AL131" s="71">
        <f t="shared" si="11"/>
        <v>6.9849326477904539E-2</v>
      </c>
      <c r="AN131" s="20">
        <v>1.3217822502072216</v>
      </c>
      <c r="AO131" s="71">
        <f t="shared" si="12"/>
        <v>1.6583609792778287E-2</v>
      </c>
      <c r="AQ131" s="20">
        <v>1.4773071499485224</v>
      </c>
      <c r="AR131" s="71">
        <f t="shared" si="13"/>
        <v>-0.13894128994852251</v>
      </c>
      <c r="AT131" s="20">
        <v>1.275204050015398</v>
      </c>
      <c r="AU131" s="71">
        <f t="shared" si="14"/>
        <v>6.3161809984601858E-2</v>
      </c>
      <c r="AW131" s="20">
        <v>1.5045753540296189</v>
      </c>
      <c r="AX131" s="71">
        <f t="shared" si="15"/>
        <v>-0.16620949402961904</v>
      </c>
      <c r="AZ131" s="20">
        <v>1.2804997195340941</v>
      </c>
      <c r="BA131" s="71">
        <f t="shared" si="16"/>
        <v>5.7866140465905769E-2</v>
      </c>
    </row>
    <row r="132" spans="25:53" x14ac:dyDescent="0.3">
      <c r="Y132" s="20">
        <v>121</v>
      </c>
      <c r="Z132" s="74">
        <v>1.3383658599999999</v>
      </c>
      <c r="AA132" s="74">
        <v>1.35887325</v>
      </c>
      <c r="AB132" s="75">
        <f t="shared" si="17"/>
        <v>-2.0507390000000125E-2</v>
      </c>
      <c r="AC132">
        <f t="shared" si="18"/>
        <v>-2.0507390000000125E-2</v>
      </c>
      <c r="AD132">
        <f t="shared" si="19"/>
        <v>0</v>
      </c>
      <c r="AG132" s="20">
        <v>1</v>
      </c>
      <c r="AH132" s="71">
        <f t="shared" si="10"/>
        <v>0.33836585999999991</v>
      </c>
      <c r="AK132" s="20">
        <v>1.2866457680250785</v>
      </c>
      <c r="AL132" s="71">
        <f t="shared" si="11"/>
        <v>5.1720091974921445E-2</v>
      </c>
      <c r="AN132" s="20">
        <v>1.3346540170665708</v>
      </c>
      <c r="AO132" s="71">
        <f t="shared" si="12"/>
        <v>3.711842933429077E-3</v>
      </c>
      <c r="AQ132" s="20">
        <v>1.5057156705368071</v>
      </c>
      <c r="AR132" s="71">
        <f t="shared" si="13"/>
        <v>-0.1673498105368072</v>
      </c>
      <c r="AT132" s="20">
        <v>1.2875238534079176</v>
      </c>
      <c r="AU132" s="71">
        <f t="shared" si="14"/>
        <v>5.0842006592082267E-2</v>
      </c>
      <c r="AW132" s="20">
        <v>1.5348034483820669</v>
      </c>
      <c r="AX132" s="71">
        <f t="shared" si="15"/>
        <v>-0.19643758838206704</v>
      </c>
      <c r="AZ132" s="20">
        <v>1.2931176520047953</v>
      </c>
      <c r="BA132" s="71">
        <f t="shared" si="16"/>
        <v>4.524820799520457E-2</v>
      </c>
    </row>
    <row r="133" spans="25:53" x14ac:dyDescent="0.3">
      <c r="Y133" s="20">
        <v>122</v>
      </c>
      <c r="Z133" s="74">
        <v>1.3383658599999999</v>
      </c>
      <c r="AA133" s="74">
        <v>1.38027875</v>
      </c>
      <c r="AB133" s="75">
        <f t="shared" si="17"/>
        <v>-4.1912890000000091E-2</v>
      </c>
      <c r="AC133">
        <f t="shared" si="18"/>
        <v>-4.1912890000000091E-2</v>
      </c>
      <c r="AD133">
        <f t="shared" si="19"/>
        <v>0</v>
      </c>
      <c r="AG133" s="20">
        <v>1</v>
      </c>
      <c r="AH133" s="71">
        <f t="shared" si="10"/>
        <v>0.33836585999999991</v>
      </c>
      <c r="AK133" s="20">
        <v>1.3087167559915056</v>
      </c>
      <c r="AL133" s="71">
        <f t="shared" si="11"/>
        <v>2.9649104008494298E-2</v>
      </c>
      <c r="AN133" s="20">
        <v>1.3482620549617275</v>
      </c>
      <c r="AO133" s="71">
        <f t="shared" si="12"/>
        <v>-9.8961949617275558E-3</v>
      </c>
      <c r="AQ133" s="20">
        <v>1.5209686703912257</v>
      </c>
      <c r="AR133" s="71">
        <f t="shared" si="13"/>
        <v>-0.18260281039122583</v>
      </c>
      <c r="AT133" s="20">
        <v>1.2976120157193698</v>
      </c>
      <c r="AU133" s="71">
        <f t="shared" si="14"/>
        <v>4.0753844280630114E-2</v>
      </c>
      <c r="AW133" s="20">
        <v>1.5491835372932856</v>
      </c>
      <c r="AX133" s="71">
        <f t="shared" si="15"/>
        <v>-0.21081767729328571</v>
      </c>
      <c r="AZ133" s="20">
        <v>1.303071760774466</v>
      </c>
      <c r="BA133" s="71">
        <f t="shared" si="16"/>
        <v>3.5294099225533948E-2</v>
      </c>
    </row>
    <row r="134" spans="25:53" x14ac:dyDescent="0.3">
      <c r="Y134" s="20">
        <v>123</v>
      </c>
      <c r="Z134" s="74">
        <v>1.3383658599999999</v>
      </c>
      <c r="AA134" s="74">
        <v>1.3700867299999999</v>
      </c>
      <c r="AB134" s="75">
        <f t="shared" si="17"/>
        <v>-3.1720870000000012E-2</v>
      </c>
      <c r="AC134">
        <f t="shared" si="18"/>
        <v>-3.1720870000000012E-2</v>
      </c>
      <c r="AD134">
        <f t="shared" si="19"/>
        <v>0</v>
      </c>
      <c r="AG134" s="20">
        <v>1</v>
      </c>
      <c r="AH134" s="71">
        <f t="shared" si="10"/>
        <v>0.33836585999999991</v>
      </c>
      <c r="AK134" s="20">
        <v>1.319722924461523</v>
      </c>
      <c r="AL134" s="71">
        <f t="shared" si="11"/>
        <v>1.8642935538476957E-2</v>
      </c>
      <c r="AN134" s="20">
        <v>1.3492377331480592</v>
      </c>
      <c r="AO134" s="71">
        <f t="shared" si="12"/>
        <v>-1.0871873148059263E-2</v>
      </c>
      <c r="AQ134" s="20">
        <v>1.473790871255344</v>
      </c>
      <c r="AR134" s="71">
        <f t="shared" si="13"/>
        <v>-0.13542501125534412</v>
      </c>
      <c r="AT134" s="20">
        <v>1.2886183329567864</v>
      </c>
      <c r="AU134" s="71">
        <f t="shared" si="14"/>
        <v>4.9747527043213502E-2</v>
      </c>
      <c r="AW134" s="20">
        <v>1.5508301256585946</v>
      </c>
      <c r="AX134" s="71">
        <f t="shared" si="15"/>
        <v>-0.21246426565859466</v>
      </c>
      <c r="AZ134" s="20">
        <v>1.3039010080693894</v>
      </c>
      <c r="BA134" s="71">
        <f t="shared" si="16"/>
        <v>3.4464851930610552E-2</v>
      </c>
    </row>
    <row r="135" spans="25:53" x14ac:dyDescent="0.3">
      <c r="Y135" s="20">
        <v>124</v>
      </c>
      <c r="Z135" s="74">
        <v>1.3383658599999999</v>
      </c>
      <c r="AA135" s="74">
        <v>1.3270133200000001</v>
      </c>
      <c r="AB135" s="75">
        <f t="shared" si="17"/>
        <v>1.1352539999999856E-2</v>
      </c>
      <c r="AC135">
        <f t="shared" si="18"/>
        <v>0</v>
      </c>
      <c r="AD135">
        <f t="shared" si="19"/>
        <v>1.1352539999999856E-2</v>
      </c>
      <c r="AG135" s="20">
        <v>1</v>
      </c>
      <c r="AH135" s="71">
        <f t="shared" si="10"/>
        <v>0.33836585999999991</v>
      </c>
      <c r="AK135" s="20">
        <v>1.3144483769845281</v>
      </c>
      <c r="AL135" s="71">
        <f t="shared" si="11"/>
        <v>2.3917483015471808E-2</v>
      </c>
      <c r="AN135" s="20">
        <v>1.3217554700644218</v>
      </c>
      <c r="AO135" s="71">
        <f t="shared" si="12"/>
        <v>1.6610389935578063E-2</v>
      </c>
      <c r="AQ135" s="20">
        <v>1.3524701786001716</v>
      </c>
      <c r="AR135" s="71">
        <f t="shared" si="13"/>
        <v>-1.4104318600171695E-2</v>
      </c>
      <c r="AT135" s="20">
        <v>1.248885901344073</v>
      </c>
      <c r="AU135" s="71">
        <f t="shared" si="14"/>
        <v>8.947995865592695E-2</v>
      </c>
      <c r="AW135" s="20">
        <v>1.4613345478916824</v>
      </c>
      <c r="AX135" s="71">
        <f t="shared" si="15"/>
        <v>-0.12296868789168247</v>
      </c>
      <c r="AZ135" s="20">
        <v>1.2720174850240751</v>
      </c>
      <c r="BA135" s="71">
        <f t="shared" si="16"/>
        <v>6.6348374975924829E-2</v>
      </c>
    </row>
    <row r="136" spans="25:53" x14ac:dyDescent="0.3">
      <c r="Y136" s="20">
        <v>125</v>
      </c>
      <c r="Z136" s="74">
        <v>0.59038559000000002</v>
      </c>
      <c r="AA136" s="74">
        <v>1.08525914</v>
      </c>
      <c r="AB136" s="75">
        <f t="shared" si="17"/>
        <v>-0.49487355</v>
      </c>
      <c r="AC136">
        <f t="shared" si="18"/>
        <v>-0.49487355</v>
      </c>
      <c r="AD136">
        <f t="shared" si="19"/>
        <v>0</v>
      </c>
      <c r="AG136" s="20">
        <v>1</v>
      </c>
      <c r="AH136" s="71">
        <f t="shared" si="10"/>
        <v>-0.40961440999999998</v>
      </c>
      <c r="AK136" s="20">
        <v>1.0293163647404109</v>
      </c>
      <c r="AL136" s="71">
        <f t="shared" si="11"/>
        <v>-0.43893077474041087</v>
      </c>
      <c r="AN136" s="20">
        <v>2.1292271708410486</v>
      </c>
      <c r="AO136" s="71">
        <f t="shared" si="12"/>
        <v>-1.5388415808410487</v>
      </c>
      <c r="AQ136" s="20">
        <v>4.1418355257759805</v>
      </c>
      <c r="AR136" s="71">
        <f t="shared" si="13"/>
        <v>-3.5514499357759806</v>
      </c>
      <c r="AT136" s="20">
        <v>2.0896946704619683</v>
      </c>
      <c r="AU136" s="71">
        <f t="shared" si="14"/>
        <v>-1.4993090804619684</v>
      </c>
      <c r="AW136" s="20">
        <v>4.1418355257759805</v>
      </c>
      <c r="AX136" s="71">
        <f t="shared" si="15"/>
        <v>-3.5514499357759806</v>
      </c>
      <c r="AZ136" s="20">
        <v>2.0896946704619683</v>
      </c>
      <c r="BA136" s="71">
        <f t="shared" si="16"/>
        <v>-1.4993090804619684</v>
      </c>
    </row>
    <row r="137" spans="25:53" x14ac:dyDescent="0.3">
      <c r="Y137" s="20">
        <v>126</v>
      </c>
      <c r="Z137" s="74">
        <v>0.59038559000000002</v>
      </c>
      <c r="AA137" s="74">
        <v>0.88696308000000001</v>
      </c>
      <c r="AB137" s="75">
        <f t="shared" si="17"/>
        <v>-0.29657749</v>
      </c>
      <c r="AC137">
        <f t="shared" si="18"/>
        <v>-0.29657749</v>
      </c>
      <c r="AD137">
        <f t="shared" si="19"/>
        <v>0</v>
      </c>
      <c r="AG137" s="20">
        <v>1</v>
      </c>
      <c r="AH137" s="71">
        <f t="shared" si="10"/>
        <v>-0.40961440999999998</v>
      </c>
      <c r="AK137" s="20">
        <v>1.0049741928954559</v>
      </c>
      <c r="AL137" s="71">
        <f t="shared" si="11"/>
        <v>-0.41458860289545585</v>
      </c>
      <c r="AN137" s="20">
        <v>1.0529035035789247</v>
      </c>
      <c r="AO137" s="71">
        <f t="shared" si="12"/>
        <v>-0.46251791357892469</v>
      </c>
      <c r="AQ137" s="20">
        <v>1.1310453652352046</v>
      </c>
      <c r="AR137" s="71">
        <f t="shared" si="13"/>
        <v>-0.54065977523520459</v>
      </c>
      <c r="AT137" s="20">
        <v>1.0570980006556745</v>
      </c>
      <c r="AU137" s="71">
        <f t="shared" si="14"/>
        <v>-0.46671241065567448</v>
      </c>
      <c r="AW137" s="20">
        <v>1.1310453652352046</v>
      </c>
      <c r="AX137" s="71">
        <f t="shared" si="15"/>
        <v>-0.54065977523520459</v>
      </c>
      <c r="AZ137" s="20">
        <v>1.0570980006556745</v>
      </c>
      <c r="BA137" s="71">
        <f t="shared" si="16"/>
        <v>-0.46671241065567448</v>
      </c>
    </row>
    <row r="138" spans="25:53" x14ac:dyDescent="0.3">
      <c r="Y138" s="20">
        <v>127</v>
      </c>
      <c r="Z138" s="74">
        <v>0.59038559000000002</v>
      </c>
      <c r="AA138" s="74">
        <v>0.85455446000000002</v>
      </c>
      <c r="AB138" s="75">
        <f t="shared" si="17"/>
        <v>-0.26416887</v>
      </c>
      <c r="AC138">
        <f t="shared" si="18"/>
        <v>-0.26416887</v>
      </c>
      <c r="AD138">
        <f t="shared" si="19"/>
        <v>0</v>
      </c>
      <c r="AG138" s="20">
        <v>1</v>
      </c>
      <c r="AH138" s="71">
        <f t="shared" si="10"/>
        <v>-0.40961440999999998</v>
      </c>
      <c r="AK138" s="20">
        <v>1.0125113854872989</v>
      </c>
      <c r="AL138" s="71">
        <f t="shared" si="11"/>
        <v>-0.42212579548729889</v>
      </c>
      <c r="AN138" s="20">
        <v>1.0973751058425063</v>
      </c>
      <c r="AO138" s="71">
        <f t="shared" si="12"/>
        <v>-0.50698951584250629</v>
      </c>
      <c r="AQ138" s="20">
        <v>1.4668259493253517</v>
      </c>
      <c r="AR138" s="71">
        <f t="shared" si="13"/>
        <v>-0.87644035932535169</v>
      </c>
      <c r="AT138" s="20">
        <v>1.1381249417045989</v>
      </c>
      <c r="AU138" s="71">
        <f t="shared" si="14"/>
        <v>-0.54773935170459886</v>
      </c>
      <c r="AW138" s="20">
        <v>1.3783122033761501</v>
      </c>
      <c r="AX138" s="71">
        <f t="shared" si="15"/>
        <v>-0.78792661337615011</v>
      </c>
      <c r="AZ138" s="20">
        <v>1.1258130200726144</v>
      </c>
      <c r="BA138" s="71">
        <f t="shared" si="16"/>
        <v>-0.5354274300726144</v>
      </c>
    </row>
    <row r="139" spans="25:53" x14ac:dyDescent="0.3">
      <c r="Y139" s="20">
        <v>128</v>
      </c>
      <c r="Z139" s="74">
        <v>0.59038559000000002</v>
      </c>
      <c r="AA139" s="74">
        <v>0.61072190000000004</v>
      </c>
      <c r="AB139" s="75">
        <f t="shared" si="17"/>
        <v>-2.0336310000000024E-2</v>
      </c>
      <c r="AC139">
        <f t="shared" si="18"/>
        <v>-2.0336310000000024E-2</v>
      </c>
      <c r="AD139">
        <f t="shared" si="19"/>
        <v>0</v>
      </c>
      <c r="AG139" s="20">
        <v>1</v>
      </c>
      <c r="AH139" s="71">
        <f t="shared" si="10"/>
        <v>-0.40961440999999998</v>
      </c>
      <c r="AK139" s="20">
        <v>0.91947171338933309</v>
      </c>
      <c r="AL139" s="71">
        <f t="shared" si="11"/>
        <v>-0.32908612338933307</v>
      </c>
      <c r="AN139" s="20">
        <v>0.68625054217104997</v>
      </c>
      <c r="AO139" s="71">
        <f t="shared" si="12"/>
        <v>-9.5864952171049955E-2</v>
      </c>
      <c r="AQ139" s="20">
        <v>0.64834048304161351</v>
      </c>
      <c r="AR139" s="71">
        <f t="shared" si="13"/>
        <v>-5.7954893041613498E-2</v>
      </c>
      <c r="AT139" s="20">
        <v>0.72597943336593374</v>
      </c>
      <c r="AU139" s="71">
        <f t="shared" si="14"/>
        <v>-0.13559384336593372</v>
      </c>
      <c r="AW139" s="20">
        <v>0.65350516532483771</v>
      </c>
      <c r="AX139" s="71">
        <f t="shared" si="15"/>
        <v>-6.3119575324837696E-2</v>
      </c>
      <c r="AZ139" s="20">
        <v>0.72686227048601071</v>
      </c>
      <c r="BA139" s="71">
        <f t="shared" si="16"/>
        <v>-0.13647668048601069</v>
      </c>
    </row>
    <row r="140" spans="25:53" x14ac:dyDescent="0.3">
      <c r="Y140" s="20">
        <v>129</v>
      </c>
      <c r="Z140" s="74">
        <v>0.59038559000000002</v>
      </c>
      <c r="AA140" s="74">
        <v>0.54324919999999999</v>
      </c>
      <c r="AB140" s="75">
        <f t="shared" si="17"/>
        <v>4.7136390000000028E-2</v>
      </c>
      <c r="AC140">
        <f t="shared" si="18"/>
        <v>0</v>
      </c>
      <c r="AD140">
        <f t="shared" si="19"/>
        <v>4.7136390000000028E-2</v>
      </c>
      <c r="AG140" s="20">
        <v>1</v>
      </c>
      <c r="AH140" s="71">
        <f t="shared" ref="AH140:AH203" si="20">Z140-AG140</f>
        <v>-0.40961440999999998</v>
      </c>
      <c r="AK140" s="20">
        <v>0.89160763080659844</v>
      </c>
      <c r="AL140" s="71">
        <f t="shared" ref="AL140:AL203" si="21">Z140-AK140</f>
        <v>-0.30122204080659842</v>
      </c>
      <c r="AN140" s="20">
        <v>0.65256072340943194</v>
      </c>
      <c r="AO140" s="71">
        <f t="shared" ref="AO140:AO203" si="22">Z140-AN140</f>
        <v>-6.2175133409431926E-2</v>
      </c>
      <c r="AQ140" s="20">
        <v>0.65518038650571897</v>
      </c>
      <c r="AR140" s="71">
        <f t="shared" ref="AR140:AR203" si="23">Z140-AQ140</f>
        <v>-6.4794796505718955E-2</v>
      </c>
      <c r="AT140" s="20">
        <v>0.70168551062848861</v>
      </c>
      <c r="AU140" s="71">
        <f t="shared" ref="AU140:AU203" si="24">Z140-AT140</f>
        <v>-0.11129992062848859</v>
      </c>
      <c r="AW140" s="20">
        <v>0.65487950276471474</v>
      </c>
      <c r="AX140" s="71">
        <f t="shared" ref="AX140:AX203" si="25">Z140-AW140</f>
        <v>-6.4493912764714723E-2</v>
      </c>
      <c r="AZ140" s="20">
        <v>0.70164045132345976</v>
      </c>
      <c r="BA140" s="71">
        <f t="shared" ref="BA140:BA203" si="26">Z140-AZ140</f>
        <v>-0.11125486132345974</v>
      </c>
    </row>
    <row r="141" spans="25:53" x14ac:dyDescent="0.3">
      <c r="Y141" s="20">
        <v>130</v>
      </c>
      <c r="Z141" s="74">
        <v>0.59038559000000002</v>
      </c>
      <c r="AA141" s="74">
        <v>0.55788245999999997</v>
      </c>
      <c r="AB141" s="75">
        <f t="shared" ref="AB141:AB204" si="27">Z141-AA141</f>
        <v>3.2503130000000047E-2</v>
      </c>
      <c r="AC141">
        <f t="shared" ref="AC141:AC204" si="28">IF(AA141&gt;Z141,AB141,0)</f>
        <v>0</v>
      </c>
      <c r="AD141">
        <f t="shared" ref="AD141:AD204" si="29">IF(Z141&gt;AA141,AB141,0)</f>
        <v>3.2503130000000047E-2</v>
      </c>
      <c r="AG141" s="20">
        <v>1</v>
      </c>
      <c r="AH141" s="71">
        <f t="shared" si="20"/>
        <v>-0.40961440999999998</v>
      </c>
      <c r="AK141" s="20">
        <v>0.88892318591235697</v>
      </c>
      <c r="AL141" s="71">
        <f t="shared" si="21"/>
        <v>-0.29853759591235696</v>
      </c>
      <c r="AN141" s="20">
        <v>0.66631196509736557</v>
      </c>
      <c r="AO141" s="71">
        <f t="shared" si="22"/>
        <v>-7.592637509736555E-2</v>
      </c>
      <c r="AQ141" s="20">
        <v>0.68755234925146591</v>
      </c>
      <c r="AR141" s="71">
        <f t="shared" si="23"/>
        <v>-9.7166759251465895E-2</v>
      </c>
      <c r="AT141" s="20">
        <v>0.71712334456114402</v>
      </c>
      <c r="AU141" s="71">
        <f t="shared" si="24"/>
        <v>-0.126737754561144</v>
      </c>
      <c r="AW141" s="20">
        <v>0.70767170789134992</v>
      </c>
      <c r="AX141" s="71">
        <f t="shared" si="25"/>
        <v>-0.11728611789134991</v>
      </c>
      <c r="AZ141" s="20">
        <v>0.7199684045946606</v>
      </c>
      <c r="BA141" s="71">
        <f t="shared" si="26"/>
        <v>-0.12958281459466059</v>
      </c>
    </row>
    <row r="142" spans="25:53" x14ac:dyDescent="0.3">
      <c r="Y142" s="20">
        <v>131</v>
      </c>
      <c r="Z142" s="74">
        <v>0.59038559000000002</v>
      </c>
      <c r="AA142" s="74">
        <v>0.57462796999999999</v>
      </c>
      <c r="AB142" s="75">
        <f t="shared" si="27"/>
        <v>1.5757620000000028E-2</v>
      </c>
      <c r="AC142">
        <f t="shared" si="28"/>
        <v>0</v>
      </c>
      <c r="AD142">
        <f t="shared" si="29"/>
        <v>1.5757620000000028E-2</v>
      </c>
      <c r="AG142" s="20">
        <v>1</v>
      </c>
      <c r="AH142" s="71">
        <f t="shared" si="20"/>
        <v>-0.40961440999999998</v>
      </c>
      <c r="AK142" s="20">
        <v>0.84951371318692437</v>
      </c>
      <c r="AL142" s="71">
        <f t="shared" si="21"/>
        <v>-0.25912812318692435</v>
      </c>
      <c r="AN142" s="20">
        <v>0.65963873002720452</v>
      </c>
      <c r="AO142" s="71">
        <f t="shared" si="22"/>
        <v>-6.9253140027204507E-2</v>
      </c>
      <c r="AQ142" s="20">
        <v>0.66314849477241966</v>
      </c>
      <c r="AR142" s="71">
        <f t="shared" si="23"/>
        <v>-7.2762904772419645E-2</v>
      </c>
      <c r="AT142" s="20">
        <v>0.70835247833217985</v>
      </c>
      <c r="AU142" s="71">
        <f t="shared" si="24"/>
        <v>-0.11796688833217983</v>
      </c>
      <c r="AW142" s="20">
        <v>0.66184091899974218</v>
      </c>
      <c r="AX142" s="71">
        <f t="shared" si="25"/>
        <v>-7.1455328999742163E-2</v>
      </c>
      <c r="AZ142" s="20">
        <v>0.70815531936036413</v>
      </c>
      <c r="BA142" s="71">
        <f t="shared" si="26"/>
        <v>-0.11776972936036412</v>
      </c>
    </row>
    <row r="143" spans="25:53" x14ac:dyDescent="0.3">
      <c r="Y143" s="20">
        <v>132</v>
      </c>
      <c r="Z143" s="74">
        <v>0.59038559000000002</v>
      </c>
      <c r="AA143" s="74">
        <v>0.53505146999999997</v>
      </c>
      <c r="AB143" s="75">
        <f t="shared" si="27"/>
        <v>5.5334120000000042E-2</v>
      </c>
      <c r="AC143">
        <f t="shared" si="28"/>
        <v>0</v>
      </c>
      <c r="AD143">
        <f t="shared" si="29"/>
        <v>5.5334120000000042E-2</v>
      </c>
      <c r="AG143" s="20">
        <v>1</v>
      </c>
      <c r="AH143" s="71">
        <f t="shared" si="20"/>
        <v>-0.40961440999999998</v>
      </c>
      <c r="AK143" s="20">
        <v>0.79357959720676041</v>
      </c>
      <c r="AL143" s="71">
        <f t="shared" si="21"/>
        <v>-0.2031940072067604</v>
      </c>
      <c r="AN143" s="20">
        <v>0.62522049744222963</v>
      </c>
      <c r="AO143" s="71">
        <f t="shared" si="22"/>
        <v>-3.4834907442229612E-2</v>
      </c>
      <c r="AQ143" s="20">
        <v>0.61921901298245152</v>
      </c>
      <c r="AR143" s="71">
        <f t="shared" si="23"/>
        <v>-2.8833422982451506E-2</v>
      </c>
      <c r="AT143" s="20">
        <v>0.67499749249149077</v>
      </c>
      <c r="AU143" s="71">
        <f t="shared" si="24"/>
        <v>-8.4611902491490754E-2</v>
      </c>
      <c r="AW143" s="20">
        <v>0.62115621877628846</v>
      </c>
      <c r="AX143" s="71">
        <f t="shared" si="25"/>
        <v>-3.0770628776288445E-2</v>
      </c>
      <c r="AZ143" s="20">
        <v>0.67528455919431241</v>
      </c>
      <c r="BA143" s="71">
        <f t="shared" si="26"/>
        <v>-8.489896919431239E-2</v>
      </c>
    </row>
    <row r="144" spans="25:53" x14ac:dyDescent="0.3">
      <c r="Y144" s="20">
        <v>133</v>
      </c>
      <c r="Z144" s="74">
        <v>0.59038559000000002</v>
      </c>
      <c r="AA144" s="74">
        <v>0.5773393</v>
      </c>
      <c r="AB144" s="75">
        <f t="shared" si="27"/>
        <v>1.3046290000000016E-2</v>
      </c>
      <c r="AC144">
        <f t="shared" si="28"/>
        <v>0</v>
      </c>
      <c r="AD144">
        <f t="shared" si="29"/>
        <v>1.3046290000000016E-2</v>
      </c>
      <c r="AG144" s="20">
        <v>1</v>
      </c>
      <c r="AH144" s="71">
        <f t="shared" si="20"/>
        <v>-0.40961440999999998</v>
      </c>
      <c r="AK144" s="20">
        <v>0.79290304625037955</v>
      </c>
      <c r="AL144" s="71">
        <f t="shared" si="21"/>
        <v>-0.20251745625037954</v>
      </c>
      <c r="AN144" s="20">
        <v>0.65354840621177424</v>
      </c>
      <c r="AO144" s="71">
        <f t="shared" si="22"/>
        <v>-6.316281621177422E-2</v>
      </c>
      <c r="AQ144" s="20">
        <v>0.70682291514567597</v>
      </c>
      <c r="AR144" s="71">
        <f t="shared" si="23"/>
        <v>-0.11643732514567595</v>
      </c>
      <c r="AT144" s="20">
        <v>0.70971692339927206</v>
      </c>
      <c r="AU144" s="71">
        <f t="shared" si="24"/>
        <v>-0.11933133339927204</v>
      </c>
      <c r="AW144" s="20">
        <v>0.69056579265329565</v>
      </c>
      <c r="AX144" s="71">
        <f t="shared" si="25"/>
        <v>-0.10018020265329564</v>
      </c>
      <c r="AZ144" s="20">
        <v>0.70753084220443729</v>
      </c>
      <c r="BA144" s="71">
        <f t="shared" si="26"/>
        <v>-0.11714525220443728</v>
      </c>
    </row>
    <row r="145" spans="25:53" x14ac:dyDescent="0.3">
      <c r="Y145" s="20">
        <v>134</v>
      </c>
      <c r="Z145" s="74">
        <v>0.59038559000000002</v>
      </c>
      <c r="AA145" s="74">
        <v>0.56686287000000002</v>
      </c>
      <c r="AB145" s="75">
        <f t="shared" si="27"/>
        <v>2.3522719999999997E-2</v>
      </c>
      <c r="AC145">
        <f t="shared" si="28"/>
        <v>0</v>
      </c>
      <c r="AD145">
        <f t="shared" si="29"/>
        <v>2.3522719999999997E-2</v>
      </c>
      <c r="AG145" s="20">
        <v>1</v>
      </c>
      <c r="AH145" s="71">
        <f t="shared" si="20"/>
        <v>-0.40961440999999998</v>
      </c>
      <c r="AK145" s="20">
        <v>0.7504372027122761</v>
      </c>
      <c r="AL145" s="71">
        <f t="shared" si="21"/>
        <v>-0.16005161271227608</v>
      </c>
      <c r="AN145" s="20">
        <v>0.63715673478876944</v>
      </c>
      <c r="AO145" s="71">
        <f t="shared" si="22"/>
        <v>-4.6771144788769425E-2</v>
      </c>
      <c r="AQ145" s="20">
        <v>0.69245874389540096</v>
      </c>
      <c r="AR145" s="71">
        <f t="shared" si="23"/>
        <v>-0.10207315389540095</v>
      </c>
      <c r="AT145" s="20">
        <v>0.69463480217242779</v>
      </c>
      <c r="AU145" s="71">
        <f t="shared" si="24"/>
        <v>-0.10424921217242777</v>
      </c>
      <c r="AW145" s="20">
        <v>0.6771817017647167</v>
      </c>
      <c r="AX145" s="71">
        <f t="shared" si="25"/>
        <v>-8.6796111764716688E-2</v>
      </c>
      <c r="AZ145" s="20">
        <v>0.69263733859060606</v>
      </c>
      <c r="BA145" s="71">
        <f t="shared" si="26"/>
        <v>-0.10225174859060604</v>
      </c>
    </row>
    <row r="146" spans="25:53" x14ac:dyDescent="0.3">
      <c r="Y146" s="20">
        <v>135</v>
      </c>
      <c r="Z146" s="74">
        <v>0.59038559000000002</v>
      </c>
      <c r="AA146" s="74">
        <v>0.50544734000000002</v>
      </c>
      <c r="AB146" s="75">
        <f t="shared" si="27"/>
        <v>8.4938249999999993E-2</v>
      </c>
      <c r="AC146">
        <f t="shared" si="28"/>
        <v>0</v>
      </c>
      <c r="AD146">
        <f t="shared" si="29"/>
        <v>8.4938249999999993E-2</v>
      </c>
      <c r="AG146" s="20">
        <v>1</v>
      </c>
      <c r="AH146" s="71">
        <f t="shared" si="20"/>
        <v>-0.40961440999999998</v>
      </c>
      <c r="AK146" s="20">
        <v>0.67825118915089577</v>
      </c>
      <c r="AL146" s="71">
        <f t="shared" si="21"/>
        <v>-8.7865599150895757E-2</v>
      </c>
      <c r="AN146" s="20">
        <v>0.59372284414455867</v>
      </c>
      <c r="AO146" s="71">
        <f t="shared" si="22"/>
        <v>-3.3372541445586545E-3</v>
      </c>
      <c r="AQ146" s="20">
        <v>0.59826006058373526</v>
      </c>
      <c r="AR146" s="71">
        <f t="shared" si="23"/>
        <v>-7.8744705837352491E-3</v>
      </c>
      <c r="AT146" s="20">
        <v>0.64686683055323124</v>
      </c>
      <c r="AU146" s="71">
        <f t="shared" si="24"/>
        <v>-5.6481240553231227E-2</v>
      </c>
      <c r="AW146" s="20">
        <v>0.60026241278816084</v>
      </c>
      <c r="AX146" s="71">
        <f t="shared" si="25"/>
        <v>-9.8768227881608217E-3</v>
      </c>
      <c r="AZ146" s="20">
        <v>0.64714399586349081</v>
      </c>
      <c r="BA146" s="71">
        <f t="shared" si="26"/>
        <v>-5.6758405863490791E-2</v>
      </c>
    </row>
    <row r="147" spans="25:53" x14ac:dyDescent="0.3">
      <c r="Y147" s="20">
        <v>136</v>
      </c>
      <c r="Z147" s="74">
        <v>0.59038559000000002</v>
      </c>
      <c r="AA147" s="74">
        <v>0.49493046000000002</v>
      </c>
      <c r="AB147" s="75">
        <f t="shared" si="27"/>
        <v>9.5455129999999999E-2</v>
      </c>
      <c r="AC147">
        <f t="shared" si="28"/>
        <v>0</v>
      </c>
      <c r="AD147">
        <f t="shared" si="29"/>
        <v>9.5455129999999999E-2</v>
      </c>
      <c r="AG147" s="20">
        <v>1</v>
      </c>
      <c r="AH147" s="71">
        <f t="shared" si="20"/>
        <v>-0.40961440999999998</v>
      </c>
      <c r="AK147" s="20">
        <v>0.65323853860945236</v>
      </c>
      <c r="AL147" s="71">
        <f t="shared" si="21"/>
        <v>-6.2852948609452342E-2</v>
      </c>
      <c r="AN147" s="20">
        <v>0.58564665050216769</v>
      </c>
      <c r="AO147" s="71">
        <f t="shared" si="22"/>
        <v>4.7389394978323285E-3</v>
      </c>
      <c r="AQ147" s="20">
        <v>0.58669837320159346</v>
      </c>
      <c r="AR147" s="71">
        <f t="shared" si="23"/>
        <v>3.6872167984065563E-3</v>
      </c>
      <c r="AT147" s="20">
        <v>0.63871118265452786</v>
      </c>
      <c r="AU147" s="71">
        <f t="shared" si="24"/>
        <v>-4.8325592654527849E-2</v>
      </c>
      <c r="AW147" s="20">
        <v>0.58746868684293996</v>
      </c>
      <c r="AX147" s="71">
        <f t="shared" si="25"/>
        <v>2.9169031570600579E-3</v>
      </c>
      <c r="AZ147" s="20">
        <v>0.63881799348740931</v>
      </c>
      <c r="BA147" s="71">
        <f t="shared" si="26"/>
        <v>-4.8432403487409292E-2</v>
      </c>
    </row>
    <row r="148" spans="25:53" x14ac:dyDescent="0.3">
      <c r="Y148" s="20">
        <v>137</v>
      </c>
      <c r="Z148" s="74">
        <v>0.59038559000000002</v>
      </c>
      <c r="AA148" s="74">
        <v>0.476352</v>
      </c>
      <c r="AB148" s="75">
        <f t="shared" si="27"/>
        <v>0.11403359000000002</v>
      </c>
      <c r="AC148">
        <f t="shared" si="28"/>
        <v>0</v>
      </c>
      <c r="AD148">
        <f t="shared" si="29"/>
        <v>0.11403359000000002</v>
      </c>
      <c r="AG148" s="20">
        <v>1</v>
      </c>
      <c r="AH148" s="71">
        <f t="shared" si="20"/>
        <v>-0.40961440999999998</v>
      </c>
      <c r="AK148" s="20">
        <v>0.62654589616435585</v>
      </c>
      <c r="AL148" s="71">
        <f t="shared" si="21"/>
        <v>-3.6160306164355838E-2</v>
      </c>
      <c r="AN148" s="20">
        <v>0.57453505666947224</v>
      </c>
      <c r="AO148" s="71">
        <f t="shared" si="22"/>
        <v>1.5850533330527772E-2</v>
      </c>
      <c r="AQ148" s="20">
        <v>0.57519086567213895</v>
      </c>
      <c r="AR148" s="71">
        <f t="shared" si="23"/>
        <v>1.5194724327861064E-2</v>
      </c>
      <c r="AT148" s="20">
        <v>0.62806092119615098</v>
      </c>
      <c r="AU148" s="71">
        <f t="shared" si="24"/>
        <v>-3.7675331196150963E-2</v>
      </c>
      <c r="AW148" s="20">
        <v>0.57563372137771196</v>
      </c>
      <c r="AX148" s="71">
        <f t="shared" si="25"/>
        <v>1.4751868622288056E-2</v>
      </c>
      <c r="AZ148" s="20">
        <v>0.62812155237781109</v>
      </c>
      <c r="BA148" s="71">
        <f t="shared" si="26"/>
        <v>-3.7735962377811072E-2</v>
      </c>
    </row>
    <row r="149" spans="25:53" x14ac:dyDescent="0.3">
      <c r="Y149" s="20">
        <v>138</v>
      </c>
      <c r="Z149" s="74">
        <v>0.59038559000000002</v>
      </c>
      <c r="AA149" s="74">
        <v>0.48157912000000003</v>
      </c>
      <c r="AB149" s="75">
        <f t="shared" si="27"/>
        <v>0.10880646999999999</v>
      </c>
      <c r="AC149">
        <f t="shared" si="28"/>
        <v>0</v>
      </c>
      <c r="AD149">
        <f t="shared" si="29"/>
        <v>0.10880646999999999</v>
      </c>
      <c r="AG149" s="20">
        <v>1</v>
      </c>
      <c r="AH149" s="71">
        <f t="shared" si="20"/>
        <v>-0.40961440999999998</v>
      </c>
      <c r="AK149" s="20">
        <v>0.59481327800829875</v>
      </c>
      <c r="AL149" s="71">
        <f t="shared" si="21"/>
        <v>-4.4276880082987358E-3</v>
      </c>
      <c r="AN149" s="20">
        <v>0.57303736249673409</v>
      </c>
      <c r="AO149" s="71">
        <f t="shared" si="22"/>
        <v>1.7348227503265923E-2</v>
      </c>
      <c r="AQ149" s="20">
        <v>0.56722879783030755</v>
      </c>
      <c r="AR149" s="71">
        <f t="shared" si="23"/>
        <v>2.3156792169692464E-2</v>
      </c>
      <c r="AT149" s="20">
        <v>0.62573618736026171</v>
      </c>
      <c r="AU149" s="71">
        <f t="shared" si="24"/>
        <v>-3.5350597360261693E-2</v>
      </c>
      <c r="AW149" s="20">
        <v>0.56661513867948099</v>
      </c>
      <c r="AX149" s="71">
        <f t="shared" si="25"/>
        <v>2.3770451320519026E-2</v>
      </c>
      <c r="AZ149" s="20">
        <v>0.62565051972366692</v>
      </c>
      <c r="BA149" s="71">
        <f t="shared" si="26"/>
        <v>-3.5264929723666905E-2</v>
      </c>
    </row>
    <row r="150" spans="25:53" x14ac:dyDescent="0.3">
      <c r="Y150" s="20">
        <v>139</v>
      </c>
      <c r="Z150" s="74">
        <v>0.91962867999999998</v>
      </c>
      <c r="AA150" s="74">
        <v>1.1667797600000001</v>
      </c>
      <c r="AB150" s="75">
        <f t="shared" si="27"/>
        <v>-0.24715108000000008</v>
      </c>
      <c r="AC150">
        <f t="shared" si="28"/>
        <v>-0.24715108000000008</v>
      </c>
      <c r="AD150">
        <f t="shared" si="29"/>
        <v>0</v>
      </c>
      <c r="AG150" s="20">
        <v>1</v>
      </c>
      <c r="AH150" s="71">
        <f t="shared" si="20"/>
        <v>-8.0371320000000024E-2</v>
      </c>
      <c r="AK150" s="20">
        <v>1.014681812629779</v>
      </c>
      <c r="AL150" s="71">
        <f t="shared" si="21"/>
        <v>-9.5053132629778991E-2</v>
      </c>
      <c r="AN150" s="20">
        <v>1.8710144927536232</v>
      </c>
      <c r="AO150" s="71">
        <f t="shared" si="22"/>
        <v>-0.95138581275362322</v>
      </c>
      <c r="AQ150" s="20">
        <v>1.8506773787019535</v>
      </c>
      <c r="AR150" s="71">
        <f t="shared" si="23"/>
        <v>-0.9310486987019535</v>
      </c>
      <c r="AT150" s="20">
        <v>1.5878729063719816</v>
      </c>
      <c r="AU150" s="71">
        <f t="shared" si="24"/>
        <v>-0.66824422637198166</v>
      </c>
      <c r="AW150" s="20">
        <v>1.8581405398218322</v>
      </c>
      <c r="AX150" s="71">
        <f t="shared" si="25"/>
        <v>-0.93851185982183227</v>
      </c>
      <c r="AZ150" s="20">
        <v>1.5899231835154006</v>
      </c>
      <c r="BA150" s="71">
        <f t="shared" si="26"/>
        <v>-0.67029450351540065</v>
      </c>
    </row>
    <row r="151" spans="25:53" x14ac:dyDescent="0.3">
      <c r="Y151" s="20">
        <v>140</v>
      </c>
      <c r="Z151" s="74">
        <v>0.91962867999999998</v>
      </c>
      <c r="AA151" s="74">
        <v>1.16386612</v>
      </c>
      <c r="AB151" s="75">
        <f t="shared" si="27"/>
        <v>-0.24423744000000003</v>
      </c>
      <c r="AC151">
        <f t="shared" si="28"/>
        <v>-0.24423744000000003</v>
      </c>
      <c r="AD151">
        <f t="shared" si="29"/>
        <v>0</v>
      </c>
      <c r="AG151" s="20">
        <v>1</v>
      </c>
      <c r="AH151" s="71">
        <f t="shared" si="20"/>
        <v>-8.0371320000000024E-2</v>
      </c>
      <c r="AK151" s="20">
        <v>1.031615976548186</v>
      </c>
      <c r="AL151" s="71">
        <f t="shared" si="21"/>
        <v>-0.11198729654818607</v>
      </c>
      <c r="AN151" s="20">
        <v>2.1314915194964157</v>
      </c>
      <c r="AO151" s="71">
        <f t="shared" si="22"/>
        <v>-1.2118628394964157</v>
      </c>
      <c r="AQ151" s="20">
        <v>3.2891087007441628</v>
      </c>
      <c r="AR151" s="71">
        <f t="shared" si="23"/>
        <v>-2.3694800207441631</v>
      </c>
      <c r="AT151" s="20">
        <v>1.9804603768746962</v>
      </c>
      <c r="AU151" s="71">
        <f t="shared" si="24"/>
        <v>-1.0608316968746963</v>
      </c>
      <c r="AW151" s="20">
        <v>2.9891690242970204</v>
      </c>
      <c r="AX151" s="71">
        <f t="shared" si="25"/>
        <v>-2.0695403442970202</v>
      </c>
      <c r="AZ151" s="20">
        <v>1.9307316994945471</v>
      </c>
      <c r="BA151" s="71">
        <f t="shared" si="26"/>
        <v>-1.0111030194945472</v>
      </c>
    </row>
    <row r="152" spans="25:53" x14ac:dyDescent="0.3">
      <c r="Y152" s="20">
        <v>141</v>
      </c>
      <c r="Z152" s="74">
        <v>0.91962867999999998</v>
      </c>
      <c r="AA152" s="74">
        <v>1.0422935499999999</v>
      </c>
      <c r="AB152" s="75">
        <f t="shared" si="27"/>
        <v>-0.12266486999999993</v>
      </c>
      <c r="AC152">
        <f t="shared" si="28"/>
        <v>-0.12266486999999993</v>
      </c>
      <c r="AD152">
        <f t="shared" si="29"/>
        <v>0</v>
      </c>
      <c r="AG152" s="20">
        <v>1</v>
      </c>
      <c r="AH152" s="71">
        <f t="shared" si="20"/>
        <v>-8.0371320000000024E-2</v>
      </c>
      <c r="AK152" s="20">
        <v>1.0243654574325149</v>
      </c>
      <c r="AL152" s="71">
        <f t="shared" si="21"/>
        <v>-0.10473677743251497</v>
      </c>
      <c r="AN152" s="20">
        <v>1.3691886289606161</v>
      </c>
      <c r="AO152" s="71">
        <f t="shared" si="22"/>
        <v>-0.44955994896061613</v>
      </c>
      <c r="AQ152" s="20">
        <v>1.4431317074938386</v>
      </c>
      <c r="AR152" s="71">
        <f t="shared" si="23"/>
        <v>-0.52350302749383859</v>
      </c>
      <c r="AT152" s="20">
        <v>1.2919227983847021</v>
      </c>
      <c r="AU152" s="71">
        <f t="shared" si="24"/>
        <v>-0.37229411838470217</v>
      </c>
      <c r="AW152" s="20">
        <v>1.4335955869711117</v>
      </c>
      <c r="AX152" s="71">
        <f t="shared" si="25"/>
        <v>-0.51396690697111169</v>
      </c>
      <c r="AZ152" s="20">
        <v>1.2898195145111122</v>
      </c>
      <c r="BA152" s="71">
        <f t="shared" si="26"/>
        <v>-0.37019083451111223</v>
      </c>
    </row>
    <row r="153" spans="25:53" x14ac:dyDescent="0.3">
      <c r="Y153" s="20">
        <v>142</v>
      </c>
      <c r="Z153" s="74">
        <v>0.91962867999999998</v>
      </c>
      <c r="AA153" s="74">
        <v>1.08576845</v>
      </c>
      <c r="AB153" s="75">
        <f t="shared" si="27"/>
        <v>-0.16613977000000002</v>
      </c>
      <c r="AC153">
        <f t="shared" si="28"/>
        <v>-0.16613977000000002</v>
      </c>
      <c r="AD153">
        <f t="shared" si="29"/>
        <v>0</v>
      </c>
      <c r="AG153" s="20">
        <v>1</v>
      </c>
      <c r="AH153" s="71">
        <f t="shared" si="20"/>
        <v>-8.0371320000000024E-2</v>
      </c>
      <c r="AK153" s="20">
        <v>1.0433027971173812</v>
      </c>
      <c r="AL153" s="71">
        <f t="shared" si="21"/>
        <v>-0.12367411711738119</v>
      </c>
      <c r="AN153" s="20">
        <v>1.5874594021342876</v>
      </c>
      <c r="AO153" s="71">
        <f t="shared" si="22"/>
        <v>-0.66783072213428762</v>
      </c>
      <c r="AQ153" s="20">
        <v>2.0675798536447774</v>
      </c>
      <c r="AR153" s="71">
        <f t="shared" si="23"/>
        <v>-1.1479511736447774</v>
      </c>
      <c r="AT153" s="20">
        <v>1.5208960142339714</v>
      </c>
      <c r="AU153" s="71">
        <f t="shared" si="24"/>
        <v>-0.60126733423397138</v>
      </c>
      <c r="AW153" s="20">
        <v>2.0113826918831466</v>
      </c>
      <c r="AX153" s="71">
        <f t="shared" si="25"/>
        <v>-1.0917540118831466</v>
      </c>
      <c r="AZ153" s="20">
        <v>1.5110362978301521</v>
      </c>
      <c r="BA153" s="71">
        <f t="shared" si="26"/>
        <v>-0.59140761783015217</v>
      </c>
    </row>
    <row r="154" spans="25:53" x14ac:dyDescent="0.3">
      <c r="Y154" s="20">
        <v>143</v>
      </c>
      <c r="Z154" s="74">
        <v>0.91962867999999998</v>
      </c>
      <c r="AA154" s="74">
        <v>1.08516967</v>
      </c>
      <c r="AB154" s="75">
        <f t="shared" si="27"/>
        <v>-0.16554099</v>
      </c>
      <c r="AC154">
        <f t="shared" si="28"/>
        <v>-0.16554099</v>
      </c>
      <c r="AD154">
        <f t="shared" si="29"/>
        <v>0</v>
      </c>
      <c r="AG154" s="20">
        <v>1</v>
      </c>
      <c r="AH154" s="71">
        <f t="shared" si="20"/>
        <v>-8.0371320000000024E-2</v>
      </c>
      <c r="AK154" s="20">
        <v>1.0510028093318675</v>
      </c>
      <c r="AL154" s="71">
        <f t="shared" si="21"/>
        <v>-0.13137412933186754</v>
      </c>
      <c r="AN154" s="20">
        <v>1.51894014714655</v>
      </c>
      <c r="AO154" s="71">
        <f t="shared" si="22"/>
        <v>-0.59931146714655004</v>
      </c>
      <c r="AQ154" s="20">
        <v>1.8924456869089488</v>
      </c>
      <c r="AR154" s="71">
        <f t="shared" si="23"/>
        <v>-0.97281700690894879</v>
      </c>
      <c r="AT154" s="20">
        <v>1.4551598730117505</v>
      </c>
      <c r="AU154" s="71">
        <f t="shared" si="24"/>
        <v>-0.53553119301175056</v>
      </c>
      <c r="AW154" s="20">
        <v>1.8586687344978079</v>
      </c>
      <c r="AX154" s="71">
        <f t="shared" si="25"/>
        <v>-0.93904005449780792</v>
      </c>
      <c r="AZ154" s="20">
        <v>1.4490088486241555</v>
      </c>
      <c r="BA154" s="71">
        <f t="shared" si="26"/>
        <v>-0.52938016862415549</v>
      </c>
    </row>
    <row r="155" spans="25:53" x14ac:dyDescent="0.3">
      <c r="Y155" s="20">
        <v>144</v>
      </c>
      <c r="Z155" s="74">
        <v>0.91962867999999998</v>
      </c>
      <c r="AA155" s="74">
        <v>1.0435870300000001</v>
      </c>
      <c r="AB155" s="75">
        <f t="shared" si="27"/>
        <v>-0.12395835000000011</v>
      </c>
      <c r="AC155">
        <f t="shared" si="28"/>
        <v>-0.12395835000000011</v>
      </c>
      <c r="AD155">
        <f t="shared" si="29"/>
        <v>0</v>
      </c>
      <c r="AG155" s="20">
        <v>1</v>
      </c>
      <c r="AH155" s="71">
        <f t="shared" si="20"/>
        <v>-8.0371320000000024E-2</v>
      </c>
      <c r="AK155" s="20">
        <v>1.0523268596555515</v>
      </c>
      <c r="AL155" s="71">
        <f t="shared" si="21"/>
        <v>-0.13269817965555153</v>
      </c>
      <c r="AN155" s="20">
        <v>1.3851825211292934</v>
      </c>
      <c r="AO155" s="71">
        <f t="shared" si="22"/>
        <v>-0.46555384112929343</v>
      </c>
      <c r="AQ155" s="20">
        <v>1.7878344803822162</v>
      </c>
      <c r="AR155" s="71">
        <f t="shared" si="23"/>
        <v>-0.86820580038221618</v>
      </c>
      <c r="AT155" s="20">
        <v>1.3651920392999071</v>
      </c>
      <c r="AU155" s="71">
        <f t="shared" si="24"/>
        <v>-0.44556335929990709</v>
      </c>
      <c r="AW155" s="20">
        <v>1.5820566184085392</v>
      </c>
      <c r="AX155" s="71">
        <f t="shared" si="25"/>
        <v>-0.6624279384085392</v>
      </c>
      <c r="AZ155" s="20">
        <v>1.328633792570072</v>
      </c>
      <c r="BA155" s="71">
        <f t="shared" si="26"/>
        <v>-0.40900511257007199</v>
      </c>
    </row>
    <row r="156" spans="25:53" x14ac:dyDescent="0.3">
      <c r="Y156" s="20">
        <v>145</v>
      </c>
      <c r="Z156" s="74">
        <v>0.91962867999999998</v>
      </c>
      <c r="AA156" s="74">
        <v>1.0295284499999999</v>
      </c>
      <c r="AB156" s="75">
        <f t="shared" si="27"/>
        <v>-0.10989976999999995</v>
      </c>
      <c r="AC156">
        <f t="shared" si="28"/>
        <v>-0.10989976999999995</v>
      </c>
      <c r="AD156">
        <f t="shared" si="29"/>
        <v>0</v>
      </c>
      <c r="AG156" s="20">
        <v>1</v>
      </c>
      <c r="AH156" s="71">
        <f t="shared" si="20"/>
        <v>-8.0371320000000024E-2</v>
      </c>
      <c r="AK156" s="20">
        <v>1.0541028459753268</v>
      </c>
      <c r="AL156" s="71">
        <f t="shared" si="21"/>
        <v>-0.1344741659753268</v>
      </c>
      <c r="AN156" s="20">
        <v>1.3023770189642696</v>
      </c>
      <c r="AO156" s="71">
        <f t="shared" si="22"/>
        <v>-0.38274833896426963</v>
      </c>
      <c r="AQ156" s="20">
        <v>1.6612450745700871</v>
      </c>
      <c r="AR156" s="71">
        <f t="shared" si="23"/>
        <v>-0.7416163945700871</v>
      </c>
      <c r="AT156" s="20">
        <v>1.2969214116346208</v>
      </c>
      <c r="AU156" s="71">
        <f t="shared" si="24"/>
        <v>-0.37729273163462085</v>
      </c>
      <c r="AW156" s="20">
        <v>1.5024605476526629</v>
      </c>
      <c r="AX156" s="71">
        <f t="shared" si="25"/>
        <v>-0.58283186765266293</v>
      </c>
      <c r="AZ156" s="20">
        <v>1.2696359695780279</v>
      </c>
      <c r="BA156" s="71">
        <f t="shared" si="26"/>
        <v>-0.35000728957802796</v>
      </c>
    </row>
    <row r="157" spans="25:53" x14ac:dyDescent="0.3">
      <c r="Y157" s="20">
        <v>146</v>
      </c>
      <c r="Z157" s="74">
        <v>0.91962867999999998</v>
      </c>
      <c r="AA157" s="74">
        <v>0.90275766000000002</v>
      </c>
      <c r="AB157" s="75">
        <f t="shared" si="27"/>
        <v>1.6871019999999959E-2</v>
      </c>
      <c r="AC157">
        <f t="shared" si="28"/>
        <v>0</v>
      </c>
      <c r="AD157">
        <f t="shared" si="29"/>
        <v>1.6871019999999959E-2</v>
      </c>
      <c r="AG157" s="20">
        <v>1</v>
      </c>
      <c r="AH157" s="71">
        <f t="shared" si="20"/>
        <v>-8.0371320000000024E-2</v>
      </c>
      <c r="AK157" s="20">
        <v>0.99508733357762313</v>
      </c>
      <c r="AL157" s="71">
        <f t="shared" si="21"/>
        <v>-7.5458653577623158E-2</v>
      </c>
      <c r="AN157" s="20">
        <v>0.98254809903584961</v>
      </c>
      <c r="AO157" s="71">
        <f t="shared" si="22"/>
        <v>-6.2919419035849633E-2</v>
      </c>
      <c r="AQ157" s="20">
        <v>0.98121792309838851</v>
      </c>
      <c r="AR157" s="71">
        <f t="shared" si="23"/>
        <v>-6.1589243098388535E-2</v>
      </c>
      <c r="AT157" s="20">
        <v>0.98572606444893285</v>
      </c>
      <c r="AU157" s="71">
        <f t="shared" si="24"/>
        <v>-6.6097384448932872E-2</v>
      </c>
      <c r="AW157" s="20">
        <v>0.9816639213699504</v>
      </c>
      <c r="AX157" s="71">
        <f t="shared" si="25"/>
        <v>-6.2035241369950422E-2</v>
      </c>
      <c r="AZ157" s="20">
        <v>0.98581448233408597</v>
      </c>
      <c r="BA157" s="71">
        <f t="shared" si="26"/>
        <v>-6.6185802334085997E-2</v>
      </c>
    </row>
    <row r="158" spans="25:53" x14ac:dyDescent="0.3">
      <c r="Y158" s="20">
        <v>147</v>
      </c>
      <c r="Z158" s="74">
        <v>0.91962867999999998</v>
      </c>
      <c r="AA158" s="74">
        <v>0.85706161000000003</v>
      </c>
      <c r="AB158" s="75">
        <f t="shared" si="27"/>
        <v>6.2567069999999947E-2</v>
      </c>
      <c r="AC158">
        <f t="shared" si="28"/>
        <v>0</v>
      </c>
      <c r="AD158">
        <f t="shared" si="29"/>
        <v>6.2567069999999947E-2</v>
      </c>
      <c r="AG158" s="20">
        <v>1</v>
      </c>
      <c r="AH158" s="71">
        <f t="shared" si="20"/>
        <v>-8.0371320000000024E-2</v>
      </c>
      <c r="AK158" s="20">
        <v>0.96705264443630146</v>
      </c>
      <c r="AL158" s="71">
        <f t="shared" si="21"/>
        <v>-4.742396443630148E-2</v>
      </c>
      <c r="AN158" s="20">
        <v>0.9051993786331336</v>
      </c>
      <c r="AO158" s="71">
        <f t="shared" si="22"/>
        <v>1.4429301366866376E-2</v>
      </c>
      <c r="AQ158" s="20">
        <v>0.8699374067325184</v>
      </c>
      <c r="AR158" s="71">
        <f t="shared" si="23"/>
        <v>4.9691273267481573E-2</v>
      </c>
      <c r="AT158" s="20">
        <v>0.91584318792634967</v>
      </c>
      <c r="AU158" s="71">
        <f t="shared" si="24"/>
        <v>3.7854920736503095E-3</v>
      </c>
      <c r="AW158" s="20">
        <v>0.8801653705071365</v>
      </c>
      <c r="AX158" s="71">
        <f t="shared" si="25"/>
        <v>3.9463309492863474E-2</v>
      </c>
      <c r="AZ158" s="20">
        <v>0.91787608933564047</v>
      </c>
      <c r="BA158" s="71">
        <f t="shared" si="26"/>
        <v>1.7525906643595102E-3</v>
      </c>
    </row>
    <row r="159" spans="25:53" x14ac:dyDescent="0.3">
      <c r="Y159" s="20">
        <v>148</v>
      </c>
      <c r="Z159" s="74">
        <v>0.91962867999999998</v>
      </c>
      <c r="AA159" s="74">
        <v>0.90746039999999994</v>
      </c>
      <c r="AB159" s="75">
        <f t="shared" si="27"/>
        <v>1.2168280000000031E-2</v>
      </c>
      <c r="AC159">
        <f t="shared" si="28"/>
        <v>0</v>
      </c>
      <c r="AD159">
        <f t="shared" si="29"/>
        <v>1.2168280000000031E-2</v>
      </c>
      <c r="AG159" s="20">
        <v>1</v>
      </c>
      <c r="AH159" s="71">
        <f t="shared" si="20"/>
        <v>-8.0371320000000024E-2</v>
      </c>
      <c r="AK159" s="20">
        <v>0.98670575302308539</v>
      </c>
      <c r="AL159" s="71">
        <f t="shared" si="21"/>
        <v>-6.707707302308541E-2</v>
      </c>
      <c r="AN159" s="20">
        <v>0.96431054157211993</v>
      </c>
      <c r="AO159" s="71">
        <f t="shared" si="22"/>
        <v>-4.4681861572119952E-2</v>
      </c>
      <c r="AQ159" s="20">
        <v>1.0015784290702148</v>
      </c>
      <c r="AR159" s="71">
        <f t="shared" si="23"/>
        <v>-8.1949749070214795E-2</v>
      </c>
      <c r="AT159" s="20">
        <v>0.9783142569342026</v>
      </c>
      <c r="AU159" s="71">
        <f t="shared" si="24"/>
        <v>-5.8685576934202621E-2</v>
      </c>
      <c r="AW159" s="20">
        <v>0.99129294016990877</v>
      </c>
      <c r="AX159" s="71">
        <f t="shared" si="25"/>
        <v>-7.1664260169908789E-2</v>
      </c>
      <c r="AZ159" s="20">
        <v>0.97640575069000524</v>
      </c>
      <c r="BA159" s="71">
        <f t="shared" si="26"/>
        <v>-5.677707069000526E-2</v>
      </c>
    </row>
    <row r="160" spans="25:53" x14ac:dyDescent="0.3">
      <c r="Y160" s="20">
        <v>149</v>
      </c>
      <c r="Z160" s="74">
        <v>0.91962867999999998</v>
      </c>
      <c r="AA160" s="74">
        <v>0.89397101999999995</v>
      </c>
      <c r="AB160" s="75">
        <f t="shared" si="27"/>
        <v>2.5657660000000027E-2</v>
      </c>
      <c r="AC160">
        <f t="shared" si="28"/>
        <v>0</v>
      </c>
      <c r="AD160">
        <f t="shared" si="29"/>
        <v>2.5657660000000027E-2</v>
      </c>
      <c r="AG160" s="20">
        <v>1</v>
      </c>
      <c r="AH160" s="71">
        <f t="shared" si="20"/>
        <v>-8.0371320000000024E-2</v>
      </c>
      <c r="AK160" s="20">
        <v>0.97241480395749358</v>
      </c>
      <c r="AL160" s="71">
        <f t="shared" si="21"/>
        <v>-5.2786123957493603E-2</v>
      </c>
      <c r="AN160" s="20">
        <v>0.93436486439357846</v>
      </c>
      <c r="AO160" s="71">
        <f t="shared" si="22"/>
        <v>-1.4736184393578489E-2</v>
      </c>
      <c r="AQ160" s="20">
        <v>0.97772075837559425</v>
      </c>
      <c r="AR160" s="71">
        <f t="shared" si="23"/>
        <v>-5.8092078375594269E-2</v>
      </c>
      <c r="AT160" s="20">
        <v>0.95481089125534402</v>
      </c>
      <c r="AU160" s="71">
        <f t="shared" si="24"/>
        <v>-3.5182211255344042E-2</v>
      </c>
      <c r="AW160" s="20">
        <v>0.96677191975969934</v>
      </c>
      <c r="AX160" s="71">
        <f t="shared" si="25"/>
        <v>-4.7143239759699362E-2</v>
      </c>
      <c r="AZ160" s="20">
        <v>0.95284158277323672</v>
      </c>
      <c r="BA160" s="71">
        <f t="shared" si="26"/>
        <v>-3.3212902773236741E-2</v>
      </c>
    </row>
    <row r="161" spans="25:53" x14ac:dyDescent="0.3">
      <c r="Y161" s="20">
        <v>150</v>
      </c>
      <c r="Z161" s="74">
        <v>0.91962867999999998</v>
      </c>
      <c r="AA161" s="74">
        <v>0.91752222000000005</v>
      </c>
      <c r="AB161" s="75">
        <f t="shared" si="27"/>
        <v>2.1064599999999212E-3</v>
      </c>
      <c r="AC161">
        <f t="shared" si="28"/>
        <v>0</v>
      </c>
      <c r="AD161">
        <f t="shared" si="29"/>
        <v>2.1064599999999212E-3</v>
      </c>
      <c r="AG161" s="20">
        <v>1</v>
      </c>
      <c r="AH161" s="71">
        <f t="shared" si="20"/>
        <v>-8.0371320000000024E-2</v>
      </c>
      <c r="AK161" s="20">
        <v>0.97841455966776603</v>
      </c>
      <c r="AL161" s="71">
        <f t="shared" si="21"/>
        <v>-5.878587966776605E-2</v>
      </c>
      <c r="AN161" s="20">
        <v>0.95201112281807032</v>
      </c>
      <c r="AO161" s="71">
        <f t="shared" si="22"/>
        <v>-3.2382442818070345E-2</v>
      </c>
      <c r="AQ161" s="20">
        <v>1.042747049272424</v>
      </c>
      <c r="AR161" s="71">
        <f t="shared" si="23"/>
        <v>-0.12311836927242403</v>
      </c>
      <c r="AT161" s="20">
        <v>0.97759062309358713</v>
      </c>
      <c r="AU161" s="71">
        <f t="shared" si="24"/>
        <v>-5.7961943093587154E-2</v>
      </c>
      <c r="AW161" s="20">
        <v>1.0209761351166131</v>
      </c>
      <c r="AX161" s="71">
        <f t="shared" si="25"/>
        <v>-0.10134745511661314</v>
      </c>
      <c r="AZ161" s="20">
        <v>0.97388366027716178</v>
      </c>
      <c r="BA161" s="71">
        <f t="shared" si="26"/>
        <v>-5.4254980277161802E-2</v>
      </c>
    </row>
    <row r="162" spans="25:53" x14ac:dyDescent="0.3">
      <c r="Y162" s="20">
        <v>151</v>
      </c>
      <c r="Z162" s="74">
        <v>0.91962867999999998</v>
      </c>
      <c r="AA162" s="74">
        <v>0.89401775999999999</v>
      </c>
      <c r="AB162" s="75">
        <f t="shared" si="27"/>
        <v>2.5610919999999981E-2</v>
      </c>
      <c r="AC162">
        <f t="shared" si="28"/>
        <v>0</v>
      </c>
      <c r="AD162">
        <f t="shared" si="29"/>
        <v>2.5610919999999981E-2</v>
      </c>
      <c r="AG162" s="20">
        <v>1</v>
      </c>
      <c r="AH162" s="71">
        <f t="shared" si="20"/>
        <v>-8.0371320000000024E-2</v>
      </c>
      <c r="AK162" s="20">
        <v>0.95128618541590337</v>
      </c>
      <c r="AL162" s="71">
        <f t="shared" si="21"/>
        <v>-3.1657505415903398E-2</v>
      </c>
      <c r="AN162" s="20">
        <v>0.90639390511240148</v>
      </c>
      <c r="AO162" s="71">
        <f t="shared" si="22"/>
        <v>1.3234774887598499E-2</v>
      </c>
      <c r="AQ162" s="20">
        <v>0.95019231407272686</v>
      </c>
      <c r="AR162" s="71">
        <f t="shared" si="23"/>
        <v>-3.0563634072726886E-2</v>
      </c>
      <c r="AT162" s="20">
        <v>0.93161948682897977</v>
      </c>
      <c r="AU162" s="71">
        <f t="shared" si="24"/>
        <v>-1.1990806828979794E-2</v>
      </c>
      <c r="AW162" s="20">
        <v>0.94080368715383544</v>
      </c>
      <c r="AX162" s="71">
        <f t="shared" si="25"/>
        <v>-2.1175007153835468E-2</v>
      </c>
      <c r="AZ162" s="20">
        <v>0.92997001068886198</v>
      </c>
      <c r="BA162" s="71">
        <f t="shared" si="26"/>
        <v>-1.0341330688862005E-2</v>
      </c>
    </row>
    <row r="163" spans="25:53" x14ac:dyDescent="0.3">
      <c r="Y163" s="20">
        <v>152</v>
      </c>
      <c r="Z163" s="74">
        <v>0.91962867999999998</v>
      </c>
      <c r="AA163" s="74">
        <v>0.85547545000000003</v>
      </c>
      <c r="AB163" s="75">
        <f t="shared" si="27"/>
        <v>6.415322999999995E-2</v>
      </c>
      <c r="AC163">
        <f t="shared" si="28"/>
        <v>0</v>
      </c>
      <c r="AD163">
        <f t="shared" si="29"/>
        <v>6.415322999999995E-2</v>
      </c>
      <c r="AG163" s="20">
        <v>1</v>
      </c>
      <c r="AH163" s="71">
        <f t="shared" si="20"/>
        <v>-8.0371320000000024E-2</v>
      </c>
      <c r="AK163" s="20">
        <v>0.91177720776841331</v>
      </c>
      <c r="AL163" s="71">
        <f t="shared" si="21"/>
        <v>7.8514722315866647E-3</v>
      </c>
      <c r="AN163" s="20">
        <v>0.85433439279779289</v>
      </c>
      <c r="AO163" s="71">
        <f t="shared" si="22"/>
        <v>6.5294287202207091E-2</v>
      </c>
      <c r="AQ163" s="20">
        <v>0.8441722780998987</v>
      </c>
      <c r="AR163" s="71">
        <f t="shared" si="23"/>
        <v>7.5456401900101278E-2</v>
      </c>
      <c r="AT163" s="20">
        <v>0.87811031155079367</v>
      </c>
      <c r="AU163" s="71">
        <f t="shared" si="24"/>
        <v>4.1518368449206311E-2</v>
      </c>
      <c r="AW163" s="20">
        <v>0.84610227269819871</v>
      </c>
      <c r="AX163" s="71">
        <f t="shared" si="25"/>
        <v>7.3526407301801266E-2</v>
      </c>
      <c r="AZ163" s="20">
        <v>0.87846646265444228</v>
      </c>
      <c r="BA163" s="71">
        <f t="shared" si="26"/>
        <v>4.1162217345557695E-2</v>
      </c>
    </row>
    <row r="164" spans="25:53" x14ac:dyDescent="0.3">
      <c r="Y164" s="20">
        <v>153</v>
      </c>
      <c r="Z164" s="74">
        <v>0.91962867999999998</v>
      </c>
      <c r="AA164" s="74">
        <v>0.85005454999999996</v>
      </c>
      <c r="AB164" s="75">
        <f t="shared" si="27"/>
        <v>6.9574130000000012E-2</v>
      </c>
      <c r="AC164">
        <f t="shared" si="28"/>
        <v>0</v>
      </c>
      <c r="AD164">
        <f t="shared" si="29"/>
        <v>6.9574130000000012E-2</v>
      </c>
      <c r="AG164" s="20">
        <v>1</v>
      </c>
      <c r="AH164" s="71">
        <f t="shared" si="20"/>
        <v>-8.0371320000000024E-2</v>
      </c>
      <c r="AK164" s="20">
        <v>0.89399535849517542</v>
      </c>
      <c r="AL164" s="71">
        <f t="shared" si="21"/>
        <v>2.5633321504824558E-2</v>
      </c>
      <c r="AN164" s="20">
        <v>0.84023372348611769</v>
      </c>
      <c r="AO164" s="71">
        <f t="shared" si="22"/>
        <v>7.9394956513882287E-2</v>
      </c>
      <c r="AQ164" s="20">
        <v>0.82483373351725175</v>
      </c>
      <c r="AR164" s="71">
        <f t="shared" si="23"/>
        <v>9.4794946482748221E-2</v>
      </c>
      <c r="AT164" s="20">
        <v>0.86516407737827827</v>
      </c>
      <c r="AU164" s="71">
        <f t="shared" si="24"/>
        <v>5.4464602621721703E-2</v>
      </c>
      <c r="AW164" s="20">
        <v>0.82754846935084891</v>
      </c>
      <c r="AX164" s="71">
        <f t="shared" si="25"/>
        <v>9.2080210649151062E-2</v>
      </c>
      <c r="AZ164" s="20">
        <v>0.86566462566051849</v>
      </c>
      <c r="BA164" s="71">
        <f t="shared" si="26"/>
        <v>5.3964054339481482E-2</v>
      </c>
    </row>
    <row r="165" spans="25:53" x14ac:dyDescent="0.3">
      <c r="Y165" s="20">
        <v>154</v>
      </c>
      <c r="Z165" s="74">
        <v>0.91962867999999998</v>
      </c>
      <c r="AA165" s="74">
        <v>0.87048576</v>
      </c>
      <c r="AB165" s="75">
        <f t="shared" si="27"/>
        <v>4.9142919999999979E-2</v>
      </c>
      <c r="AC165">
        <f t="shared" si="28"/>
        <v>0</v>
      </c>
      <c r="AD165">
        <f t="shared" si="29"/>
        <v>4.9142919999999979E-2</v>
      </c>
      <c r="AG165" s="20">
        <v>1</v>
      </c>
      <c r="AH165" s="71">
        <f t="shared" si="20"/>
        <v>-8.0371320000000024E-2</v>
      </c>
      <c r="AK165" s="20">
        <v>0.89333089043605718</v>
      </c>
      <c r="AL165" s="71">
        <f t="shared" si="21"/>
        <v>2.6297789563942797E-2</v>
      </c>
      <c r="AN165" s="20">
        <v>0.84926210408216096</v>
      </c>
      <c r="AO165" s="71">
        <f t="shared" si="22"/>
        <v>7.0366575917839014E-2</v>
      </c>
      <c r="AQ165" s="20">
        <v>0.84515761820759461</v>
      </c>
      <c r="AR165" s="71">
        <f t="shared" si="23"/>
        <v>7.4471061792405369E-2</v>
      </c>
      <c r="AT165" s="20">
        <v>0.87491702959125794</v>
      </c>
      <c r="AU165" s="71">
        <f t="shared" si="24"/>
        <v>4.4711650408742032E-2</v>
      </c>
      <c r="AW165" s="20">
        <v>0.84529623701840173</v>
      </c>
      <c r="AX165" s="71">
        <f t="shared" si="25"/>
        <v>7.4332442981598246E-2</v>
      </c>
      <c r="AZ165" s="20">
        <v>0.87494225821304727</v>
      </c>
      <c r="BA165" s="71">
        <f t="shared" si="26"/>
        <v>4.4686421786952701E-2</v>
      </c>
    </row>
    <row r="166" spans="25:53" x14ac:dyDescent="0.3">
      <c r="Y166" s="20">
        <v>155</v>
      </c>
      <c r="Z166" s="74">
        <v>0.91962867999999998</v>
      </c>
      <c r="AA166" s="74">
        <v>0.93404149999999997</v>
      </c>
      <c r="AB166" s="75">
        <f t="shared" si="27"/>
        <v>-1.4412819999999993E-2</v>
      </c>
      <c r="AC166">
        <f t="shared" si="28"/>
        <v>-1.4412819999999993E-2</v>
      </c>
      <c r="AD166">
        <f t="shared" si="29"/>
        <v>0</v>
      </c>
      <c r="AG166" s="20">
        <v>1</v>
      </c>
      <c r="AH166" s="71">
        <f t="shared" si="20"/>
        <v>-8.0371320000000024E-2</v>
      </c>
      <c r="AK166" s="20">
        <v>0.92575302308537932</v>
      </c>
      <c r="AL166" s="71">
        <f t="shared" si="21"/>
        <v>-6.1243430853793468E-3</v>
      </c>
      <c r="AN166" s="20">
        <v>0.89750550528946205</v>
      </c>
      <c r="AO166" s="71">
        <f t="shared" si="22"/>
        <v>2.2123174710537929E-2</v>
      </c>
      <c r="AQ166" s="20">
        <v>0.92895858879439452</v>
      </c>
      <c r="AR166" s="71">
        <f t="shared" si="23"/>
        <v>-9.329908794394548E-3</v>
      </c>
      <c r="AT166" s="20">
        <v>0.92200930893190758</v>
      </c>
      <c r="AU166" s="71">
        <f t="shared" si="24"/>
        <v>-2.3806289319076024E-3</v>
      </c>
      <c r="AW166" s="20">
        <v>0.92792009486797666</v>
      </c>
      <c r="AX166" s="71">
        <f t="shared" si="25"/>
        <v>-8.2914148679766875E-3</v>
      </c>
      <c r="AZ166" s="20">
        <v>0.92182550780458672</v>
      </c>
      <c r="BA166" s="71">
        <f t="shared" si="26"/>
        <v>-2.1968278045867429E-3</v>
      </c>
    </row>
    <row r="167" spans="25:53" x14ac:dyDescent="0.3">
      <c r="Y167" s="20">
        <v>156</v>
      </c>
      <c r="Z167" s="74">
        <v>0.91962867999999998</v>
      </c>
      <c r="AA167" s="74">
        <v>0.94511261999999996</v>
      </c>
      <c r="AB167" s="75">
        <f t="shared" si="27"/>
        <v>-2.5483939999999983E-2</v>
      </c>
      <c r="AC167">
        <f t="shared" si="28"/>
        <v>-2.5483939999999983E-2</v>
      </c>
      <c r="AD167">
        <f t="shared" si="29"/>
        <v>0</v>
      </c>
      <c r="AG167" s="20">
        <v>1</v>
      </c>
      <c r="AH167" s="71">
        <f t="shared" si="20"/>
        <v>-8.0371320000000024E-2</v>
      </c>
      <c r="AK167" s="20">
        <v>0.92341272749480885</v>
      </c>
      <c r="AL167" s="71">
        <f t="shared" si="21"/>
        <v>-3.7840474948088731E-3</v>
      </c>
      <c r="AN167" s="20">
        <v>0.89915758256109057</v>
      </c>
      <c r="AO167" s="71">
        <f t="shared" si="22"/>
        <v>2.0471097438909402E-2</v>
      </c>
      <c r="AQ167" s="20">
        <v>0.93345613019222806</v>
      </c>
      <c r="AR167" s="71">
        <f t="shared" si="23"/>
        <v>-1.3827450192228086E-2</v>
      </c>
      <c r="AT167" s="20">
        <v>0.92389595225715992</v>
      </c>
      <c r="AU167" s="71">
        <f t="shared" si="24"/>
        <v>-4.2672722571599486E-3</v>
      </c>
      <c r="AW167" s="20">
        <v>0.93821788041556908</v>
      </c>
      <c r="AX167" s="71">
        <f t="shared" si="25"/>
        <v>-1.8589200415569107E-2</v>
      </c>
      <c r="AZ167" s="20">
        <v>0.92473131177967283</v>
      </c>
      <c r="BA167" s="71">
        <f t="shared" si="26"/>
        <v>-5.1026317796728504E-3</v>
      </c>
    </row>
    <row r="168" spans="25:53" x14ac:dyDescent="0.3">
      <c r="Y168" s="20">
        <v>157</v>
      </c>
      <c r="Z168" s="74">
        <v>0.91962867999999998</v>
      </c>
      <c r="AA168" s="74">
        <v>0.95953995999999997</v>
      </c>
      <c r="AB168" s="75">
        <f t="shared" si="27"/>
        <v>-3.9911279999999993E-2</v>
      </c>
      <c r="AC168">
        <f t="shared" si="28"/>
        <v>-3.9911279999999993E-2</v>
      </c>
      <c r="AD168">
        <f t="shared" si="29"/>
        <v>0</v>
      </c>
      <c r="AG168" s="20">
        <v>1</v>
      </c>
      <c r="AH168" s="71">
        <f t="shared" si="20"/>
        <v>-8.0371320000000024E-2</v>
      </c>
      <c r="AK168" s="20">
        <v>0.92459753267375111</v>
      </c>
      <c r="AL168" s="71">
        <f t="shared" si="21"/>
        <v>-4.968852673751134E-3</v>
      </c>
      <c r="AN168" s="20">
        <v>0.90687753427302575</v>
      </c>
      <c r="AO168" s="71">
        <f t="shared" si="22"/>
        <v>1.2751145726974222E-2</v>
      </c>
      <c r="AQ168" s="20">
        <v>0.92635541720919123</v>
      </c>
      <c r="AR168" s="71">
        <f t="shared" si="23"/>
        <v>-6.7267372091912581E-3</v>
      </c>
      <c r="AT168" s="20">
        <v>0.92769326410362518</v>
      </c>
      <c r="AU168" s="71">
        <f t="shared" si="24"/>
        <v>-8.0645841036252053E-3</v>
      </c>
      <c r="AW168" s="20">
        <v>0.92887013931768403</v>
      </c>
      <c r="AX168" s="71">
        <f t="shared" si="25"/>
        <v>-9.2414593176840532E-3</v>
      </c>
      <c r="AZ168" s="20">
        <v>0.92814967753159017</v>
      </c>
      <c r="BA168" s="71">
        <f t="shared" si="26"/>
        <v>-8.5209975315901909E-3</v>
      </c>
    </row>
    <row r="169" spans="25:53" x14ac:dyDescent="0.3">
      <c r="Y169" s="20">
        <v>158</v>
      </c>
      <c r="Z169" s="74">
        <v>0.91962867999999998</v>
      </c>
      <c r="AA169" s="74">
        <v>0.97043937999999996</v>
      </c>
      <c r="AB169" s="75">
        <f t="shared" si="27"/>
        <v>-5.0810699999999986E-2</v>
      </c>
      <c r="AC169">
        <f t="shared" si="28"/>
        <v>-5.0810699999999986E-2</v>
      </c>
      <c r="AD169">
        <f t="shared" si="29"/>
        <v>0</v>
      </c>
      <c r="AG169" s="20">
        <v>1</v>
      </c>
      <c r="AH169" s="71">
        <f t="shared" si="20"/>
        <v>-8.0371320000000024E-2</v>
      </c>
      <c r="AK169" s="20">
        <v>0.92228655185049468</v>
      </c>
      <c r="AL169" s="71">
        <f t="shared" si="21"/>
        <v>-2.6578718504947085E-3</v>
      </c>
      <c r="AN169" s="20">
        <v>0.90768480740100188</v>
      </c>
      <c r="AO169" s="71">
        <f t="shared" si="22"/>
        <v>1.1943872598998095E-2</v>
      </c>
      <c r="AQ169" s="20">
        <v>0.93349282866296501</v>
      </c>
      <c r="AR169" s="71">
        <f t="shared" si="23"/>
        <v>-1.3864148662965037E-2</v>
      </c>
      <c r="AT169" s="20">
        <v>0.9295115428975983</v>
      </c>
      <c r="AU169" s="71">
        <f t="shared" si="24"/>
        <v>-9.8828628975983213E-3</v>
      </c>
      <c r="AW169" s="20">
        <v>0.93668199601703639</v>
      </c>
      <c r="AX169" s="71">
        <f t="shared" si="25"/>
        <v>-1.7053316017036413E-2</v>
      </c>
      <c r="AZ169" s="20">
        <v>0.93008396468758336</v>
      </c>
      <c r="BA169" s="71">
        <f t="shared" si="26"/>
        <v>-1.0455284687583388E-2</v>
      </c>
    </row>
    <row r="170" spans="25:53" x14ac:dyDescent="0.3">
      <c r="Y170" s="20">
        <v>159</v>
      </c>
      <c r="Z170" s="74">
        <v>0.91962867999999998</v>
      </c>
      <c r="AA170" s="74">
        <v>0.98961743000000002</v>
      </c>
      <c r="AB170" s="75">
        <f t="shared" si="27"/>
        <v>-6.9988750000000044E-2</v>
      </c>
      <c r="AC170">
        <f t="shared" si="28"/>
        <v>-6.9988750000000044E-2</v>
      </c>
      <c r="AD170">
        <f t="shared" si="29"/>
        <v>0</v>
      </c>
      <c r="AG170" s="20">
        <v>1</v>
      </c>
      <c r="AH170" s="71">
        <f t="shared" si="20"/>
        <v>-8.0371320000000024E-2</v>
      </c>
      <c r="AK170" s="20">
        <v>0.93880542323195304</v>
      </c>
      <c r="AL170" s="71">
        <f t="shared" si="21"/>
        <v>-1.9176743231953064E-2</v>
      </c>
      <c r="AN170" s="20">
        <v>0.92805032169117652</v>
      </c>
      <c r="AO170" s="71">
        <f t="shared" si="22"/>
        <v>-8.4216416911765402E-3</v>
      </c>
      <c r="AQ170" s="20">
        <v>0.94688268475054049</v>
      </c>
      <c r="AR170" s="71">
        <f t="shared" si="23"/>
        <v>-2.7254004750540517E-2</v>
      </c>
      <c r="AT170" s="20">
        <v>0.94513986594901456</v>
      </c>
      <c r="AU170" s="71">
        <f t="shared" si="24"/>
        <v>-2.5511185949014581E-2</v>
      </c>
      <c r="AW170" s="20">
        <v>0.99405119305105472</v>
      </c>
      <c r="AX170" s="71">
        <f t="shared" si="25"/>
        <v>-7.4422513051054739E-2</v>
      </c>
      <c r="AZ170" s="20">
        <v>0.95352240765587626</v>
      </c>
      <c r="BA170" s="71">
        <f t="shared" si="26"/>
        <v>-3.3893727655876282E-2</v>
      </c>
    </row>
    <row r="171" spans="25:53" x14ac:dyDescent="0.3">
      <c r="Y171" s="20">
        <v>160</v>
      </c>
      <c r="Z171" s="74">
        <v>0.91962867999999998</v>
      </c>
      <c r="AA171" s="74">
        <v>0.95746520000000002</v>
      </c>
      <c r="AB171" s="75">
        <f t="shared" si="27"/>
        <v>-3.783652000000004E-2</v>
      </c>
      <c r="AC171">
        <f t="shared" si="28"/>
        <v>-3.783652000000004E-2</v>
      </c>
      <c r="AD171">
        <f t="shared" si="29"/>
        <v>0</v>
      </c>
      <c r="AG171" s="20">
        <v>1</v>
      </c>
      <c r="AH171" s="71">
        <f t="shared" si="20"/>
        <v>-8.0371320000000024E-2</v>
      </c>
      <c r="AK171" s="20">
        <v>0.90712593135458652</v>
      </c>
      <c r="AL171" s="71">
        <f t="shared" si="21"/>
        <v>1.2502748645413453E-2</v>
      </c>
      <c r="AN171" s="20">
        <v>0.89680743069013991</v>
      </c>
      <c r="AO171" s="71">
        <f t="shared" si="22"/>
        <v>2.282124930986007E-2</v>
      </c>
      <c r="AQ171" s="20">
        <v>0.89104321722642676</v>
      </c>
      <c r="AR171" s="71">
        <f t="shared" si="23"/>
        <v>2.8585462773573211E-2</v>
      </c>
      <c r="AT171" s="20">
        <v>0.91462264572641727</v>
      </c>
      <c r="AU171" s="71">
        <f t="shared" si="24"/>
        <v>5.0060342735827046E-3</v>
      </c>
      <c r="AW171" s="20">
        <v>0.88797798758869095</v>
      </c>
      <c r="AX171" s="71">
        <f t="shared" si="25"/>
        <v>3.1650692411309023E-2</v>
      </c>
      <c r="AZ171" s="20">
        <v>0.9140417486057999</v>
      </c>
      <c r="BA171" s="71">
        <f t="shared" si="26"/>
        <v>5.5869313942000787E-3</v>
      </c>
    </row>
    <row r="172" spans="25:53" x14ac:dyDescent="0.3">
      <c r="Y172" s="20">
        <v>161</v>
      </c>
      <c r="Z172" s="74">
        <v>0.91962867999999998</v>
      </c>
      <c r="AA172" s="74">
        <v>0.93091710000000005</v>
      </c>
      <c r="AB172" s="75">
        <f t="shared" si="27"/>
        <v>-1.1288420000000077E-2</v>
      </c>
      <c r="AC172">
        <f t="shared" si="28"/>
        <v>-1.1288420000000077E-2</v>
      </c>
      <c r="AD172">
        <f t="shared" si="29"/>
        <v>0</v>
      </c>
      <c r="AG172" s="20">
        <v>1</v>
      </c>
      <c r="AH172" s="71">
        <f t="shared" si="20"/>
        <v>-8.0371320000000024E-2</v>
      </c>
      <c r="AK172" s="20">
        <v>0.87810919750824479</v>
      </c>
      <c r="AL172" s="71">
        <f t="shared" si="21"/>
        <v>4.1519482491755189E-2</v>
      </c>
      <c r="AN172" s="20">
        <v>0.87015582550042148</v>
      </c>
      <c r="AO172" s="71">
        <f t="shared" si="22"/>
        <v>4.94728544995785E-2</v>
      </c>
      <c r="AQ172" s="20">
        <v>0.85339697700473438</v>
      </c>
      <c r="AR172" s="71">
        <f t="shared" si="23"/>
        <v>6.6231702995265596E-2</v>
      </c>
      <c r="AT172" s="20">
        <v>0.89023165661028758</v>
      </c>
      <c r="AU172" s="71">
        <f t="shared" si="24"/>
        <v>2.9397023389712396E-2</v>
      </c>
      <c r="AW172" s="20">
        <v>0.84503637881068194</v>
      </c>
      <c r="AX172" s="71">
        <f t="shared" si="25"/>
        <v>7.4592301189318033E-2</v>
      </c>
      <c r="AZ172" s="20">
        <v>0.8886355401146826</v>
      </c>
      <c r="BA172" s="71">
        <f t="shared" si="26"/>
        <v>3.0993139885317378E-2</v>
      </c>
    </row>
    <row r="173" spans="25:53" x14ac:dyDescent="0.3">
      <c r="Y173" s="20">
        <v>162</v>
      </c>
      <c r="Z173" s="74">
        <v>0.91962867999999998</v>
      </c>
      <c r="AA173" s="74">
        <v>0.95610139000000005</v>
      </c>
      <c r="AB173" s="75">
        <f t="shared" si="27"/>
        <v>-3.6472710000000075E-2</v>
      </c>
      <c r="AC173">
        <f t="shared" si="28"/>
        <v>-3.6472710000000075E-2</v>
      </c>
      <c r="AD173">
        <f t="shared" si="29"/>
        <v>0</v>
      </c>
      <c r="AG173" s="20">
        <v>1</v>
      </c>
      <c r="AH173" s="71">
        <f t="shared" si="20"/>
        <v>-8.0371320000000024E-2</v>
      </c>
      <c r="AK173" s="20">
        <v>0.88966898741907907</v>
      </c>
      <c r="AL173" s="71">
        <f t="shared" si="21"/>
        <v>2.9959692580920905E-2</v>
      </c>
      <c r="AN173" s="20">
        <v>0.88348803252552666</v>
      </c>
      <c r="AO173" s="71">
        <f t="shared" si="22"/>
        <v>3.614064747447332E-2</v>
      </c>
      <c r="AQ173" s="20">
        <v>0.88363845846893374</v>
      </c>
      <c r="AR173" s="71">
        <f t="shared" si="23"/>
        <v>3.5990221531066235E-2</v>
      </c>
      <c r="AT173" s="20">
        <v>0.90459445882031253</v>
      </c>
      <c r="AU173" s="71">
        <f t="shared" si="24"/>
        <v>1.5034221179687446E-2</v>
      </c>
      <c r="AW173" s="20">
        <v>0.88371253224503465</v>
      </c>
      <c r="AX173" s="71">
        <f t="shared" si="25"/>
        <v>3.5916147754965322E-2</v>
      </c>
      <c r="AZ173" s="20">
        <v>0.90460817470922683</v>
      </c>
      <c r="BA173" s="71">
        <f t="shared" si="26"/>
        <v>1.5020505290773145E-2</v>
      </c>
    </row>
    <row r="174" spans="25:53" x14ac:dyDescent="0.3">
      <c r="Y174" s="20">
        <v>163</v>
      </c>
      <c r="Z174" s="74">
        <v>0.91962867999999998</v>
      </c>
      <c r="AA174" s="74">
        <v>0.95824666000000003</v>
      </c>
      <c r="AB174" s="75">
        <f t="shared" si="27"/>
        <v>-3.8617980000000052E-2</v>
      </c>
      <c r="AC174">
        <f t="shared" si="28"/>
        <v>-3.8617980000000052E-2</v>
      </c>
      <c r="AD174">
        <f t="shared" si="29"/>
        <v>0</v>
      </c>
      <c r="AG174" s="20">
        <v>1</v>
      </c>
      <c r="AH174" s="71">
        <f t="shared" si="20"/>
        <v>-8.0371320000000024E-2</v>
      </c>
      <c r="AK174" s="20">
        <v>0.88268718700378657</v>
      </c>
      <c r="AL174" s="71">
        <f t="shared" si="21"/>
        <v>3.694149299621341E-2</v>
      </c>
      <c r="AN174" s="20">
        <v>0.87872987333077435</v>
      </c>
      <c r="AO174" s="71">
        <f t="shared" si="22"/>
        <v>4.0898806669225629E-2</v>
      </c>
      <c r="AQ174" s="20">
        <v>0.88435075145242048</v>
      </c>
      <c r="AR174" s="71">
        <f t="shared" si="23"/>
        <v>3.5277928547579496E-2</v>
      </c>
      <c r="AT174" s="20">
        <v>0.90160453219798165</v>
      </c>
      <c r="AU174" s="71">
        <f t="shared" si="24"/>
        <v>1.8024147802018331E-2</v>
      </c>
      <c r="AW174" s="20">
        <v>0.8870323320730974</v>
      </c>
      <c r="AX174" s="71">
        <f t="shared" si="25"/>
        <v>3.259634792690258E-2</v>
      </c>
      <c r="AZ174" s="20">
        <v>0.90209316174250354</v>
      </c>
      <c r="BA174" s="71">
        <f t="shared" si="26"/>
        <v>1.7535518257496441E-2</v>
      </c>
    </row>
    <row r="175" spans="25:53" x14ac:dyDescent="0.3">
      <c r="Y175" s="20">
        <v>164</v>
      </c>
      <c r="Z175" s="74">
        <v>0.91962867999999998</v>
      </c>
      <c r="AA175" s="74">
        <v>0.98295231999999999</v>
      </c>
      <c r="AB175" s="75">
        <f t="shared" si="27"/>
        <v>-6.3323640000000014E-2</v>
      </c>
      <c r="AC175">
        <f t="shared" si="28"/>
        <v>-6.3323640000000014E-2</v>
      </c>
      <c r="AD175">
        <f t="shared" si="29"/>
        <v>0</v>
      </c>
      <c r="AG175" s="20">
        <v>1</v>
      </c>
      <c r="AH175" s="71">
        <f t="shared" si="20"/>
        <v>-8.0371320000000024E-2</v>
      </c>
      <c r="AK175" s="20">
        <v>0.89390497129595692</v>
      </c>
      <c r="AL175" s="71">
        <f t="shared" si="21"/>
        <v>2.5723708704043058E-2</v>
      </c>
      <c r="AN175" s="20">
        <v>0.89124827845248522</v>
      </c>
      <c r="AO175" s="71">
        <f t="shared" si="22"/>
        <v>2.8380401547514755E-2</v>
      </c>
      <c r="AQ175" s="20">
        <v>0.9135657513071862</v>
      </c>
      <c r="AR175" s="71">
        <f t="shared" si="23"/>
        <v>6.0629286928137738E-3</v>
      </c>
      <c r="AT175" s="20">
        <v>0.91513776710343753</v>
      </c>
      <c r="AU175" s="71">
        <f t="shared" si="24"/>
        <v>4.490912896562449E-3</v>
      </c>
      <c r="AW175" s="20">
        <v>0.9240811492740908</v>
      </c>
      <c r="AX175" s="71">
        <f t="shared" si="25"/>
        <v>-4.4524692740908201E-3</v>
      </c>
      <c r="AZ175" s="20">
        <v>0.91700097264621061</v>
      </c>
      <c r="BA175" s="71">
        <f t="shared" si="26"/>
        <v>2.6277073537893658E-3</v>
      </c>
    </row>
    <row r="176" spans="25:53" x14ac:dyDescent="0.3">
      <c r="Y176" s="20">
        <v>165</v>
      </c>
      <c r="Z176" s="74">
        <v>0.91962867999999998</v>
      </c>
      <c r="AA176" s="74">
        <v>0.99785942999999999</v>
      </c>
      <c r="AB176" s="75">
        <f t="shared" si="27"/>
        <v>-7.8230750000000016E-2</v>
      </c>
      <c r="AC176">
        <f t="shared" si="28"/>
        <v>-7.8230750000000016E-2</v>
      </c>
      <c r="AD176">
        <f t="shared" si="29"/>
        <v>0</v>
      </c>
      <c r="AG176" s="20">
        <v>1</v>
      </c>
      <c r="AH176" s="71">
        <f t="shared" si="20"/>
        <v>-8.0371320000000024E-2</v>
      </c>
      <c r="AK176" s="20">
        <v>0.90928300964944431</v>
      </c>
      <c r="AL176" s="71">
        <f t="shared" si="21"/>
        <v>1.0345670350555669E-2</v>
      </c>
      <c r="AN176" s="20">
        <v>0.90781928757602093</v>
      </c>
      <c r="AO176" s="71">
        <f t="shared" si="22"/>
        <v>1.1809392423979048E-2</v>
      </c>
      <c r="AQ176" s="20">
        <v>0.92246698614681433</v>
      </c>
      <c r="AR176" s="71">
        <f t="shared" si="23"/>
        <v>-2.8383061468143511E-3</v>
      </c>
      <c r="AT176" s="20">
        <v>0.92759483446842572</v>
      </c>
      <c r="AU176" s="71">
        <f t="shared" si="24"/>
        <v>-7.9661544684257457E-3</v>
      </c>
      <c r="AW176" s="20">
        <v>0.96502230324161309</v>
      </c>
      <c r="AX176" s="71">
        <f t="shared" si="25"/>
        <v>-4.5393623241613112E-2</v>
      </c>
      <c r="AZ176" s="20">
        <v>0.93512357581446015</v>
      </c>
      <c r="BA176" s="71">
        <f t="shared" si="26"/>
        <v>-1.5494895814460174E-2</v>
      </c>
    </row>
    <row r="177" spans="25:53" x14ac:dyDescent="0.3">
      <c r="Y177" s="20">
        <v>166</v>
      </c>
      <c r="Z177" s="74">
        <v>1.4099341400000001</v>
      </c>
      <c r="AA177" s="74">
        <v>1.1304651100000001</v>
      </c>
      <c r="AB177" s="75">
        <f t="shared" si="27"/>
        <v>0.27946903000000001</v>
      </c>
      <c r="AC177">
        <f t="shared" si="28"/>
        <v>0</v>
      </c>
      <c r="AD177">
        <f t="shared" si="29"/>
        <v>0.27946903000000001</v>
      </c>
      <c r="AG177" s="20">
        <v>1</v>
      </c>
      <c r="AH177" s="71">
        <f t="shared" si="20"/>
        <v>0.40993414000000006</v>
      </c>
      <c r="AK177" s="20">
        <v>1.0243721185510428</v>
      </c>
      <c r="AL177" s="71">
        <f t="shared" si="21"/>
        <v>0.38556202144895724</v>
      </c>
      <c r="AN177" s="20">
        <v>2.1257986005476117</v>
      </c>
      <c r="AO177" s="71">
        <f t="shared" si="22"/>
        <v>-0.71586446054761166</v>
      </c>
      <c r="AQ177" s="20">
        <v>3.583957178187207</v>
      </c>
      <c r="AR177" s="71">
        <f t="shared" si="23"/>
        <v>-2.1740230381872072</v>
      </c>
      <c r="AT177" s="20">
        <v>2.020374545325371</v>
      </c>
      <c r="AU177" s="71">
        <f t="shared" si="24"/>
        <v>-0.61044040532537092</v>
      </c>
      <c r="AW177" s="20">
        <v>3.583957178187207</v>
      </c>
      <c r="AX177" s="71">
        <f t="shared" si="25"/>
        <v>-2.1740230381872072</v>
      </c>
      <c r="AZ177" s="20">
        <v>2.020374545325371</v>
      </c>
      <c r="BA177" s="71">
        <f t="shared" si="26"/>
        <v>-0.61044040532537092</v>
      </c>
    </row>
    <row r="178" spans="25:53" x14ac:dyDescent="0.3">
      <c r="Y178" s="20">
        <v>167</v>
      </c>
      <c r="Z178" s="74">
        <v>1.4099341400000001</v>
      </c>
      <c r="AA178" s="74">
        <v>1.07665623</v>
      </c>
      <c r="AB178" s="75">
        <f t="shared" si="27"/>
        <v>0.33327791000000007</v>
      </c>
      <c r="AC178">
        <f t="shared" si="28"/>
        <v>0</v>
      </c>
      <c r="AD178">
        <f t="shared" si="29"/>
        <v>0.33327791000000007</v>
      </c>
      <c r="AG178" s="20">
        <v>1</v>
      </c>
      <c r="AH178" s="71">
        <f t="shared" si="20"/>
        <v>0.40993414000000006</v>
      </c>
      <c r="AK178" s="20">
        <v>1.0378496158068058</v>
      </c>
      <c r="AL178" s="71">
        <f t="shared" si="21"/>
        <v>0.37208452419319427</v>
      </c>
      <c r="AN178" s="20">
        <v>1.920868496955453</v>
      </c>
      <c r="AO178" s="71">
        <f t="shared" si="22"/>
        <v>-0.51093435695545297</v>
      </c>
      <c r="AQ178" s="20">
        <v>3.4114345435193254</v>
      </c>
      <c r="AR178" s="71">
        <f t="shared" si="23"/>
        <v>-2.0015004035193256</v>
      </c>
      <c r="AT178" s="20">
        <v>1.8900311466677169</v>
      </c>
      <c r="AU178" s="71">
        <f t="shared" si="24"/>
        <v>-0.48009700666771682</v>
      </c>
      <c r="AW178" s="20">
        <v>3.4114345435193254</v>
      </c>
      <c r="AX178" s="71">
        <f t="shared" si="25"/>
        <v>-2.0015004035193256</v>
      </c>
      <c r="AZ178" s="20">
        <v>1.8900311466677169</v>
      </c>
      <c r="BA178" s="71">
        <f t="shared" si="26"/>
        <v>-0.48009700666771682</v>
      </c>
    </row>
    <row r="179" spans="25:53" x14ac:dyDescent="0.3">
      <c r="Y179" s="20">
        <v>168</v>
      </c>
      <c r="Z179" s="74">
        <v>1.4099341400000001</v>
      </c>
      <c r="AA179" s="74">
        <v>1.07001152</v>
      </c>
      <c r="AB179" s="75">
        <f t="shared" si="27"/>
        <v>0.33992262000000006</v>
      </c>
      <c r="AC179">
        <f t="shared" si="28"/>
        <v>0</v>
      </c>
      <c r="AD179">
        <f t="shared" si="29"/>
        <v>0.33992262000000006</v>
      </c>
      <c r="AG179" s="20">
        <v>1</v>
      </c>
      <c r="AH179" s="71">
        <f t="shared" si="20"/>
        <v>0.40993414000000006</v>
      </c>
      <c r="AK179" s="20">
        <v>1.0451800219538967</v>
      </c>
      <c r="AL179" s="71">
        <f t="shared" si="21"/>
        <v>0.36475411804610336</v>
      </c>
      <c r="AN179" s="20">
        <v>1.5625427110953174</v>
      </c>
      <c r="AO179" s="71">
        <f t="shared" si="22"/>
        <v>-0.15260857109531734</v>
      </c>
      <c r="AQ179" s="20">
        <v>2.1302741086263826</v>
      </c>
      <c r="AR179" s="71">
        <f t="shared" si="23"/>
        <v>-0.7203399686263825</v>
      </c>
      <c r="AT179" s="20">
        <v>1.5181769388960005</v>
      </c>
      <c r="AU179" s="71">
        <f t="shared" si="24"/>
        <v>-0.10824279889600041</v>
      </c>
      <c r="AW179" s="20">
        <v>2.1302741086263821</v>
      </c>
      <c r="AX179" s="71">
        <f t="shared" si="25"/>
        <v>-0.72033996862638205</v>
      </c>
      <c r="AZ179" s="20">
        <v>1.5181769388960005</v>
      </c>
      <c r="BA179" s="71">
        <f t="shared" si="26"/>
        <v>-0.10824279889600041</v>
      </c>
    </row>
    <row r="180" spans="25:53" x14ac:dyDescent="0.3">
      <c r="Y180" s="20">
        <v>169</v>
      </c>
      <c r="Z180" s="74">
        <v>1.4099341400000001</v>
      </c>
      <c r="AA180" s="74">
        <v>1.09694129</v>
      </c>
      <c r="AB180" s="75">
        <f t="shared" si="27"/>
        <v>0.3129928500000001</v>
      </c>
      <c r="AC180">
        <f t="shared" si="28"/>
        <v>0</v>
      </c>
      <c r="AD180">
        <f t="shared" si="29"/>
        <v>0.3129928500000001</v>
      </c>
      <c r="AG180" s="20">
        <v>1</v>
      </c>
      <c r="AH180" s="71">
        <f t="shared" si="20"/>
        <v>0.40993414000000006</v>
      </c>
      <c r="AK180" s="20">
        <v>1.0637892425905597</v>
      </c>
      <c r="AL180" s="71">
        <f t="shared" si="21"/>
        <v>0.34614489740944032</v>
      </c>
      <c r="AN180" s="20">
        <v>1.6393803362380071</v>
      </c>
      <c r="AO180" s="71">
        <f t="shared" si="22"/>
        <v>-0.22944619623800699</v>
      </c>
      <c r="AQ180" s="20">
        <v>2.3989699929545698</v>
      </c>
      <c r="AR180" s="71">
        <f t="shared" si="23"/>
        <v>-0.98903585295456975</v>
      </c>
      <c r="AT180" s="20">
        <v>1.6008633239328556</v>
      </c>
      <c r="AU180" s="71">
        <f t="shared" si="24"/>
        <v>-0.19092918393285552</v>
      </c>
      <c r="AW180" s="20">
        <v>2.3989699929545698</v>
      </c>
      <c r="AX180" s="71">
        <f t="shared" si="25"/>
        <v>-0.98903585295456975</v>
      </c>
      <c r="AZ180" s="20">
        <v>1.6008633239328556</v>
      </c>
      <c r="BA180" s="71">
        <f t="shared" si="26"/>
        <v>-0.19092918393285552</v>
      </c>
    </row>
    <row r="181" spans="25:53" x14ac:dyDescent="0.3">
      <c r="Y181" s="20">
        <v>170</v>
      </c>
      <c r="Z181" s="74">
        <v>1.4099341400000001</v>
      </c>
      <c r="AA181" s="74">
        <v>1.1262850200000001</v>
      </c>
      <c r="AB181" s="75">
        <f t="shared" si="27"/>
        <v>0.28364911999999998</v>
      </c>
      <c r="AC181">
        <f t="shared" si="28"/>
        <v>0</v>
      </c>
      <c r="AD181">
        <f t="shared" si="29"/>
        <v>0.28364911999999998</v>
      </c>
      <c r="AG181" s="20">
        <v>1</v>
      </c>
      <c r="AH181" s="71">
        <f t="shared" si="20"/>
        <v>0.40993414000000006</v>
      </c>
      <c r="AK181" s="20">
        <v>1.0731503841931942</v>
      </c>
      <c r="AL181" s="71">
        <f t="shared" si="21"/>
        <v>0.33678375580680586</v>
      </c>
      <c r="AN181" s="20">
        <v>1.5865680837954408</v>
      </c>
      <c r="AO181" s="71">
        <f t="shared" si="22"/>
        <v>-0.17663394379544073</v>
      </c>
      <c r="AQ181" s="20">
        <v>1.9725617624866301</v>
      </c>
      <c r="AR181" s="71">
        <f t="shared" si="23"/>
        <v>-0.56262762248663001</v>
      </c>
      <c r="AT181" s="20">
        <v>1.5035407033619994</v>
      </c>
      <c r="AU181" s="71">
        <f t="shared" si="24"/>
        <v>-9.3606563361999351E-2</v>
      </c>
      <c r="AW181" s="20">
        <v>2.3216877381479804</v>
      </c>
      <c r="AX181" s="71">
        <f t="shared" si="25"/>
        <v>-0.91175359814798029</v>
      </c>
      <c r="AZ181" s="20">
        <v>1.5602895234013132</v>
      </c>
      <c r="BA181" s="71">
        <f t="shared" si="26"/>
        <v>-0.15035538340131316</v>
      </c>
    </row>
    <row r="182" spans="25:53" x14ac:dyDescent="0.3">
      <c r="Y182" s="20">
        <v>171</v>
      </c>
      <c r="Z182" s="74">
        <v>1.4099341400000001</v>
      </c>
      <c r="AA182" s="74">
        <v>1.1725140199999999</v>
      </c>
      <c r="AB182" s="75">
        <f t="shared" si="27"/>
        <v>0.23742012000000012</v>
      </c>
      <c r="AC182">
        <f t="shared" si="28"/>
        <v>0</v>
      </c>
      <c r="AD182">
        <f t="shared" si="29"/>
        <v>0.23742012000000012</v>
      </c>
      <c r="AG182" s="20">
        <v>1</v>
      </c>
      <c r="AH182" s="71">
        <f t="shared" si="20"/>
        <v>0.40993414000000006</v>
      </c>
      <c r="AK182" s="20">
        <v>1.1128353457738749</v>
      </c>
      <c r="AL182" s="71">
        <f t="shared" si="21"/>
        <v>0.29709879422612517</v>
      </c>
      <c r="AN182" s="20">
        <v>1.6346931592953684</v>
      </c>
      <c r="AO182" s="71">
        <f t="shared" si="22"/>
        <v>-0.22475901929536835</v>
      </c>
      <c r="AQ182" s="20">
        <v>2.1397960555617734</v>
      </c>
      <c r="AR182" s="71">
        <f t="shared" si="23"/>
        <v>-0.72986191556177338</v>
      </c>
      <c r="AT182" s="20">
        <v>1.5572004033728066</v>
      </c>
      <c r="AU182" s="71">
        <f t="shared" si="24"/>
        <v>-0.14726626337280657</v>
      </c>
      <c r="AW182" s="20">
        <v>1.8531560262483648</v>
      </c>
      <c r="AX182" s="71">
        <f t="shared" si="25"/>
        <v>-0.44322188624836478</v>
      </c>
      <c r="AZ182" s="20">
        <v>1.5019275109746595</v>
      </c>
      <c r="BA182" s="71">
        <f t="shared" si="26"/>
        <v>-9.1993370974659427E-2</v>
      </c>
    </row>
    <row r="183" spans="25:53" x14ac:dyDescent="0.3">
      <c r="Y183" s="20">
        <v>172</v>
      </c>
      <c r="Z183" s="74">
        <v>1.4099341400000001</v>
      </c>
      <c r="AA183" s="74">
        <v>1.19197924</v>
      </c>
      <c r="AB183" s="75">
        <f t="shared" si="27"/>
        <v>0.21795490000000006</v>
      </c>
      <c r="AC183">
        <f t="shared" si="28"/>
        <v>0</v>
      </c>
      <c r="AD183">
        <f t="shared" si="29"/>
        <v>0.21795490000000006</v>
      </c>
      <c r="AG183" s="20">
        <v>1</v>
      </c>
      <c r="AH183" s="71">
        <f t="shared" si="20"/>
        <v>0.40993414000000006</v>
      </c>
      <c r="AK183" s="20">
        <v>1.1366860592755215</v>
      </c>
      <c r="AL183" s="71">
        <f t="shared" si="21"/>
        <v>0.27324808072447859</v>
      </c>
      <c r="AN183" s="20">
        <v>1.5970683851664318</v>
      </c>
      <c r="AO183" s="71">
        <f t="shared" si="22"/>
        <v>-0.18713424516643173</v>
      </c>
      <c r="AQ183" s="20">
        <v>2.1652477818972957</v>
      </c>
      <c r="AR183" s="71">
        <f t="shared" si="23"/>
        <v>-0.75531364189729566</v>
      </c>
      <c r="AT183" s="20">
        <v>1.5421719717425972</v>
      </c>
      <c r="AU183" s="71">
        <f t="shared" si="24"/>
        <v>-0.13223783174259718</v>
      </c>
      <c r="AW183" s="20">
        <v>1.8784956745540367</v>
      </c>
      <c r="AX183" s="71">
        <f t="shared" si="25"/>
        <v>-0.4685615345540366</v>
      </c>
      <c r="AZ183" s="20">
        <v>1.4904134468239443</v>
      </c>
      <c r="BA183" s="71">
        <f t="shared" si="26"/>
        <v>-8.0479306823944219E-2</v>
      </c>
    </row>
    <row r="184" spans="25:53" x14ac:dyDescent="0.3">
      <c r="Y184" s="20">
        <v>173</v>
      </c>
      <c r="Z184" s="74">
        <v>1.4099341400000001</v>
      </c>
      <c r="AA184" s="74">
        <v>1.18414515</v>
      </c>
      <c r="AB184" s="75">
        <f t="shared" si="27"/>
        <v>0.22578899000000008</v>
      </c>
      <c r="AC184">
        <f t="shared" si="28"/>
        <v>0</v>
      </c>
      <c r="AD184">
        <f t="shared" si="29"/>
        <v>0.22578899000000008</v>
      </c>
      <c r="AG184" s="20">
        <v>1</v>
      </c>
      <c r="AH184" s="71">
        <f t="shared" si="20"/>
        <v>0.40993414000000006</v>
      </c>
      <c r="AK184" s="20">
        <v>1.1388572996706916</v>
      </c>
      <c r="AL184" s="71">
        <f t="shared" si="21"/>
        <v>0.27107684032930845</v>
      </c>
      <c r="AN184" s="20">
        <v>1.4984671521341655</v>
      </c>
      <c r="AO184" s="71">
        <f t="shared" si="22"/>
        <v>-8.8533012134165423E-2</v>
      </c>
      <c r="AQ184" s="20">
        <v>2.0873058850302133</v>
      </c>
      <c r="AR184" s="71">
        <f t="shared" si="23"/>
        <v>-0.67737174503021325</v>
      </c>
      <c r="AT184" s="20">
        <v>1.4761063334199815</v>
      </c>
      <c r="AU184" s="71">
        <f t="shared" si="24"/>
        <v>-6.6172193419981484E-2</v>
      </c>
      <c r="AW184" s="20">
        <v>1.8189493092244455</v>
      </c>
      <c r="AX184" s="71">
        <f t="shared" si="25"/>
        <v>-0.40901516922444547</v>
      </c>
      <c r="AZ184" s="20">
        <v>1.4313508237996597</v>
      </c>
      <c r="BA184" s="71">
        <f t="shared" si="26"/>
        <v>-2.1416683799659664E-2</v>
      </c>
    </row>
    <row r="185" spans="25:53" x14ac:dyDescent="0.3">
      <c r="Y185" s="20">
        <v>174</v>
      </c>
      <c r="Z185" s="74">
        <v>1.4099341400000001</v>
      </c>
      <c r="AA185" s="74">
        <v>1.2485498399999999</v>
      </c>
      <c r="AB185" s="75">
        <f t="shared" si="27"/>
        <v>0.16138430000000015</v>
      </c>
      <c r="AC185">
        <f t="shared" si="28"/>
        <v>0</v>
      </c>
      <c r="AD185">
        <f t="shared" si="29"/>
        <v>0.16138430000000015</v>
      </c>
      <c r="AG185" s="20">
        <v>1</v>
      </c>
      <c r="AH185" s="71">
        <f t="shared" si="20"/>
        <v>0.40993414000000006</v>
      </c>
      <c r="AK185" s="20">
        <v>1.1813688254665202</v>
      </c>
      <c r="AL185" s="71">
        <f t="shared" si="21"/>
        <v>0.22856531453347984</v>
      </c>
      <c r="AN185" s="20">
        <v>1.5617615759393177</v>
      </c>
      <c r="AO185" s="71">
        <f t="shared" si="22"/>
        <v>-0.15182743593931769</v>
      </c>
      <c r="AQ185" s="20">
        <v>2.2527219856735297</v>
      </c>
      <c r="AR185" s="71">
        <f t="shared" si="23"/>
        <v>-0.8427878456735296</v>
      </c>
      <c r="AT185" s="20">
        <v>1.5363399925620971</v>
      </c>
      <c r="AU185" s="71">
        <f t="shared" si="24"/>
        <v>-0.12640585256209702</v>
      </c>
      <c r="AW185" s="20">
        <v>1.9629027570389828</v>
      </c>
      <c r="AX185" s="71">
        <f t="shared" si="25"/>
        <v>-0.5529686170389827</v>
      </c>
      <c r="AZ185" s="20">
        <v>1.4894919929235251</v>
      </c>
      <c r="BA185" s="71">
        <f t="shared" si="26"/>
        <v>-7.9557852923525019E-2</v>
      </c>
    </row>
    <row r="186" spans="25:53" x14ac:dyDescent="0.3">
      <c r="Y186" s="20">
        <v>175</v>
      </c>
      <c r="Z186" s="74">
        <v>1.4099341400000001</v>
      </c>
      <c r="AA186" s="74">
        <v>1.2421295299999999</v>
      </c>
      <c r="AB186" s="75">
        <f t="shared" si="27"/>
        <v>0.16780461000000013</v>
      </c>
      <c r="AC186">
        <f t="shared" si="28"/>
        <v>0</v>
      </c>
      <c r="AD186">
        <f t="shared" si="29"/>
        <v>0.16780461000000013</v>
      </c>
      <c r="AG186" s="20">
        <v>1</v>
      </c>
      <c r="AH186" s="71">
        <f t="shared" si="20"/>
        <v>0.40993414000000006</v>
      </c>
      <c r="AK186" s="20">
        <v>1.1760208562019758</v>
      </c>
      <c r="AL186" s="71">
        <f t="shared" si="21"/>
        <v>0.23391328379802423</v>
      </c>
      <c r="AN186" s="20">
        <v>1.4512656713897762</v>
      </c>
      <c r="AO186" s="71">
        <f t="shared" si="22"/>
        <v>-4.1331531389776188E-2</v>
      </c>
      <c r="AQ186" s="20">
        <v>2.021631111561832</v>
      </c>
      <c r="AR186" s="71">
        <f t="shared" si="23"/>
        <v>-0.61169697156183189</v>
      </c>
      <c r="AT186" s="20">
        <v>1.4392284876746788</v>
      </c>
      <c r="AU186" s="71">
        <f t="shared" si="24"/>
        <v>-2.9294347674678756E-2</v>
      </c>
      <c r="AW186" s="20">
        <v>1.8081879078062963</v>
      </c>
      <c r="AX186" s="71">
        <f t="shared" si="25"/>
        <v>-0.39825376780629629</v>
      </c>
      <c r="AZ186" s="20">
        <v>1.4049590337646449</v>
      </c>
      <c r="BA186" s="71">
        <f t="shared" si="26"/>
        <v>4.9751062353551312E-3</v>
      </c>
    </row>
    <row r="187" spans="25:53" x14ac:dyDescent="0.3">
      <c r="Y187" s="20">
        <v>176</v>
      </c>
      <c r="Z187" s="74">
        <v>1.4099341400000001</v>
      </c>
      <c r="AA187" s="74">
        <v>1.28626409</v>
      </c>
      <c r="AB187" s="75">
        <f t="shared" si="27"/>
        <v>0.12367005000000009</v>
      </c>
      <c r="AC187">
        <f t="shared" si="28"/>
        <v>0</v>
      </c>
      <c r="AD187">
        <f t="shared" si="29"/>
        <v>0.12367005000000009</v>
      </c>
      <c r="AG187" s="20">
        <v>1</v>
      </c>
      <c r="AH187" s="71">
        <f t="shared" si="20"/>
        <v>0.40993414000000006</v>
      </c>
      <c r="AK187" s="20">
        <v>1.2024785949506036</v>
      </c>
      <c r="AL187" s="71">
        <f t="shared" si="21"/>
        <v>0.20745554504939645</v>
      </c>
      <c r="AN187" s="20">
        <v>1.4629481831734608</v>
      </c>
      <c r="AO187" s="71">
        <f t="shared" si="22"/>
        <v>-5.3014043173460701E-2</v>
      </c>
      <c r="AQ187" s="20">
        <v>2.077248218386579</v>
      </c>
      <c r="AR187" s="71">
        <f t="shared" si="23"/>
        <v>-0.66731407838657897</v>
      </c>
      <c r="AT187" s="20">
        <v>1.4541321455960949</v>
      </c>
      <c r="AU187" s="71">
        <f t="shared" si="24"/>
        <v>-4.419800559609488E-2</v>
      </c>
      <c r="AW187" s="20">
        <v>1.8635802147417362</v>
      </c>
      <c r="AX187" s="71">
        <f t="shared" si="25"/>
        <v>-0.45364607474173613</v>
      </c>
      <c r="AZ187" s="20">
        <v>1.4207673259313653</v>
      </c>
      <c r="BA187" s="71">
        <f t="shared" si="26"/>
        <v>-1.0833185931365286E-2</v>
      </c>
    </row>
    <row r="188" spans="25:53" x14ac:dyDescent="0.3">
      <c r="Y188" s="20">
        <v>177</v>
      </c>
      <c r="Z188" s="74">
        <v>1.4099341400000001</v>
      </c>
      <c r="AA188" s="74">
        <v>1.28487679</v>
      </c>
      <c r="AB188" s="75">
        <f t="shared" si="27"/>
        <v>0.12505735000000007</v>
      </c>
      <c r="AC188">
        <f t="shared" si="28"/>
        <v>0</v>
      </c>
      <c r="AD188">
        <f t="shared" si="29"/>
        <v>0.12505735000000007</v>
      </c>
      <c r="AG188" s="20">
        <v>1</v>
      </c>
      <c r="AH188" s="71">
        <f t="shared" si="20"/>
        <v>0.40993414000000006</v>
      </c>
      <c r="AK188" s="20">
        <v>1.1963622392974753</v>
      </c>
      <c r="AL188" s="71">
        <f t="shared" si="21"/>
        <v>0.21357190070252474</v>
      </c>
      <c r="AN188" s="20">
        <v>1.3792657484989312</v>
      </c>
      <c r="AO188" s="71">
        <f t="shared" si="22"/>
        <v>3.0668391501068815E-2</v>
      </c>
      <c r="AQ188" s="20">
        <v>1.8612882240738526</v>
      </c>
      <c r="AR188" s="71">
        <f t="shared" si="23"/>
        <v>-0.45135408407385258</v>
      </c>
      <c r="AT188" s="20">
        <v>1.373203373824232</v>
      </c>
      <c r="AU188" s="71">
        <f t="shared" si="24"/>
        <v>3.6730766175768093E-2</v>
      </c>
      <c r="AW188" s="20">
        <v>1.7115729861196916</v>
      </c>
      <c r="AX188" s="71">
        <f t="shared" si="25"/>
        <v>-0.30163884611969149</v>
      </c>
      <c r="AZ188" s="20">
        <v>1.3491851268800283</v>
      </c>
      <c r="BA188" s="71">
        <f t="shared" si="26"/>
        <v>6.0749013119971718E-2</v>
      </c>
    </row>
    <row r="189" spans="25:53" x14ac:dyDescent="0.3">
      <c r="Y189" s="20">
        <v>178</v>
      </c>
      <c r="Z189" s="74">
        <v>1.4099341400000001</v>
      </c>
      <c r="AA189" s="74">
        <v>1.2729525399999999</v>
      </c>
      <c r="AB189" s="75">
        <f t="shared" si="27"/>
        <v>0.13698160000000015</v>
      </c>
      <c r="AC189">
        <f t="shared" si="28"/>
        <v>0</v>
      </c>
      <c r="AD189">
        <f t="shared" si="29"/>
        <v>0.13698160000000015</v>
      </c>
      <c r="AG189" s="20">
        <v>1</v>
      </c>
      <c r="AH189" s="71">
        <f t="shared" si="20"/>
        <v>0.40993414000000006</v>
      </c>
      <c r="AK189" s="20">
        <v>1.1904379802414928</v>
      </c>
      <c r="AL189" s="71">
        <f t="shared" si="21"/>
        <v>0.21949615975850723</v>
      </c>
      <c r="AN189" s="20">
        <v>1.3164350555666005</v>
      </c>
      <c r="AO189" s="71">
        <f t="shared" si="22"/>
        <v>9.3499084433399604E-2</v>
      </c>
      <c r="AQ189" s="20">
        <v>1.6381574043390155</v>
      </c>
      <c r="AR189" s="71">
        <f t="shared" si="23"/>
        <v>-0.22822326433901541</v>
      </c>
      <c r="AT189" s="20">
        <v>1.3013661039778499</v>
      </c>
      <c r="AU189" s="71">
        <f t="shared" si="24"/>
        <v>0.10856803602215015</v>
      </c>
      <c r="AW189" s="20">
        <v>1.5915525932025703</v>
      </c>
      <c r="AX189" s="71">
        <f t="shared" si="25"/>
        <v>-0.1816184532025702</v>
      </c>
      <c r="AZ189" s="20">
        <v>1.2934441786530586</v>
      </c>
      <c r="BA189" s="71">
        <f t="shared" si="26"/>
        <v>0.11648996134694145</v>
      </c>
    </row>
    <row r="190" spans="25:53" x14ac:dyDescent="0.3">
      <c r="Y190" s="20">
        <v>179</v>
      </c>
      <c r="Z190" s="74">
        <v>1.4099341400000001</v>
      </c>
      <c r="AA190" s="74">
        <v>1.2776224700000001</v>
      </c>
      <c r="AB190" s="75">
        <f t="shared" si="27"/>
        <v>0.13231166999999999</v>
      </c>
      <c r="AC190">
        <f t="shared" si="28"/>
        <v>0</v>
      </c>
      <c r="AD190">
        <f t="shared" si="29"/>
        <v>0.13231166999999999</v>
      </c>
      <c r="AG190" s="20">
        <v>1</v>
      </c>
      <c r="AH190" s="71">
        <f t="shared" si="20"/>
        <v>0.40993414000000006</v>
      </c>
      <c r="AK190" s="20">
        <v>1.2078397365532383</v>
      </c>
      <c r="AL190" s="71">
        <f t="shared" si="21"/>
        <v>0.20209440344676177</v>
      </c>
      <c r="AN190" s="20">
        <v>1.3002530890822825</v>
      </c>
      <c r="AO190" s="71">
        <f t="shared" si="22"/>
        <v>0.10968105091771752</v>
      </c>
      <c r="AQ190" s="20">
        <v>1.5010660328633663</v>
      </c>
      <c r="AR190" s="71">
        <f t="shared" si="23"/>
        <v>-9.1131892863366204E-2</v>
      </c>
      <c r="AT190" s="20">
        <v>1.2682166814291478</v>
      </c>
      <c r="AU190" s="71">
        <f t="shared" si="24"/>
        <v>0.14171745857085227</v>
      </c>
      <c r="AW190" s="20">
        <v>1.5275631173420259</v>
      </c>
      <c r="AX190" s="71">
        <f t="shared" si="25"/>
        <v>-0.11762897734202582</v>
      </c>
      <c r="AZ190" s="20">
        <v>1.2730684742076217</v>
      </c>
      <c r="BA190" s="71">
        <f t="shared" si="26"/>
        <v>0.13686566579237835</v>
      </c>
    </row>
    <row r="191" spans="25:53" x14ac:dyDescent="0.3">
      <c r="Y191" s="20">
        <v>180</v>
      </c>
      <c r="Z191" s="74">
        <v>1.4099341400000001</v>
      </c>
      <c r="AA191" s="74">
        <v>1.3130359</v>
      </c>
      <c r="AB191" s="75">
        <f t="shared" si="27"/>
        <v>9.6898240000000024E-2</v>
      </c>
      <c r="AC191">
        <f t="shared" si="28"/>
        <v>0</v>
      </c>
      <c r="AD191">
        <f t="shared" si="29"/>
        <v>9.6898240000000024E-2</v>
      </c>
      <c r="AG191" s="20">
        <v>1</v>
      </c>
      <c r="AH191" s="71">
        <f t="shared" si="20"/>
        <v>0.40993414000000006</v>
      </c>
      <c r="AK191" s="20">
        <v>1.2455488474204173</v>
      </c>
      <c r="AL191" s="71">
        <f t="shared" si="21"/>
        <v>0.16438529257958279</v>
      </c>
      <c r="AN191" s="20">
        <v>1.3297123611735486</v>
      </c>
      <c r="AO191" s="71">
        <f t="shared" si="22"/>
        <v>8.0221778826451429E-2</v>
      </c>
      <c r="AQ191" s="20">
        <v>1.5164822124651351</v>
      </c>
      <c r="AR191" s="71">
        <f t="shared" si="23"/>
        <v>-0.10654807246513509</v>
      </c>
      <c r="AT191" s="20">
        <v>1.2869981605119061</v>
      </c>
      <c r="AU191" s="71">
        <f t="shared" si="24"/>
        <v>0.12293597948809398</v>
      </c>
      <c r="AW191" s="20">
        <v>1.5441363688527008</v>
      </c>
      <c r="AX191" s="71">
        <f t="shared" si="25"/>
        <v>-0.13420222885270072</v>
      </c>
      <c r="AZ191" s="20">
        <v>1.2922214007222514</v>
      </c>
      <c r="BA191" s="71">
        <f t="shared" si="26"/>
        <v>0.11771273927774861</v>
      </c>
    </row>
    <row r="192" spans="25:53" x14ac:dyDescent="0.3">
      <c r="Y192" s="20">
        <v>181</v>
      </c>
      <c r="Z192" s="74">
        <v>1.4099341400000001</v>
      </c>
      <c r="AA192" s="74">
        <v>1.3386638900000001</v>
      </c>
      <c r="AB192" s="75">
        <f t="shared" si="27"/>
        <v>7.1270249999999979E-2</v>
      </c>
      <c r="AC192">
        <f t="shared" si="28"/>
        <v>0</v>
      </c>
      <c r="AD192">
        <f t="shared" si="29"/>
        <v>7.1270249999999979E-2</v>
      </c>
      <c r="AG192" s="20">
        <v>1</v>
      </c>
      <c r="AH192" s="71">
        <f t="shared" si="20"/>
        <v>0.40993414000000006</v>
      </c>
      <c r="AK192" s="20">
        <v>1.2883622392974754</v>
      </c>
      <c r="AL192" s="71">
        <f t="shared" si="21"/>
        <v>0.12157190070252466</v>
      </c>
      <c r="AN192" s="20">
        <v>1.3537772438832565</v>
      </c>
      <c r="AO192" s="71">
        <f t="shared" si="22"/>
        <v>5.6156896116743571E-2</v>
      </c>
      <c r="AQ192" s="20">
        <v>1.4940643232559183</v>
      </c>
      <c r="AR192" s="71">
        <f t="shared" si="23"/>
        <v>-8.4130183255918256E-2</v>
      </c>
      <c r="AT192" s="20">
        <v>1.2950685243242033</v>
      </c>
      <c r="AU192" s="71">
        <f t="shared" si="24"/>
        <v>0.11486561567579678</v>
      </c>
      <c r="AW192" s="20">
        <v>1.5128034759416713</v>
      </c>
      <c r="AX192" s="71">
        <f t="shared" si="25"/>
        <v>-0.10286933594167125</v>
      </c>
      <c r="AZ192" s="20">
        <v>1.298844465696442</v>
      </c>
      <c r="BA192" s="71">
        <f t="shared" si="26"/>
        <v>0.11108967430355809</v>
      </c>
    </row>
    <row r="193" spans="25:53" x14ac:dyDescent="0.3">
      <c r="Y193" s="20">
        <v>182</v>
      </c>
      <c r="Z193" s="74">
        <v>1.4099341400000001</v>
      </c>
      <c r="AA193" s="74">
        <v>1.37681802</v>
      </c>
      <c r="AB193" s="75">
        <f t="shared" si="27"/>
        <v>3.3116120000000082E-2</v>
      </c>
      <c r="AC193">
        <f t="shared" si="28"/>
        <v>0</v>
      </c>
      <c r="AD193">
        <f t="shared" si="29"/>
        <v>3.3116120000000082E-2</v>
      </c>
      <c r="AG193" s="20">
        <v>1</v>
      </c>
      <c r="AH193" s="71">
        <f t="shared" si="20"/>
        <v>0.40993414000000006</v>
      </c>
      <c r="AK193" s="20">
        <v>1.3390790340285401</v>
      </c>
      <c r="AL193" s="71">
        <f t="shared" si="21"/>
        <v>7.0855105971459942E-2</v>
      </c>
      <c r="AN193" s="20">
        <v>1.3909401897616778</v>
      </c>
      <c r="AO193" s="71">
        <f t="shared" si="22"/>
        <v>1.8993950238322288E-2</v>
      </c>
      <c r="AQ193" s="20">
        <v>1.5231443679499583</v>
      </c>
      <c r="AR193" s="71">
        <f t="shared" si="23"/>
        <v>-0.11321022794995828</v>
      </c>
      <c r="AT193" s="20">
        <v>1.3196247839292241</v>
      </c>
      <c r="AU193" s="71">
        <f t="shared" si="24"/>
        <v>9.0309356070775948E-2</v>
      </c>
      <c r="AW193" s="20">
        <v>1.5396075886924268</v>
      </c>
      <c r="AX193" s="71">
        <f t="shared" si="25"/>
        <v>-0.1296734486924267</v>
      </c>
      <c r="AZ193" s="20">
        <v>1.3230345437411246</v>
      </c>
      <c r="BA193" s="71">
        <f t="shared" si="26"/>
        <v>8.6899596258875444E-2</v>
      </c>
    </row>
    <row r="194" spans="25:53" x14ac:dyDescent="0.3">
      <c r="Y194" s="20">
        <v>183</v>
      </c>
      <c r="Z194" s="74">
        <v>1.4099341400000001</v>
      </c>
      <c r="AA194" s="74">
        <v>1.3682174499999999</v>
      </c>
      <c r="AB194" s="75">
        <f t="shared" si="27"/>
        <v>4.1716690000000112E-2</v>
      </c>
      <c r="AC194">
        <f t="shared" si="28"/>
        <v>0</v>
      </c>
      <c r="AD194">
        <f t="shared" si="29"/>
        <v>4.1716690000000112E-2</v>
      </c>
      <c r="AG194" s="20">
        <v>1</v>
      </c>
      <c r="AH194" s="71">
        <f t="shared" si="20"/>
        <v>0.40993414000000006</v>
      </c>
      <c r="AK194" s="20">
        <v>1.3518155872667399</v>
      </c>
      <c r="AL194" s="71">
        <f t="shared" si="21"/>
        <v>5.8118552733260165E-2</v>
      </c>
      <c r="AN194" s="20">
        <v>1.3702055799275998</v>
      </c>
      <c r="AO194" s="71">
        <f t="shared" si="22"/>
        <v>3.9728560072400221E-2</v>
      </c>
      <c r="AQ194" s="20">
        <v>1.4418285309017231</v>
      </c>
      <c r="AR194" s="71">
        <f t="shared" si="23"/>
        <v>-3.189439090172308E-2</v>
      </c>
      <c r="AT194" s="20">
        <v>1.292124924500847</v>
      </c>
      <c r="AU194" s="71">
        <f t="shared" si="24"/>
        <v>0.11780921549915302</v>
      </c>
      <c r="AW194" s="20">
        <v>1.4498812651403006</v>
      </c>
      <c r="AX194" s="71">
        <f t="shared" si="25"/>
        <v>-3.9947125140300521E-2</v>
      </c>
      <c r="AZ194" s="20">
        <v>1.2938898030919235</v>
      </c>
      <c r="BA194" s="71">
        <f t="shared" si="26"/>
        <v>0.11604433690807658</v>
      </c>
    </row>
    <row r="195" spans="25:53" x14ac:dyDescent="0.3">
      <c r="Y195" s="20">
        <v>184</v>
      </c>
      <c r="Z195" s="74">
        <v>1.01857263</v>
      </c>
      <c r="AA195" s="74">
        <v>1.2640596799999999</v>
      </c>
      <c r="AB195" s="75">
        <f t="shared" si="27"/>
        <v>-0.24548704999999993</v>
      </c>
      <c r="AC195">
        <f t="shared" si="28"/>
        <v>-0.24548704999999993</v>
      </c>
      <c r="AD195">
        <f t="shared" si="29"/>
        <v>0</v>
      </c>
      <c r="AG195" s="20">
        <v>1</v>
      </c>
      <c r="AH195" s="71">
        <f t="shared" si="20"/>
        <v>1.8572629999999979E-2</v>
      </c>
      <c r="AK195" s="20">
        <v>1.0320264550264551</v>
      </c>
      <c r="AL195" s="71">
        <f t="shared" si="21"/>
        <v>-1.3453825026455091E-2</v>
      </c>
      <c r="AN195" s="20">
        <v>2.6669921386009712</v>
      </c>
      <c r="AO195" s="71">
        <f t="shared" si="22"/>
        <v>-1.6484195086009712</v>
      </c>
      <c r="AQ195" s="20">
        <v>3.8310218304599353</v>
      </c>
      <c r="AR195" s="71">
        <f t="shared" si="23"/>
        <v>-2.8124492004599353</v>
      </c>
      <c r="AT195" s="20">
        <v>2.2768941887096306</v>
      </c>
      <c r="AU195" s="71">
        <f t="shared" si="24"/>
        <v>-1.2583215587096306</v>
      </c>
      <c r="AW195" s="20">
        <v>3.8310218304599353</v>
      </c>
      <c r="AX195" s="71">
        <f t="shared" si="25"/>
        <v>-2.8124492004599353</v>
      </c>
      <c r="AZ195" s="20">
        <v>2.2768941887096306</v>
      </c>
      <c r="BA195" s="71">
        <f t="shared" si="26"/>
        <v>-1.2583215587096306</v>
      </c>
    </row>
    <row r="196" spans="25:53" x14ac:dyDescent="0.3">
      <c r="Y196" s="20">
        <v>185</v>
      </c>
      <c r="Z196" s="74">
        <v>1.01857263</v>
      </c>
      <c r="AA196" s="74">
        <v>1.01330863</v>
      </c>
      <c r="AB196" s="75">
        <f t="shared" si="27"/>
        <v>5.2639999999999354E-3</v>
      </c>
      <c r="AC196">
        <f t="shared" si="28"/>
        <v>0</v>
      </c>
      <c r="AD196">
        <f t="shared" si="29"/>
        <v>5.2639999999999354E-3</v>
      </c>
      <c r="AG196" s="20">
        <v>1</v>
      </c>
      <c r="AH196" s="71">
        <f t="shared" si="20"/>
        <v>1.8572629999999979E-2</v>
      </c>
      <c r="AK196" s="20">
        <v>1.0295651755651756</v>
      </c>
      <c r="AL196" s="71">
        <f t="shared" si="21"/>
        <v>-1.0992545565175593E-2</v>
      </c>
      <c r="AN196" s="20">
        <v>1.4121528289994234</v>
      </c>
      <c r="AO196" s="71">
        <f t="shared" si="22"/>
        <v>-0.39358019899942343</v>
      </c>
      <c r="AQ196" s="20">
        <v>1.8440916454171266</v>
      </c>
      <c r="AR196" s="71">
        <f t="shared" si="23"/>
        <v>-0.82551901541712658</v>
      </c>
      <c r="AT196" s="20">
        <v>1.3895349810410149</v>
      </c>
      <c r="AU196" s="71">
        <f t="shared" si="24"/>
        <v>-0.37096235104101494</v>
      </c>
      <c r="AW196" s="20">
        <v>1.6932842344112686</v>
      </c>
      <c r="AX196" s="71">
        <f t="shared" si="25"/>
        <v>-0.67471160441126865</v>
      </c>
      <c r="AZ196" s="20">
        <v>1.3636881930813407</v>
      </c>
      <c r="BA196" s="71">
        <f t="shared" si="26"/>
        <v>-0.34511556308134073</v>
      </c>
    </row>
    <row r="197" spans="25:53" x14ac:dyDescent="0.3">
      <c r="Y197" s="20">
        <v>186</v>
      </c>
      <c r="Z197" s="74">
        <v>1.01857263</v>
      </c>
      <c r="AA197" s="74">
        <v>0.89723286000000002</v>
      </c>
      <c r="AB197" s="75">
        <f t="shared" si="27"/>
        <v>0.12133976999999996</v>
      </c>
      <c r="AC197">
        <f t="shared" si="28"/>
        <v>0</v>
      </c>
      <c r="AD197">
        <f t="shared" si="29"/>
        <v>0.12133976999999996</v>
      </c>
      <c r="AG197" s="20">
        <v>1</v>
      </c>
      <c r="AH197" s="71">
        <f t="shared" si="20"/>
        <v>1.8572629999999979E-2</v>
      </c>
      <c r="AK197" s="20">
        <v>1.0052303992303993</v>
      </c>
      <c r="AL197" s="71">
        <f t="shared" si="21"/>
        <v>1.3342230769600727E-2</v>
      </c>
      <c r="AN197" s="20">
        <v>1.0345123081415277</v>
      </c>
      <c r="AO197" s="71">
        <f t="shared" si="22"/>
        <v>-1.5939678141527747E-2</v>
      </c>
      <c r="AQ197" s="20">
        <v>1.0904905493960342</v>
      </c>
      <c r="AR197" s="71">
        <f t="shared" si="23"/>
        <v>-7.1917919396034202E-2</v>
      </c>
      <c r="AT197" s="20">
        <v>1.0383734786228198</v>
      </c>
      <c r="AU197" s="71">
        <f t="shared" si="24"/>
        <v>-1.9800848622819833E-2</v>
      </c>
      <c r="AW197" s="20">
        <v>1.0791553650255319</v>
      </c>
      <c r="AX197" s="71">
        <f t="shared" si="25"/>
        <v>-6.0582735025531909E-2</v>
      </c>
      <c r="AZ197" s="20">
        <v>1.0362291183883821</v>
      </c>
      <c r="BA197" s="71">
        <f t="shared" si="26"/>
        <v>-1.7656488388382074E-2</v>
      </c>
    </row>
    <row r="198" spans="25:53" x14ac:dyDescent="0.3">
      <c r="Y198" s="20">
        <v>187</v>
      </c>
      <c r="Z198" s="74">
        <v>1.01857263</v>
      </c>
      <c r="AA198" s="74">
        <v>0.94107357999999997</v>
      </c>
      <c r="AB198" s="75">
        <f t="shared" si="27"/>
        <v>7.7499050000000014E-2</v>
      </c>
      <c r="AC198">
        <f t="shared" si="28"/>
        <v>0</v>
      </c>
      <c r="AD198">
        <f t="shared" si="29"/>
        <v>7.7499050000000014E-2</v>
      </c>
      <c r="AG198" s="20">
        <v>1</v>
      </c>
      <c r="AH198" s="71">
        <f t="shared" si="20"/>
        <v>1.8572629999999979E-2</v>
      </c>
      <c r="AK198" s="20">
        <v>1.0167782587782588</v>
      </c>
      <c r="AL198" s="71">
        <f t="shared" si="21"/>
        <v>1.7943712217411978E-3</v>
      </c>
      <c r="AN198" s="20">
        <v>1.0948478388549303</v>
      </c>
      <c r="AO198" s="71">
        <f t="shared" si="22"/>
        <v>-7.6275208854930332E-2</v>
      </c>
      <c r="AQ198" s="20">
        <v>1.1744291847802693</v>
      </c>
      <c r="AR198" s="71">
        <f t="shared" si="23"/>
        <v>-0.15585655478026927</v>
      </c>
      <c r="AT198" s="20">
        <v>1.090342747149345</v>
      </c>
      <c r="AU198" s="71">
        <f t="shared" si="24"/>
        <v>-7.1770117149345003E-2</v>
      </c>
      <c r="AW198" s="20">
        <v>1.2262287931583762</v>
      </c>
      <c r="AX198" s="71">
        <f t="shared" si="25"/>
        <v>-0.20765616315837621</v>
      </c>
      <c r="AZ198" s="20">
        <v>1.0997873489366363</v>
      </c>
      <c r="BA198" s="71">
        <f t="shared" si="26"/>
        <v>-8.1214718936636343E-2</v>
      </c>
    </row>
    <row r="199" spans="25:53" x14ac:dyDescent="0.3">
      <c r="Y199" s="20">
        <v>188</v>
      </c>
      <c r="Z199" s="74">
        <v>1.01857263</v>
      </c>
      <c r="AA199" s="74">
        <v>0.85466158999999997</v>
      </c>
      <c r="AB199" s="75">
        <f t="shared" si="27"/>
        <v>0.16391104000000001</v>
      </c>
      <c r="AC199">
        <f t="shared" si="28"/>
        <v>0</v>
      </c>
      <c r="AD199">
        <f t="shared" si="29"/>
        <v>0.16391104000000001</v>
      </c>
      <c r="AG199" s="20">
        <v>1</v>
      </c>
      <c r="AH199" s="71">
        <f t="shared" si="20"/>
        <v>1.8572629999999979E-2</v>
      </c>
      <c r="AK199" s="20">
        <v>0.98797017797017794</v>
      </c>
      <c r="AL199" s="71">
        <f t="shared" si="21"/>
        <v>3.0602452029822036E-2</v>
      </c>
      <c r="AN199" s="20">
        <v>0.94423136957588183</v>
      </c>
      <c r="AO199" s="71">
        <f t="shared" si="22"/>
        <v>7.434126042411815E-2</v>
      </c>
      <c r="AQ199" s="20">
        <v>0.9619491303014337</v>
      </c>
      <c r="AR199" s="71">
        <f t="shared" si="23"/>
        <v>5.6623499698566282E-2</v>
      </c>
      <c r="AT199" s="20">
        <v>0.95825253109793873</v>
      </c>
      <c r="AU199" s="71">
        <f t="shared" si="24"/>
        <v>6.0320098902061248E-2</v>
      </c>
      <c r="AW199" s="20">
        <v>0.97041507410030348</v>
      </c>
      <c r="AX199" s="71">
        <f t="shared" si="25"/>
        <v>4.8157555899696503E-2</v>
      </c>
      <c r="AZ199" s="20">
        <v>0.95982777369963823</v>
      </c>
      <c r="BA199" s="71">
        <f t="shared" si="26"/>
        <v>5.8744856300361747E-2</v>
      </c>
    </row>
    <row r="200" spans="25:53" x14ac:dyDescent="0.3">
      <c r="Y200" s="20">
        <v>189</v>
      </c>
      <c r="Z200" s="74">
        <v>1.01857263</v>
      </c>
      <c r="AA200" s="74">
        <v>0.85572004000000002</v>
      </c>
      <c r="AB200" s="75">
        <f t="shared" si="27"/>
        <v>0.16285258999999996</v>
      </c>
      <c r="AC200">
        <f t="shared" si="28"/>
        <v>0</v>
      </c>
      <c r="AD200">
        <f t="shared" si="29"/>
        <v>0.16285258999999996</v>
      </c>
      <c r="AG200" s="20">
        <v>1</v>
      </c>
      <c r="AH200" s="71">
        <f t="shared" si="20"/>
        <v>1.8572629999999979E-2</v>
      </c>
      <c r="AK200" s="20">
        <v>0.98465512265512267</v>
      </c>
      <c r="AL200" s="71">
        <f t="shared" si="21"/>
        <v>3.3917507344877307E-2</v>
      </c>
      <c r="AN200" s="20">
        <v>0.93734287599773736</v>
      </c>
      <c r="AO200" s="71">
        <f t="shared" si="22"/>
        <v>8.1229754002262622E-2</v>
      </c>
      <c r="AQ200" s="20">
        <v>0.95593317587248028</v>
      </c>
      <c r="AR200" s="71">
        <f t="shared" si="23"/>
        <v>6.26394541275197E-2</v>
      </c>
      <c r="AT200" s="20">
        <v>0.95275577637628484</v>
      </c>
      <c r="AU200" s="71">
        <f t="shared" si="24"/>
        <v>6.5816853623715144E-2</v>
      </c>
      <c r="AW200" s="20">
        <v>0.96333556136490572</v>
      </c>
      <c r="AX200" s="71">
        <f t="shared" si="25"/>
        <v>5.5237068635094255E-2</v>
      </c>
      <c r="AZ200" s="20">
        <v>0.95412565539576566</v>
      </c>
      <c r="BA200" s="71">
        <f t="shared" si="26"/>
        <v>6.4446974604234319E-2</v>
      </c>
    </row>
    <row r="201" spans="25:53" x14ac:dyDescent="0.3">
      <c r="Y201" s="20">
        <v>190</v>
      </c>
      <c r="Z201" s="74">
        <v>1.01857263</v>
      </c>
      <c r="AA201" s="74">
        <v>0.83292038000000002</v>
      </c>
      <c r="AB201" s="75">
        <f t="shared" si="27"/>
        <v>0.18565224999999996</v>
      </c>
      <c r="AC201">
        <f t="shared" si="28"/>
        <v>0</v>
      </c>
      <c r="AD201">
        <f t="shared" si="29"/>
        <v>0.18565224999999996</v>
      </c>
      <c r="AG201" s="20">
        <v>1</v>
      </c>
      <c r="AH201" s="71">
        <f t="shared" si="20"/>
        <v>1.8572629999999979E-2</v>
      </c>
      <c r="AK201" s="20">
        <v>0.97342760942760953</v>
      </c>
      <c r="AL201" s="71">
        <f t="shared" si="21"/>
        <v>4.5145020572390449E-2</v>
      </c>
      <c r="AN201" s="20">
        <v>0.90305416921122283</v>
      </c>
      <c r="AO201" s="71">
        <f t="shared" si="22"/>
        <v>0.11551846078877714</v>
      </c>
      <c r="AQ201" s="20">
        <v>0.92172398264696564</v>
      </c>
      <c r="AR201" s="71">
        <f t="shared" si="23"/>
        <v>9.6848647353034334E-2</v>
      </c>
      <c r="AT201" s="20">
        <v>0.92435831397606105</v>
      </c>
      <c r="AU201" s="71">
        <f t="shared" si="24"/>
        <v>9.4214316023938927E-2</v>
      </c>
      <c r="AW201" s="20">
        <v>0.92809602261500745</v>
      </c>
      <c r="AX201" s="71">
        <f t="shared" si="25"/>
        <v>9.0476607384992525E-2</v>
      </c>
      <c r="AZ201" s="20">
        <v>0.92550924581175409</v>
      </c>
      <c r="BA201" s="71">
        <f t="shared" si="26"/>
        <v>9.306338418824589E-2</v>
      </c>
    </row>
    <row r="202" spans="25:53" x14ac:dyDescent="0.3">
      <c r="Y202" s="20">
        <v>191</v>
      </c>
      <c r="Z202" s="74">
        <v>1.01857263</v>
      </c>
      <c r="AA202" s="74">
        <v>0.76705283000000002</v>
      </c>
      <c r="AB202" s="75">
        <f t="shared" si="27"/>
        <v>0.25151979999999996</v>
      </c>
      <c r="AC202">
        <f t="shared" si="28"/>
        <v>0</v>
      </c>
      <c r="AD202">
        <f t="shared" si="29"/>
        <v>0.25151979999999996</v>
      </c>
      <c r="AG202" s="20">
        <v>1</v>
      </c>
      <c r="AH202" s="71">
        <f t="shared" si="20"/>
        <v>1.8572629999999979E-2</v>
      </c>
      <c r="AK202" s="20">
        <v>0.92624531024531032</v>
      </c>
      <c r="AL202" s="71">
        <f t="shared" si="21"/>
        <v>9.2327319754689663E-2</v>
      </c>
      <c r="AN202" s="20">
        <v>0.80455198996604371</v>
      </c>
      <c r="AO202" s="71">
        <f t="shared" si="22"/>
        <v>0.21402064003395627</v>
      </c>
      <c r="AQ202" s="20">
        <v>0.76298178864288768</v>
      </c>
      <c r="AR202" s="71">
        <f t="shared" si="23"/>
        <v>0.2555908413571123</v>
      </c>
      <c r="AT202" s="20">
        <v>0.82971096769618613</v>
      </c>
      <c r="AU202" s="71">
        <f t="shared" si="24"/>
        <v>0.18886166230381385</v>
      </c>
      <c r="AW202" s="20">
        <v>0.78020526134862433</v>
      </c>
      <c r="AX202" s="71">
        <f t="shared" si="25"/>
        <v>0.23836736865137564</v>
      </c>
      <c r="AZ202" s="20">
        <v>0.8329284510693743</v>
      </c>
      <c r="BA202" s="71">
        <f t="shared" si="26"/>
        <v>0.18564417893062568</v>
      </c>
    </row>
    <row r="203" spans="25:53" x14ac:dyDescent="0.3">
      <c r="Y203" s="20">
        <v>192</v>
      </c>
      <c r="Z203" s="74">
        <v>1.01857263</v>
      </c>
      <c r="AA203" s="74">
        <v>0.85629721000000003</v>
      </c>
      <c r="AB203" s="75">
        <f t="shared" si="27"/>
        <v>0.16227541999999995</v>
      </c>
      <c r="AC203">
        <f t="shared" si="28"/>
        <v>0</v>
      </c>
      <c r="AD203">
        <f t="shared" si="29"/>
        <v>0.16227541999999995</v>
      </c>
      <c r="AG203" s="20">
        <v>1</v>
      </c>
      <c r="AH203" s="71">
        <f t="shared" si="20"/>
        <v>1.8572629999999979E-2</v>
      </c>
      <c r="AK203" s="20">
        <v>0.95819961519961527</v>
      </c>
      <c r="AL203" s="71">
        <f t="shared" si="21"/>
        <v>6.0373014800384706E-2</v>
      </c>
      <c r="AN203" s="20">
        <v>0.89790866841786232</v>
      </c>
      <c r="AO203" s="71">
        <f t="shared" si="22"/>
        <v>0.12066396158213766</v>
      </c>
      <c r="AQ203" s="20">
        <v>0.95607988616121653</v>
      </c>
      <c r="AR203" s="71">
        <f t="shared" si="23"/>
        <v>6.2492743838783449E-2</v>
      </c>
      <c r="AT203" s="20">
        <v>0.92696402400692501</v>
      </c>
      <c r="AU203" s="71">
        <f t="shared" si="24"/>
        <v>9.1608605993074965E-2</v>
      </c>
      <c r="AW203" s="20">
        <v>0.93312128638396741</v>
      </c>
      <c r="AX203" s="71">
        <f t="shared" si="25"/>
        <v>8.5451343616032571E-2</v>
      </c>
      <c r="AZ203" s="20">
        <v>0.92300995229085825</v>
      </c>
      <c r="BA203" s="71">
        <f t="shared" si="26"/>
        <v>9.556267770914173E-2</v>
      </c>
    </row>
    <row r="204" spans="25:53" x14ac:dyDescent="0.3">
      <c r="Y204" s="20">
        <v>193</v>
      </c>
      <c r="Z204" s="74">
        <v>1.01857263</v>
      </c>
      <c r="AA204" s="74">
        <v>0.87884666</v>
      </c>
      <c r="AB204" s="75">
        <f t="shared" si="27"/>
        <v>0.13972596999999998</v>
      </c>
      <c r="AC204">
        <f t="shared" si="28"/>
        <v>0</v>
      </c>
      <c r="AD204">
        <f t="shared" si="29"/>
        <v>0.13972596999999998</v>
      </c>
      <c r="AG204" s="20">
        <v>1</v>
      </c>
      <c r="AH204" s="71">
        <f t="shared" ref="AH204:AH242" si="30">Z204-AG204</f>
        <v>1.8572629999999979E-2</v>
      </c>
      <c r="AK204" s="20">
        <v>0.95579846079846076</v>
      </c>
      <c r="AL204" s="71">
        <f t="shared" ref="AL204:AL242" si="31">Z204-AK204</f>
        <v>6.2774169201539221E-2</v>
      </c>
      <c r="AN204" s="20">
        <v>0.90547435119372111</v>
      </c>
      <c r="AO204" s="71">
        <f t="shared" ref="AO204:AO242" si="32">Z204-AN204</f>
        <v>0.11309827880627887</v>
      </c>
      <c r="AQ204" s="20">
        <v>0.99542848764957714</v>
      </c>
      <c r="AR204" s="71">
        <f t="shared" ref="AR204:AR242" si="33">Z204-AQ204</f>
        <v>2.3144142350422836E-2</v>
      </c>
      <c r="AT204" s="20">
        <v>0.93857816783613823</v>
      </c>
      <c r="AU204" s="71">
        <f t="shared" ref="AU204:AU242" si="34">Z204-AT204</f>
        <v>7.9994462163861746E-2</v>
      </c>
      <c r="AW204" s="20">
        <v>0.96273759813956827</v>
      </c>
      <c r="AX204" s="71">
        <f t="shared" ref="AX204:AX242" si="35">Z204-AW204</f>
        <v>5.5835031860431705E-2</v>
      </c>
      <c r="AZ204" s="20">
        <v>0.93316757348089563</v>
      </c>
      <c r="BA204" s="71">
        <f t="shared" ref="BA204:BA242" si="36">Z204-AZ204</f>
        <v>8.540505651910435E-2</v>
      </c>
    </row>
    <row r="205" spans="25:53" x14ac:dyDescent="0.3">
      <c r="Y205" s="20">
        <v>194</v>
      </c>
      <c r="Z205" s="74">
        <v>1.01857263</v>
      </c>
      <c r="AA205" s="74">
        <v>0.91504067</v>
      </c>
      <c r="AB205" s="75">
        <f t="shared" ref="AB205:AB242" si="37">Z205-AA205</f>
        <v>0.10353195999999998</v>
      </c>
      <c r="AC205">
        <f t="shared" ref="AC205:AC242" si="38">IF(AA205&gt;Z205,AB205,0)</f>
        <v>0</v>
      </c>
      <c r="AD205">
        <f t="shared" ref="AD205:AD241" si="39">IF(Z205&gt;AA205,AB205,0)</f>
        <v>0.10353195999999998</v>
      </c>
      <c r="AG205" s="20">
        <v>1</v>
      </c>
      <c r="AH205" s="71">
        <f t="shared" si="30"/>
        <v>1.8572629999999979E-2</v>
      </c>
      <c r="AK205" s="20">
        <v>0.95924146224146223</v>
      </c>
      <c r="AL205" s="71">
        <f t="shared" si="31"/>
        <v>5.9331167758537751E-2</v>
      </c>
      <c r="AN205" s="20">
        <v>0.92259778837774786</v>
      </c>
      <c r="AO205" s="71">
        <f t="shared" si="32"/>
        <v>9.5974841622252116E-2</v>
      </c>
      <c r="AQ205" s="20">
        <v>1.0375161014143301</v>
      </c>
      <c r="AR205" s="71">
        <f t="shared" si="33"/>
        <v>-1.8943471414330171E-2</v>
      </c>
      <c r="AT205" s="20">
        <v>0.95697061029868014</v>
      </c>
      <c r="AU205" s="71">
        <f t="shared" si="34"/>
        <v>6.1602019701319843E-2</v>
      </c>
      <c r="AW205" s="20">
        <v>0.99885618335626913</v>
      </c>
      <c r="AX205" s="71">
        <f t="shared" si="35"/>
        <v>1.9716446643730845E-2</v>
      </c>
      <c r="AZ205" s="20">
        <v>0.95070805891997423</v>
      </c>
      <c r="BA205" s="71">
        <f t="shared" si="36"/>
        <v>6.7864571080025748E-2</v>
      </c>
    </row>
    <row r="206" spans="25:53" x14ac:dyDescent="0.3">
      <c r="Y206" s="20">
        <v>195</v>
      </c>
      <c r="Z206" s="74">
        <v>1.01857263</v>
      </c>
      <c r="AA206" s="74">
        <v>0.99495235000000004</v>
      </c>
      <c r="AB206" s="75">
        <f t="shared" si="37"/>
        <v>2.3620279999999938E-2</v>
      </c>
      <c r="AC206">
        <f t="shared" si="38"/>
        <v>0</v>
      </c>
      <c r="AD206">
        <f t="shared" si="39"/>
        <v>2.3620279999999938E-2</v>
      </c>
      <c r="AG206" s="20">
        <v>1</v>
      </c>
      <c r="AH206" s="71">
        <f t="shared" si="30"/>
        <v>1.8572629999999979E-2</v>
      </c>
      <c r="AK206" s="20">
        <v>0.99214574314574322</v>
      </c>
      <c r="AL206" s="71">
        <f t="shared" si="31"/>
        <v>2.6426886854256759E-2</v>
      </c>
      <c r="AN206" s="20">
        <v>0.9860977017659468</v>
      </c>
      <c r="AO206" s="71">
        <f t="shared" si="32"/>
        <v>3.247492823405318E-2</v>
      </c>
      <c r="AQ206" s="20">
        <v>1.169913982167569</v>
      </c>
      <c r="AR206" s="71">
        <f t="shared" si="33"/>
        <v>-0.15134135216756905</v>
      </c>
      <c r="AT206" s="20">
        <v>1.020559434221856</v>
      </c>
      <c r="AU206" s="71">
        <f t="shared" si="34"/>
        <v>-1.9868042218560422E-3</v>
      </c>
      <c r="AW206" s="20">
        <v>1.1109288127985291</v>
      </c>
      <c r="AX206" s="71">
        <f t="shared" si="35"/>
        <v>-9.2356182798529085E-2</v>
      </c>
      <c r="AZ206" s="20">
        <v>1.0113213885510512</v>
      </c>
      <c r="BA206" s="71">
        <f t="shared" si="36"/>
        <v>7.2512414489487309E-3</v>
      </c>
    </row>
    <row r="207" spans="25:53" x14ac:dyDescent="0.3">
      <c r="Y207" s="20">
        <v>196</v>
      </c>
      <c r="Z207" s="74">
        <v>1.01857263</v>
      </c>
      <c r="AA207" s="74">
        <v>1.10394473</v>
      </c>
      <c r="AB207" s="75">
        <f t="shared" si="37"/>
        <v>-8.5372100000000062E-2</v>
      </c>
      <c r="AC207">
        <f t="shared" si="38"/>
        <v>-8.5372100000000062E-2</v>
      </c>
      <c r="AD207">
        <f t="shared" si="39"/>
        <v>0</v>
      </c>
      <c r="AG207" s="20">
        <v>1</v>
      </c>
      <c r="AH207" s="71">
        <f t="shared" si="30"/>
        <v>1.8572629999999979E-2</v>
      </c>
      <c r="AK207" s="20">
        <v>1.052665464165464</v>
      </c>
      <c r="AL207" s="71">
        <f t="shared" si="31"/>
        <v>-3.4092834165464048E-2</v>
      </c>
      <c r="AN207" s="20">
        <v>1.0889815976646817</v>
      </c>
      <c r="AO207" s="71">
        <f t="shared" si="32"/>
        <v>-7.0408967664681743E-2</v>
      </c>
      <c r="AQ207" s="20">
        <v>1.343752790219644</v>
      </c>
      <c r="AR207" s="71">
        <f t="shared" si="33"/>
        <v>-0.32518016021964402</v>
      </c>
      <c r="AT207" s="20">
        <v>1.1151852844926973</v>
      </c>
      <c r="AU207" s="71">
        <f t="shared" si="34"/>
        <v>-9.6612654492697292E-2</v>
      </c>
      <c r="AW207" s="20">
        <v>1.2874316324261914</v>
      </c>
      <c r="AX207" s="71">
        <f t="shared" si="35"/>
        <v>-0.26885900242619143</v>
      </c>
      <c r="AZ207" s="20">
        <v>1.106436412831477</v>
      </c>
      <c r="BA207" s="71">
        <f t="shared" si="36"/>
        <v>-8.7863782831477E-2</v>
      </c>
    </row>
    <row r="208" spans="25:53" x14ac:dyDescent="0.3">
      <c r="Y208" s="20">
        <v>197</v>
      </c>
      <c r="Z208" s="74">
        <v>1.01857263</v>
      </c>
      <c r="AA208" s="74">
        <v>1.16366138</v>
      </c>
      <c r="AB208" s="75">
        <f t="shared" si="37"/>
        <v>-0.14508874999999999</v>
      </c>
      <c r="AC208">
        <f t="shared" si="38"/>
        <v>-0.14508874999999999</v>
      </c>
      <c r="AD208">
        <f t="shared" si="39"/>
        <v>0</v>
      </c>
      <c r="AG208" s="20">
        <v>1</v>
      </c>
      <c r="AH208" s="71">
        <f t="shared" si="30"/>
        <v>1.8572629999999979E-2</v>
      </c>
      <c r="AK208" s="20">
        <v>1.0829001924001924</v>
      </c>
      <c r="AL208" s="71">
        <f t="shared" si="31"/>
        <v>-6.432756240019244E-2</v>
      </c>
      <c r="AN208" s="20">
        <v>1.1318223120331519</v>
      </c>
      <c r="AO208" s="71">
        <f t="shared" si="32"/>
        <v>-0.11324968203315189</v>
      </c>
      <c r="AQ208" s="20">
        <v>1.4322667807260072</v>
      </c>
      <c r="AR208" s="71">
        <f t="shared" si="33"/>
        <v>-0.41369415072600724</v>
      </c>
      <c r="AT208" s="20">
        <v>1.1562417606406994</v>
      </c>
      <c r="AU208" s="71">
        <f t="shared" si="34"/>
        <v>-0.13766913064069941</v>
      </c>
      <c r="AW208" s="20">
        <v>1.3814768979312932</v>
      </c>
      <c r="AX208" s="71">
        <f t="shared" si="35"/>
        <v>-0.36290426793129327</v>
      </c>
      <c r="AZ208" s="20">
        <v>1.1485254944308199</v>
      </c>
      <c r="BA208" s="71">
        <f t="shared" si="36"/>
        <v>-0.12995286443081988</v>
      </c>
    </row>
    <row r="209" spans="25:53" x14ac:dyDescent="0.3">
      <c r="Y209" s="20">
        <v>198</v>
      </c>
      <c r="Z209" s="74">
        <v>1.01857263</v>
      </c>
      <c r="AA209" s="74">
        <v>1.16753781</v>
      </c>
      <c r="AB209" s="75">
        <f t="shared" si="37"/>
        <v>-0.14896518000000003</v>
      </c>
      <c r="AC209">
        <f t="shared" si="38"/>
        <v>-0.14896518000000003</v>
      </c>
      <c r="AD209">
        <f t="shared" si="39"/>
        <v>0</v>
      </c>
      <c r="AG209" s="20">
        <v>1</v>
      </c>
      <c r="AH209" s="71">
        <f t="shared" si="30"/>
        <v>1.8572629999999979E-2</v>
      </c>
      <c r="AK209" s="20">
        <v>1.0791642616642618</v>
      </c>
      <c r="AL209" s="71">
        <f t="shared" si="31"/>
        <v>-6.0591631664261847E-2</v>
      </c>
      <c r="AN209" s="20">
        <v>1.1116566768769442</v>
      </c>
      <c r="AO209" s="71">
        <f t="shared" si="32"/>
        <v>-9.3084046876944271E-2</v>
      </c>
      <c r="AQ209" s="20">
        <v>1.327818112371715</v>
      </c>
      <c r="AR209" s="71">
        <f t="shared" si="33"/>
        <v>-0.30924548237171501</v>
      </c>
      <c r="AT209" s="20">
        <v>1.1272841891793335</v>
      </c>
      <c r="AU209" s="71">
        <f t="shared" si="34"/>
        <v>-0.10871155917933351</v>
      </c>
      <c r="AW209" s="20">
        <v>1.3187240780587308</v>
      </c>
      <c r="AX209" s="71">
        <f t="shared" si="35"/>
        <v>-0.30015144805873084</v>
      </c>
      <c r="AZ209" s="20">
        <v>1.1258187539246016</v>
      </c>
      <c r="BA209" s="71">
        <f t="shared" si="36"/>
        <v>-0.10724612392460164</v>
      </c>
    </row>
    <row r="210" spans="25:53" x14ac:dyDescent="0.3">
      <c r="Y210" s="20">
        <v>199</v>
      </c>
      <c r="Z210" s="74">
        <v>1.01857263</v>
      </c>
      <c r="AA210" s="74">
        <v>1.1915501100000001</v>
      </c>
      <c r="AB210" s="75">
        <f t="shared" si="37"/>
        <v>-0.17297748000000013</v>
      </c>
      <c r="AC210">
        <f t="shared" si="38"/>
        <v>-0.17297748000000013</v>
      </c>
      <c r="AD210">
        <f t="shared" si="39"/>
        <v>0</v>
      </c>
      <c r="AG210" s="20">
        <v>1</v>
      </c>
      <c r="AH210" s="71">
        <f t="shared" si="30"/>
        <v>1.8572629999999979E-2</v>
      </c>
      <c r="AK210" s="20">
        <v>1.0862087542087542</v>
      </c>
      <c r="AL210" s="71">
        <f t="shared" si="31"/>
        <v>-6.76361242087542E-2</v>
      </c>
      <c r="AN210" s="20">
        <v>1.1162188476613475</v>
      </c>
      <c r="AO210" s="71">
        <f t="shared" si="32"/>
        <v>-9.7646217661347512E-2</v>
      </c>
      <c r="AQ210" s="20">
        <v>1.3511582517060137</v>
      </c>
      <c r="AR210" s="71">
        <f t="shared" si="33"/>
        <v>-0.33258562170601369</v>
      </c>
      <c r="AT210" s="20">
        <v>1.1338776982750349</v>
      </c>
      <c r="AU210" s="71">
        <f t="shared" si="34"/>
        <v>-0.11530506827503495</v>
      </c>
      <c r="AW210" s="20">
        <v>1.3555881410276989</v>
      </c>
      <c r="AX210" s="71">
        <f t="shared" si="35"/>
        <v>-0.33701551102769889</v>
      </c>
      <c r="AZ210" s="20">
        <v>1.1345723012423732</v>
      </c>
      <c r="BA210" s="71">
        <f t="shared" si="36"/>
        <v>-0.1159996712423732</v>
      </c>
    </row>
    <row r="211" spans="25:53" x14ac:dyDescent="0.3">
      <c r="Y211" s="20">
        <v>200</v>
      </c>
      <c r="Z211" s="74">
        <v>1.01857263</v>
      </c>
      <c r="AA211" s="74">
        <v>1.12522572</v>
      </c>
      <c r="AB211" s="75">
        <f t="shared" si="37"/>
        <v>-0.10665309000000001</v>
      </c>
      <c r="AC211">
        <f t="shared" si="38"/>
        <v>-0.10665309000000001</v>
      </c>
      <c r="AD211">
        <f t="shared" si="39"/>
        <v>0</v>
      </c>
      <c r="AG211" s="20">
        <v>1</v>
      </c>
      <c r="AH211" s="71">
        <f t="shared" si="30"/>
        <v>1.8572629999999979E-2</v>
      </c>
      <c r="AK211" s="20">
        <v>1.023472101972102</v>
      </c>
      <c r="AL211" s="71">
        <f t="shared" si="31"/>
        <v>-4.8994719721020541E-3</v>
      </c>
      <c r="AN211" s="20">
        <v>1.0278428700947544</v>
      </c>
      <c r="AO211" s="71">
        <f t="shared" si="32"/>
        <v>-9.2702400947544117E-3</v>
      </c>
      <c r="AQ211" s="20">
        <v>1.1570012434609684</v>
      </c>
      <c r="AR211" s="71">
        <f t="shared" si="33"/>
        <v>-0.13842861346096846</v>
      </c>
      <c r="AT211" s="20">
        <v>1.0460221694084937</v>
      </c>
      <c r="AU211" s="71">
        <f t="shared" si="34"/>
        <v>-2.7449539408493706E-2</v>
      </c>
      <c r="AW211" s="20">
        <v>1.170761977644708</v>
      </c>
      <c r="AX211" s="71">
        <f t="shared" si="35"/>
        <v>-0.15218934764470804</v>
      </c>
      <c r="AZ211" s="20">
        <v>1.0483121267514559</v>
      </c>
      <c r="BA211" s="71">
        <f t="shared" si="36"/>
        <v>-2.9739496751455929E-2</v>
      </c>
    </row>
    <row r="212" spans="25:53" x14ac:dyDescent="0.3">
      <c r="Y212" s="20">
        <v>201</v>
      </c>
      <c r="Z212" s="74">
        <v>1.01857263</v>
      </c>
      <c r="AA212" s="74">
        <v>1.15525777</v>
      </c>
      <c r="AB212" s="75">
        <f t="shared" si="37"/>
        <v>-0.13668513999999998</v>
      </c>
      <c r="AC212">
        <f t="shared" si="38"/>
        <v>-0.13668513999999998</v>
      </c>
      <c r="AD212">
        <f t="shared" si="39"/>
        <v>0</v>
      </c>
      <c r="AG212" s="20">
        <v>1</v>
      </c>
      <c r="AH212" s="71">
        <f t="shared" si="30"/>
        <v>1.8572629999999979E-2</v>
      </c>
      <c r="AK212" s="20">
        <v>1.0312200577200576</v>
      </c>
      <c r="AL212" s="71">
        <f t="shared" si="31"/>
        <v>-1.2647427720057669E-2</v>
      </c>
      <c r="AN212" s="20">
        <v>1.0362903969794204</v>
      </c>
      <c r="AO212" s="71">
        <f t="shared" si="32"/>
        <v>-1.7717766979420402E-2</v>
      </c>
      <c r="AQ212" s="20">
        <v>1.2045906586579798</v>
      </c>
      <c r="AR212" s="71">
        <f t="shared" si="33"/>
        <v>-0.18601802865797978</v>
      </c>
      <c r="AT212" s="20">
        <v>1.0592757639349351</v>
      </c>
      <c r="AU212" s="71">
        <f t="shared" si="34"/>
        <v>-4.0703133934935076E-2</v>
      </c>
      <c r="AW212" s="20">
        <v>1.2221243062055538</v>
      </c>
      <c r="AX212" s="71">
        <f t="shared" si="35"/>
        <v>-0.20355167620555381</v>
      </c>
      <c r="AZ212" s="20">
        <v>1.0620528159842035</v>
      </c>
      <c r="BA212" s="71">
        <f t="shared" si="36"/>
        <v>-4.3480185984203557E-2</v>
      </c>
    </row>
    <row r="213" spans="25:53" x14ac:dyDescent="0.3">
      <c r="Y213" s="20">
        <v>202</v>
      </c>
      <c r="Z213" s="74">
        <v>1.01857263</v>
      </c>
      <c r="AA213" s="74">
        <v>1.1413308799999999</v>
      </c>
      <c r="AB213" s="75">
        <f t="shared" si="37"/>
        <v>-0.12275824999999996</v>
      </c>
      <c r="AC213">
        <f t="shared" si="38"/>
        <v>-0.12275824999999996</v>
      </c>
      <c r="AD213">
        <f t="shared" si="39"/>
        <v>0</v>
      </c>
      <c r="AG213" s="20">
        <v>1</v>
      </c>
      <c r="AH213" s="71">
        <f t="shared" si="30"/>
        <v>1.8572629999999979E-2</v>
      </c>
      <c r="AK213" s="20">
        <v>1.0300995670995672</v>
      </c>
      <c r="AL213" s="71">
        <f t="shared" si="31"/>
        <v>-1.1526937099567203E-2</v>
      </c>
      <c r="AN213" s="20">
        <v>1.0331330061702462</v>
      </c>
      <c r="AO213" s="71">
        <f t="shared" si="32"/>
        <v>-1.4560376170246192E-2</v>
      </c>
      <c r="AQ213" s="20">
        <v>1.1372523117987281</v>
      </c>
      <c r="AR213" s="71">
        <f t="shared" si="33"/>
        <v>-0.11867968179872812</v>
      </c>
      <c r="AT213" s="20">
        <v>1.0459890110791445</v>
      </c>
      <c r="AU213" s="71">
        <f t="shared" si="34"/>
        <v>-2.7416381079144569E-2</v>
      </c>
      <c r="AW213" s="20">
        <v>1.211216261146455</v>
      </c>
      <c r="AX213" s="71">
        <f t="shared" si="35"/>
        <v>-0.192643631146455</v>
      </c>
      <c r="AZ213" s="20">
        <v>1.0582705170152882</v>
      </c>
      <c r="BA213" s="71">
        <f t="shared" si="36"/>
        <v>-3.9697887015288202E-2</v>
      </c>
    </row>
    <row r="214" spans="25:53" x14ac:dyDescent="0.3">
      <c r="Y214" s="20">
        <v>203</v>
      </c>
      <c r="Z214" s="74">
        <v>1.01857263</v>
      </c>
      <c r="AA214" s="74">
        <v>1.0991909600000001</v>
      </c>
      <c r="AB214" s="75">
        <f t="shared" si="37"/>
        <v>-8.0618330000000071E-2</v>
      </c>
      <c r="AC214">
        <f t="shared" si="38"/>
        <v>-8.0618330000000071E-2</v>
      </c>
      <c r="AD214">
        <f t="shared" si="39"/>
        <v>0</v>
      </c>
      <c r="AG214" s="20">
        <v>1</v>
      </c>
      <c r="AH214" s="71">
        <f t="shared" si="30"/>
        <v>1.8572629999999979E-2</v>
      </c>
      <c r="AK214" s="20">
        <v>1.0072739297739299</v>
      </c>
      <c r="AL214" s="71">
        <f t="shared" si="31"/>
        <v>1.1298700226070046E-2</v>
      </c>
      <c r="AN214" s="20">
        <v>1.0075034174103099</v>
      </c>
      <c r="AO214" s="71">
        <f t="shared" si="32"/>
        <v>1.1069212589690069E-2</v>
      </c>
      <c r="AQ214" s="20">
        <v>1.0392894787406237</v>
      </c>
      <c r="AR214" s="71">
        <f t="shared" si="33"/>
        <v>-2.0716848740623739E-2</v>
      </c>
      <c r="AT214" s="20">
        <v>1.0122224970411766</v>
      </c>
      <c r="AU214" s="71">
        <f t="shared" si="34"/>
        <v>6.3501329588233624E-3</v>
      </c>
      <c r="AW214" s="20">
        <v>1.1579934657630826</v>
      </c>
      <c r="AX214" s="71">
        <f t="shared" si="35"/>
        <v>-0.13942083576308262</v>
      </c>
      <c r="AZ214" s="20">
        <v>1.0330040110163934</v>
      </c>
      <c r="BA214" s="71">
        <f t="shared" si="36"/>
        <v>-1.4431381016393408E-2</v>
      </c>
    </row>
    <row r="215" spans="25:53" x14ac:dyDescent="0.3">
      <c r="Y215" s="20">
        <v>204</v>
      </c>
      <c r="Z215" s="74">
        <v>1.19875669</v>
      </c>
      <c r="AA215" s="74">
        <v>1.12813629</v>
      </c>
      <c r="AB215" s="75">
        <f t="shared" si="37"/>
        <v>7.0620399999999917E-2</v>
      </c>
      <c r="AC215">
        <f t="shared" si="38"/>
        <v>0</v>
      </c>
      <c r="AD215">
        <f t="shared" si="39"/>
        <v>7.0620399999999917E-2</v>
      </c>
      <c r="AG215" s="20">
        <v>1</v>
      </c>
      <c r="AH215" s="71">
        <f t="shared" si="30"/>
        <v>0.19875668999999996</v>
      </c>
      <c r="AK215" s="20">
        <v>1.0219834225522362</v>
      </c>
      <c r="AL215" s="71">
        <f t="shared" si="31"/>
        <v>0.17677326744776378</v>
      </c>
      <c r="AN215" s="20">
        <v>1.8110694399021414</v>
      </c>
      <c r="AO215" s="71">
        <f t="shared" si="32"/>
        <v>-0.61231274990214146</v>
      </c>
      <c r="AQ215" s="20">
        <v>2.3038268494046976</v>
      </c>
      <c r="AR215" s="71">
        <f t="shared" si="33"/>
        <v>-1.1050701594046977</v>
      </c>
      <c r="AT215" s="20">
        <v>1.6695866081343613</v>
      </c>
      <c r="AU215" s="71">
        <f t="shared" si="34"/>
        <v>-0.47082991813436137</v>
      </c>
      <c r="AW215" s="20">
        <v>2.3038268494046976</v>
      </c>
      <c r="AX215" s="71">
        <f t="shared" si="35"/>
        <v>-1.1050701594046977</v>
      </c>
      <c r="AZ215" s="20">
        <v>1.6695866081343613</v>
      </c>
      <c r="BA215" s="71">
        <f t="shared" si="36"/>
        <v>-0.47082991813436137</v>
      </c>
    </row>
    <row r="216" spans="25:53" x14ac:dyDescent="0.3">
      <c r="Y216" s="20">
        <v>205</v>
      </c>
      <c r="Z216" s="74">
        <v>1.19875669</v>
      </c>
      <c r="AA216" s="74">
        <v>1.1182084800000001</v>
      </c>
      <c r="AB216" s="75">
        <f t="shared" si="37"/>
        <v>8.0548209999999898E-2</v>
      </c>
      <c r="AC216">
        <f t="shared" si="38"/>
        <v>0</v>
      </c>
      <c r="AD216">
        <f t="shared" si="39"/>
        <v>8.0548209999999898E-2</v>
      </c>
      <c r="AG216" s="20">
        <v>1</v>
      </c>
      <c r="AH216" s="71">
        <f t="shared" si="30"/>
        <v>0.19875668999999996</v>
      </c>
      <c r="AK216" s="20">
        <v>1.0404786738041789</v>
      </c>
      <c r="AL216" s="71">
        <f t="shared" si="31"/>
        <v>0.15827801619582105</v>
      </c>
      <c r="AN216" s="20">
        <v>1.9597032605313578</v>
      </c>
      <c r="AO216" s="71">
        <f t="shared" si="32"/>
        <v>-0.76094657053135784</v>
      </c>
      <c r="AQ216" s="20">
        <v>3.2039299230264677</v>
      </c>
      <c r="AR216" s="71">
        <f t="shared" si="33"/>
        <v>-2.0051732330264675</v>
      </c>
      <c r="AT216" s="20">
        <v>1.8848141507037304</v>
      </c>
      <c r="AU216" s="71">
        <f t="shared" si="34"/>
        <v>-0.68605746070373042</v>
      </c>
      <c r="AW216" s="20">
        <v>3.2039299230264677</v>
      </c>
      <c r="AX216" s="71">
        <f t="shared" si="35"/>
        <v>-2.0051732330264675</v>
      </c>
      <c r="AZ216" s="20">
        <v>1.8848141507037304</v>
      </c>
      <c r="BA216" s="71">
        <f t="shared" si="36"/>
        <v>-0.68605746070373042</v>
      </c>
    </row>
    <row r="217" spans="25:53" x14ac:dyDescent="0.3">
      <c r="Y217" s="20">
        <v>206</v>
      </c>
      <c r="Z217" s="74">
        <v>1.19875669</v>
      </c>
      <c r="AA217" s="74">
        <v>1.18700987</v>
      </c>
      <c r="AB217" s="75">
        <f t="shared" si="37"/>
        <v>1.1746819999999936E-2</v>
      </c>
      <c r="AC217">
        <f t="shared" si="38"/>
        <v>0</v>
      </c>
      <c r="AD217">
        <f t="shared" si="39"/>
        <v>1.1746819999999936E-2</v>
      </c>
      <c r="AG217" s="20">
        <v>1</v>
      </c>
      <c r="AH217" s="71">
        <f t="shared" si="30"/>
        <v>0.19875668999999996</v>
      </c>
      <c r="AK217" s="20">
        <v>1.0723394923156622</v>
      </c>
      <c r="AL217" s="71">
        <f t="shared" si="31"/>
        <v>0.12641719768433779</v>
      </c>
      <c r="AN217" s="20">
        <v>2.3403288661179169</v>
      </c>
      <c r="AO217" s="71">
        <f t="shared" si="32"/>
        <v>-1.1415721761179169</v>
      </c>
      <c r="AQ217" s="20">
        <v>4.4852438685963536</v>
      </c>
      <c r="AR217" s="71">
        <f t="shared" si="33"/>
        <v>-3.2864871785963539</v>
      </c>
      <c r="AT217" s="20">
        <v>2.24120212973967</v>
      </c>
      <c r="AU217" s="71">
        <f t="shared" si="34"/>
        <v>-1.0424454397396701</v>
      </c>
      <c r="AW217" s="20">
        <v>4.4852438685963536</v>
      </c>
      <c r="AX217" s="71">
        <f t="shared" si="35"/>
        <v>-3.2864871785963539</v>
      </c>
      <c r="AZ217" s="20">
        <v>2.24120212973967</v>
      </c>
      <c r="BA217" s="71">
        <f t="shared" si="36"/>
        <v>-1.0424454397396701</v>
      </c>
    </row>
    <row r="218" spans="25:53" x14ac:dyDescent="0.3">
      <c r="Y218" s="20">
        <v>207</v>
      </c>
      <c r="Z218" s="74">
        <v>1.19875669</v>
      </c>
      <c r="AA218" s="74">
        <v>1.22090181</v>
      </c>
      <c r="AB218" s="75">
        <f t="shared" si="37"/>
        <v>-2.2145120000000018E-2</v>
      </c>
      <c r="AC218">
        <f t="shared" si="38"/>
        <v>-2.2145120000000018E-2</v>
      </c>
      <c r="AD218">
        <f t="shared" si="39"/>
        <v>0</v>
      </c>
      <c r="AG218" s="20">
        <v>1</v>
      </c>
      <c r="AH218" s="71">
        <f t="shared" si="30"/>
        <v>0.19875668999999996</v>
      </c>
      <c r="AK218" s="20">
        <v>1.0957158809647154</v>
      </c>
      <c r="AL218" s="71">
        <f t="shared" si="31"/>
        <v>0.10304080903528456</v>
      </c>
      <c r="AN218" s="20">
        <v>2.1648612146311663</v>
      </c>
      <c r="AO218" s="71">
        <f t="shared" si="32"/>
        <v>-0.96610452463116636</v>
      </c>
      <c r="AQ218" s="20">
        <v>3.4819081298532546</v>
      </c>
      <c r="AR218" s="71">
        <f t="shared" si="33"/>
        <v>-2.2831514398532544</v>
      </c>
      <c r="AT218" s="20">
        <v>2.0247512500786828</v>
      </c>
      <c r="AU218" s="71">
        <f t="shared" si="34"/>
        <v>-0.82599456007868288</v>
      </c>
      <c r="AW218" s="20">
        <v>3.6335591808050514</v>
      </c>
      <c r="AX218" s="71">
        <f t="shared" si="35"/>
        <v>-2.4348024908050512</v>
      </c>
      <c r="AZ218" s="20">
        <v>2.0462536570789442</v>
      </c>
      <c r="BA218" s="71">
        <f t="shared" si="36"/>
        <v>-0.84749696707894429</v>
      </c>
    </row>
    <row r="219" spans="25:53" x14ac:dyDescent="0.3">
      <c r="Y219" s="20">
        <v>208</v>
      </c>
      <c r="Z219" s="74">
        <v>1.19875669</v>
      </c>
      <c r="AA219" s="74">
        <v>1.1024615600000001</v>
      </c>
      <c r="AB219" s="75">
        <f t="shared" si="37"/>
        <v>9.6295129999999896E-2</v>
      </c>
      <c r="AC219">
        <f t="shared" si="38"/>
        <v>0</v>
      </c>
      <c r="AD219">
        <f t="shared" si="39"/>
        <v>9.6295129999999896E-2</v>
      </c>
      <c r="AG219" s="20">
        <v>1</v>
      </c>
      <c r="AH219" s="71">
        <f t="shared" si="30"/>
        <v>0.19875668999999996</v>
      </c>
      <c r="AK219" s="20">
        <v>1.0616122719161918</v>
      </c>
      <c r="AL219" s="71">
        <f t="shared" si="31"/>
        <v>0.13714441808380817</v>
      </c>
      <c r="AN219" s="20">
        <v>1.4546319460077046</v>
      </c>
      <c r="AO219" s="71">
        <f t="shared" si="32"/>
        <v>-0.25587525600770467</v>
      </c>
      <c r="AQ219" s="20">
        <v>1.4797097832104233</v>
      </c>
      <c r="AR219" s="71">
        <f t="shared" si="33"/>
        <v>-0.28095309321042339</v>
      </c>
      <c r="AT219" s="20">
        <v>1.3394452474042093</v>
      </c>
      <c r="AU219" s="71">
        <f t="shared" si="34"/>
        <v>-0.14068855740420938</v>
      </c>
      <c r="AW219" s="20">
        <v>1.5845663899866074</v>
      </c>
      <c r="AX219" s="71">
        <f t="shared" si="35"/>
        <v>-0.38580969998660741</v>
      </c>
      <c r="AZ219" s="20">
        <v>1.3632014453183314</v>
      </c>
      <c r="BA219" s="71">
        <f t="shared" si="36"/>
        <v>-0.16444475531833147</v>
      </c>
    </row>
    <row r="220" spans="25:53" x14ac:dyDescent="0.3">
      <c r="Y220" s="20">
        <v>209</v>
      </c>
      <c r="Z220" s="74">
        <v>1.19875669</v>
      </c>
      <c r="AA220" s="74">
        <v>1.07365936</v>
      </c>
      <c r="AB220" s="75">
        <f t="shared" si="37"/>
        <v>0.12509733000000001</v>
      </c>
      <c r="AC220">
        <f t="shared" si="38"/>
        <v>0</v>
      </c>
      <c r="AD220">
        <f t="shared" si="39"/>
        <v>0.12509733000000001</v>
      </c>
      <c r="AG220" s="20">
        <v>1</v>
      </c>
      <c r="AH220" s="71">
        <f t="shared" si="30"/>
        <v>0.19875668999999996</v>
      </c>
      <c r="AK220" s="20">
        <v>1.0562083693086974</v>
      </c>
      <c r="AL220" s="71">
        <f t="shared" si="31"/>
        <v>0.14254832069130252</v>
      </c>
      <c r="AN220" s="20">
        <v>1.3636505825064835</v>
      </c>
      <c r="AO220" s="71">
        <f t="shared" si="32"/>
        <v>-0.16489389250648356</v>
      </c>
      <c r="AQ220" s="20">
        <v>1.4188549057320825</v>
      </c>
      <c r="AR220" s="71">
        <f t="shared" si="33"/>
        <v>-0.22009821573208255</v>
      </c>
      <c r="AT220" s="20">
        <v>1.2838964427081896</v>
      </c>
      <c r="AU220" s="71">
        <f t="shared" si="34"/>
        <v>-8.5139752708189631E-2</v>
      </c>
      <c r="AW220" s="20">
        <v>1.4285174474511448</v>
      </c>
      <c r="AX220" s="71">
        <f t="shared" si="35"/>
        <v>-0.22976075745114488</v>
      </c>
      <c r="AZ220" s="20">
        <v>1.2860432175827319</v>
      </c>
      <c r="BA220" s="71">
        <f t="shared" si="36"/>
        <v>-8.7286527582731921E-2</v>
      </c>
    </row>
    <row r="221" spans="25:53" x14ac:dyDescent="0.3">
      <c r="Y221" s="20">
        <v>210</v>
      </c>
      <c r="Z221" s="74">
        <v>1.19875669</v>
      </c>
      <c r="AA221" s="74">
        <v>1.0776076400000001</v>
      </c>
      <c r="AB221" s="75">
        <f t="shared" si="37"/>
        <v>0.12114904999999987</v>
      </c>
      <c r="AC221">
        <f t="shared" si="38"/>
        <v>0</v>
      </c>
      <c r="AD221">
        <f t="shared" si="39"/>
        <v>0.12114904999999987</v>
      </c>
      <c r="AG221" s="20">
        <v>1</v>
      </c>
      <c r="AH221" s="71">
        <f t="shared" si="30"/>
        <v>0.19875668999999996</v>
      </c>
      <c r="AK221" s="20">
        <v>1.0621208772232775</v>
      </c>
      <c r="AL221" s="71">
        <f t="shared" si="31"/>
        <v>0.13663581277672243</v>
      </c>
      <c r="AN221" s="20">
        <v>1.3726385224092199</v>
      </c>
      <c r="AO221" s="71">
        <f t="shared" si="32"/>
        <v>-0.17388183240921995</v>
      </c>
      <c r="AQ221" s="20">
        <v>1.5133188827924835</v>
      </c>
      <c r="AR221" s="71">
        <f t="shared" si="33"/>
        <v>-0.31456219279248354</v>
      </c>
      <c r="AT221" s="20">
        <v>1.3085120084468749</v>
      </c>
      <c r="AU221" s="71">
        <f t="shared" si="34"/>
        <v>-0.10975531844687492</v>
      </c>
      <c r="AW221" s="20">
        <v>1.5358622408089142</v>
      </c>
      <c r="AX221" s="71">
        <f t="shared" si="35"/>
        <v>-0.33710555080891424</v>
      </c>
      <c r="AZ221" s="20">
        <v>1.3130870316086976</v>
      </c>
      <c r="BA221" s="71">
        <f t="shared" si="36"/>
        <v>-0.11433034160869759</v>
      </c>
    </row>
    <row r="222" spans="25:53" x14ac:dyDescent="0.3">
      <c r="Y222" s="20">
        <v>211</v>
      </c>
      <c r="Z222" s="74">
        <v>1.19875669</v>
      </c>
      <c r="AA222" s="74">
        <v>1.1030662</v>
      </c>
      <c r="AB222" s="75">
        <f t="shared" si="37"/>
        <v>9.5690489999999961E-2</v>
      </c>
      <c r="AC222">
        <f t="shared" si="38"/>
        <v>0</v>
      </c>
      <c r="AD222">
        <f t="shared" si="39"/>
        <v>9.5690489999999961E-2</v>
      </c>
      <c r="AG222" s="20">
        <v>1</v>
      </c>
      <c r="AH222" s="71">
        <f t="shared" si="30"/>
        <v>0.19875668999999996</v>
      </c>
      <c r="AK222" s="20">
        <v>1.0768171300293559</v>
      </c>
      <c r="AL222" s="71">
        <f t="shared" si="31"/>
        <v>0.1219395599706441</v>
      </c>
      <c r="AN222" s="20">
        <v>1.4295204206168155</v>
      </c>
      <c r="AO222" s="71">
        <f t="shared" si="32"/>
        <v>-0.23076373061681554</v>
      </c>
      <c r="AQ222" s="20">
        <v>1.652637529177331</v>
      </c>
      <c r="AR222" s="71">
        <f t="shared" si="33"/>
        <v>-0.45388083917733102</v>
      </c>
      <c r="AT222" s="20">
        <v>1.3649512352350928</v>
      </c>
      <c r="AU222" s="71">
        <f t="shared" si="34"/>
        <v>-0.16619454523509281</v>
      </c>
      <c r="AW222" s="20">
        <v>3.0217615655372212</v>
      </c>
      <c r="AX222" s="71">
        <f t="shared" si="35"/>
        <v>-1.8230048755372212</v>
      </c>
      <c r="AZ222" s="20">
        <v>1.5284834114093782</v>
      </c>
      <c r="BA222" s="71">
        <f t="shared" si="36"/>
        <v>-0.3297267214093782</v>
      </c>
    </row>
    <row r="223" spans="25:53" x14ac:dyDescent="0.3">
      <c r="Y223" s="20">
        <v>212</v>
      </c>
      <c r="Z223" s="74">
        <v>1.19875669</v>
      </c>
      <c r="AA223" s="74">
        <v>1.09332239</v>
      </c>
      <c r="AB223" s="75">
        <f t="shared" si="37"/>
        <v>0.10543429999999998</v>
      </c>
      <c r="AC223">
        <f t="shared" si="38"/>
        <v>0</v>
      </c>
      <c r="AD223">
        <f t="shared" si="39"/>
        <v>0.10543429999999998</v>
      </c>
      <c r="AG223" s="20">
        <v>1</v>
      </c>
      <c r="AH223" s="71">
        <f t="shared" si="30"/>
        <v>0.19875668999999996</v>
      </c>
      <c r="AK223" s="20">
        <v>1.0764440223335061</v>
      </c>
      <c r="AL223" s="71">
        <f t="shared" si="31"/>
        <v>0.12231266766649385</v>
      </c>
      <c r="AN223" s="20">
        <v>1.3862960879457393</v>
      </c>
      <c r="AO223" s="71">
        <f t="shared" si="32"/>
        <v>-0.18753939794573937</v>
      </c>
      <c r="AQ223" s="20">
        <v>1.6093099081459425</v>
      </c>
      <c r="AR223" s="71">
        <f t="shared" si="33"/>
        <v>-0.41055321814594259</v>
      </c>
      <c r="AT223" s="20">
        <v>1.3344688101764222</v>
      </c>
      <c r="AU223" s="71">
        <f t="shared" si="34"/>
        <v>-0.1357121201764222</v>
      </c>
      <c r="AW223" s="20">
        <v>1.6386737490406813</v>
      </c>
      <c r="AX223" s="71">
        <f t="shared" si="35"/>
        <v>-0.43991705904068135</v>
      </c>
      <c r="AZ223" s="20">
        <v>1.3399892849186905</v>
      </c>
      <c r="BA223" s="71">
        <f t="shared" si="36"/>
        <v>-0.14123259491869056</v>
      </c>
    </row>
    <row r="224" spans="25:53" x14ac:dyDescent="0.3">
      <c r="Y224" s="20">
        <v>213</v>
      </c>
      <c r="Z224" s="74">
        <v>1.19875669</v>
      </c>
      <c r="AA224" s="74">
        <v>1.0361739999999999</v>
      </c>
      <c r="AB224" s="75">
        <f t="shared" si="37"/>
        <v>0.16258269000000003</v>
      </c>
      <c r="AC224">
        <f t="shared" si="38"/>
        <v>0</v>
      </c>
      <c r="AD224">
        <f t="shared" si="39"/>
        <v>0.16258269000000003</v>
      </c>
      <c r="AG224" s="20">
        <v>1</v>
      </c>
      <c r="AH224" s="71">
        <f t="shared" si="30"/>
        <v>0.19875668999999996</v>
      </c>
      <c r="AK224" s="20">
        <v>1.0515961549530881</v>
      </c>
      <c r="AL224" s="71">
        <f t="shared" si="31"/>
        <v>0.14716053504691184</v>
      </c>
      <c r="AN224" s="20">
        <v>1.2236019576833082</v>
      </c>
      <c r="AO224" s="71">
        <f t="shared" si="32"/>
        <v>-2.4845267683308192E-2</v>
      </c>
      <c r="AQ224" s="20">
        <v>1.2483803231187056</v>
      </c>
      <c r="AR224" s="71">
        <f t="shared" si="33"/>
        <v>-4.9623633118705657E-2</v>
      </c>
      <c r="AT224" s="20">
        <v>1.1766952596083577</v>
      </c>
      <c r="AU224" s="71">
        <f t="shared" si="34"/>
        <v>2.2061430391642212E-2</v>
      </c>
      <c r="AW224" s="20">
        <v>1.3328997360384613</v>
      </c>
      <c r="AX224" s="71">
        <f t="shared" si="35"/>
        <v>-0.13414304603846139</v>
      </c>
      <c r="AZ224" s="20">
        <v>1.1941619028406578</v>
      </c>
      <c r="BA224" s="71">
        <f t="shared" si="36"/>
        <v>4.5947871593421397E-3</v>
      </c>
    </row>
    <row r="225" spans="18:53" x14ac:dyDescent="0.3">
      <c r="Y225" s="20">
        <v>214</v>
      </c>
      <c r="Z225" s="74">
        <v>1.19875669</v>
      </c>
      <c r="AA225" s="74">
        <v>1.02428769</v>
      </c>
      <c r="AB225" s="75">
        <f t="shared" si="37"/>
        <v>0.17446899999999999</v>
      </c>
      <c r="AC225">
        <f t="shared" si="38"/>
        <v>0</v>
      </c>
      <c r="AD225">
        <f t="shared" si="39"/>
        <v>0.17446899999999999</v>
      </c>
      <c r="AG225" s="20">
        <v>1</v>
      </c>
      <c r="AH225" s="71">
        <f t="shared" si="30"/>
        <v>0.19875668999999996</v>
      </c>
      <c r="AK225" s="20">
        <v>1.0484601392966097</v>
      </c>
      <c r="AL225" s="71">
        <f t="shared" si="31"/>
        <v>0.15029655070339021</v>
      </c>
      <c r="AN225" s="20">
        <v>1.1758459486409136</v>
      </c>
      <c r="AO225" s="71">
        <f t="shared" si="32"/>
        <v>2.2910741359086328E-2</v>
      </c>
      <c r="AQ225" s="20">
        <v>1.1958125054426127</v>
      </c>
      <c r="AR225" s="71">
        <f t="shared" si="33"/>
        <v>2.9441845573872083E-3</v>
      </c>
      <c r="AT225" s="20">
        <v>1.1402224850098401</v>
      </c>
      <c r="AU225" s="71">
        <f t="shared" si="34"/>
        <v>5.8534204990159822E-2</v>
      </c>
      <c r="AW225" s="20">
        <v>1.1871085876841563</v>
      </c>
      <c r="AX225" s="71">
        <f t="shared" si="35"/>
        <v>1.1648102315843678E-2</v>
      </c>
      <c r="AZ225" s="20">
        <v>1.1383509091978465</v>
      </c>
      <c r="BA225" s="71">
        <f t="shared" si="36"/>
        <v>6.0405780802153419E-2</v>
      </c>
    </row>
    <row r="226" spans="18:53" x14ac:dyDescent="0.3">
      <c r="Y226" s="20">
        <v>215</v>
      </c>
      <c r="Z226" s="74">
        <v>1.19875669</v>
      </c>
      <c r="AA226" s="74">
        <v>1.0289077499999999</v>
      </c>
      <c r="AB226" s="75">
        <f t="shared" si="37"/>
        <v>0.16984894000000006</v>
      </c>
      <c r="AC226">
        <f t="shared" si="38"/>
        <v>0</v>
      </c>
      <c r="AD226">
        <f t="shared" si="39"/>
        <v>0.16984894000000006</v>
      </c>
      <c r="AG226" s="20">
        <v>1</v>
      </c>
      <c r="AH226" s="71">
        <f t="shared" si="30"/>
        <v>0.19875668999999996</v>
      </c>
      <c r="AK226" s="20">
        <v>1.0513564726875035</v>
      </c>
      <c r="AL226" s="71">
        <f t="shared" si="31"/>
        <v>0.14740021731249642</v>
      </c>
      <c r="AN226" s="20">
        <v>1.1541869952980894</v>
      </c>
      <c r="AO226" s="71">
        <f t="shared" si="32"/>
        <v>4.4569694701910523E-2</v>
      </c>
      <c r="AQ226" s="20">
        <v>1.1903720723554687</v>
      </c>
      <c r="AR226" s="71">
        <f t="shared" si="33"/>
        <v>8.3846176445312448E-3</v>
      </c>
      <c r="AT226" s="20">
        <v>1.1273334884747697</v>
      </c>
      <c r="AU226" s="71">
        <f t="shared" si="34"/>
        <v>7.1423201525230295E-2</v>
      </c>
      <c r="AW226" s="20">
        <v>1.1702856102717825</v>
      </c>
      <c r="AX226" s="71">
        <f t="shared" si="35"/>
        <v>2.8471079728217497E-2</v>
      </c>
      <c r="AZ226" s="20">
        <v>1.1231193060809213</v>
      </c>
      <c r="BA226" s="71">
        <f t="shared" si="36"/>
        <v>7.5637383919078705E-2</v>
      </c>
    </row>
    <row r="227" spans="18:53" x14ac:dyDescent="0.3">
      <c r="Y227" s="20">
        <v>216</v>
      </c>
      <c r="Z227" s="74">
        <v>1.19875669</v>
      </c>
      <c r="AA227" s="74">
        <v>1.0130964099999999</v>
      </c>
      <c r="AB227" s="75">
        <f t="shared" si="37"/>
        <v>0.18566028000000001</v>
      </c>
      <c r="AC227">
        <f t="shared" si="38"/>
        <v>0</v>
      </c>
      <c r="AD227">
        <f t="shared" si="39"/>
        <v>0.18566028000000001</v>
      </c>
      <c r="AG227" s="20">
        <v>1</v>
      </c>
      <c r="AH227" s="71">
        <f t="shared" si="30"/>
        <v>0.19875668999999996</v>
      </c>
      <c r="AK227" s="20">
        <v>1.0394136879065217</v>
      </c>
      <c r="AL227" s="71">
        <f t="shared" si="31"/>
        <v>0.15934300209347829</v>
      </c>
      <c r="AN227" s="20">
        <v>1.100503062791407</v>
      </c>
      <c r="AO227" s="71">
        <f t="shared" si="32"/>
        <v>9.8253627208592986E-2</v>
      </c>
      <c r="AQ227" s="20">
        <v>1.1415205936280188</v>
      </c>
      <c r="AR227" s="71">
        <f t="shared" si="33"/>
        <v>5.7236096371981127E-2</v>
      </c>
      <c r="AT227" s="20">
        <v>1.0872474745073328</v>
      </c>
      <c r="AU227" s="71">
        <f t="shared" si="34"/>
        <v>0.11150921549266712</v>
      </c>
      <c r="AW227" s="20">
        <v>1.1204171104233978</v>
      </c>
      <c r="AX227" s="71">
        <f t="shared" si="35"/>
        <v>7.8339579576602203E-2</v>
      </c>
      <c r="AZ227" s="20">
        <v>1.0829712818965338</v>
      </c>
      <c r="BA227" s="71">
        <f t="shared" si="36"/>
        <v>0.11578540810346616</v>
      </c>
    </row>
    <row r="228" spans="18:53" x14ac:dyDescent="0.3">
      <c r="Y228" s="20">
        <v>217</v>
      </c>
      <c r="Z228" s="74">
        <v>1.19875669</v>
      </c>
      <c r="AA228" s="74">
        <v>0.98585834000000006</v>
      </c>
      <c r="AB228" s="75">
        <f t="shared" si="37"/>
        <v>0.2128983499999999</v>
      </c>
      <c r="AC228">
        <f t="shared" si="38"/>
        <v>0</v>
      </c>
      <c r="AD228">
        <f t="shared" si="39"/>
        <v>0.2128983499999999</v>
      </c>
      <c r="AG228" s="20">
        <v>1</v>
      </c>
      <c r="AH228" s="71">
        <f t="shared" si="30"/>
        <v>0.19875668999999996</v>
      </c>
      <c r="AK228" s="20">
        <v>1.0166610257295803</v>
      </c>
      <c r="AL228" s="71">
        <f t="shared" si="31"/>
        <v>0.18209566427041968</v>
      </c>
      <c r="AN228" s="20">
        <v>1.0362851485267666</v>
      </c>
      <c r="AO228" s="71">
        <f t="shared" si="32"/>
        <v>0.16247154147323339</v>
      </c>
      <c r="AQ228" s="20">
        <v>1.0608182928121146</v>
      </c>
      <c r="AR228" s="71">
        <f t="shared" si="33"/>
        <v>0.13793839718788536</v>
      </c>
      <c r="AT228" s="20">
        <v>1.0337381473603582</v>
      </c>
      <c r="AU228" s="71">
        <f t="shared" si="34"/>
        <v>0.16501854263964177</v>
      </c>
      <c r="AW228" s="20">
        <v>1.0491628623497533</v>
      </c>
      <c r="AX228" s="71">
        <f t="shared" si="35"/>
        <v>0.14959382765024665</v>
      </c>
      <c r="AZ228" s="20">
        <v>1.0314239444766637</v>
      </c>
      <c r="BA228" s="71">
        <f t="shared" si="36"/>
        <v>0.16733274552333621</v>
      </c>
    </row>
    <row r="229" spans="18:53" x14ac:dyDescent="0.3">
      <c r="Y229" s="20">
        <v>218</v>
      </c>
      <c r="Z229" s="74">
        <v>1.19875669</v>
      </c>
      <c r="AA229" s="74">
        <v>1.0169230499999999</v>
      </c>
      <c r="AB229" s="75">
        <f t="shared" si="37"/>
        <v>0.18183364000000002</v>
      </c>
      <c r="AC229">
        <f t="shared" si="38"/>
        <v>0</v>
      </c>
      <c r="AD229">
        <f t="shared" si="39"/>
        <v>0.18183364000000002</v>
      </c>
      <c r="AG229" s="20">
        <v>1</v>
      </c>
      <c r="AH229" s="71">
        <f t="shared" si="30"/>
        <v>0.19875668999999996</v>
      </c>
      <c r="AK229" s="20">
        <v>1.0282605191964542</v>
      </c>
      <c r="AL229" s="71">
        <f t="shared" si="31"/>
        <v>0.17049617080354573</v>
      </c>
      <c r="AN229" s="20">
        <v>1.0558096127985741</v>
      </c>
      <c r="AO229" s="71">
        <f t="shared" si="32"/>
        <v>0.14294707720142585</v>
      </c>
      <c r="AQ229" s="20">
        <v>1.1119495639626096</v>
      </c>
      <c r="AR229" s="71">
        <f t="shared" si="33"/>
        <v>8.6807126037390381E-2</v>
      </c>
      <c r="AT229" s="20">
        <v>1.0552811179915065</v>
      </c>
      <c r="AU229" s="71">
        <f t="shared" si="34"/>
        <v>0.14347557200849348</v>
      </c>
      <c r="AW229" s="20">
        <v>1.0866436622926994</v>
      </c>
      <c r="AX229" s="71">
        <f t="shared" si="35"/>
        <v>0.11211302770730058</v>
      </c>
      <c r="AZ229" s="20">
        <v>1.050379049198936</v>
      </c>
      <c r="BA229" s="71">
        <f t="shared" si="36"/>
        <v>0.14837764080106397</v>
      </c>
    </row>
    <row r="230" spans="18:53" x14ac:dyDescent="0.3">
      <c r="Y230" s="20">
        <v>219</v>
      </c>
      <c r="Z230" s="74">
        <v>1.19875669</v>
      </c>
      <c r="AA230" s="74">
        <v>1.04845451</v>
      </c>
      <c r="AB230" s="75">
        <f t="shared" si="37"/>
        <v>0.15030217999999995</v>
      </c>
      <c r="AC230">
        <f t="shared" si="38"/>
        <v>0</v>
      </c>
      <c r="AD230">
        <f t="shared" si="39"/>
        <v>0.15030217999999995</v>
      </c>
      <c r="AG230" s="20">
        <v>1</v>
      </c>
      <c r="AH230" s="71">
        <f t="shared" si="30"/>
        <v>0.19875668999999996</v>
      </c>
      <c r="AK230" s="20">
        <v>1.040919127381569</v>
      </c>
      <c r="AL230" s="71">
        <f t="shared" si="31"/>
        <v>0.15783756261843096</v>
      </c>
      <c r="AN230" s="20">
        <v>1.0733925025851445</v>
      </c>
      <c r="AO230" s="71">
        <f t="shared" si="32"/>
        <v>0.12536418741485544</v>
      </c>
      <c r="AQ230" s="20">
        <v>1.1485144810211194</v>
      </c>
      <c r="AR230" s="71">
        <f t="shared" si="33"/>
        <v>5.0242208978880543E-2</v>
      </c>
      <c r="AT230" s="20">
        <v>1.0727093800544265</v>
      </c>
      <c r="AU230" s="71">
        <f t="shared" si="34"/>
        <v>0.12604730994557345</v>
      </c>
      <c r="AW230" s="20">
        <v>1.1164325520531972</v>
      </c>
      <c r="AX230" s="71">
        <f t="shared" si="35"/>
        <v>8.2324137946802711E-2</v>
      </c>
      <c r="AZ230" s="20">
        <v>1.0665639956053354</v>
      </c>
      <c r="BA230" s="71">
        <f t="shared" si="36"/>
        <v>0.13219269439466452</v>
      </c>
    </row>
    <row r="231" spans="18:53" x14ac:dyDescent="0.3">
      <c r="Y231" s="20">
        <v>220</v>
      </c>
      <c r="Z231" s="74">
        <v>1.19875669</v>
      </c>
      <c r="AA231" s="74">
        <v>1.0927318399999999</v>
      </c>
      <c r="AB231" s="75">
        <f t="shared" si="37"/>
        <v>0.10602485000000006</v>
      </c>
      <c r="AC231">
        <f t="shared" si="38"/>
        <v>0</v>
      </c>
      <c r="AD231">
        <f t="shared" si="39"/>
        <v>0.10602485000000006</v>
      </c>
      <c r="AG231" s="20">
        <v>1</v>
      </c>
      <c r="AH231" s="71">
        <f t="shared" si="30"/>
        <v>0.19875668999999996</v>
      </c>
      <c r="AK231" s="20">
        <v>1.0622924077591664</v>
      </c>
      <c r="AL231" s="71">
        <f t="shared" si="31"/>
        <v>0.13646428224083351</v>
      </c>
      <c r="AN231" s="20">
        <v>1.1048182621030909</v>
      </c>
      <c r="AO231" s="71">
        <f t="shared" si="32"/>
        <v>9.3938427896909094E-2</v>
      </c>
      <c r="AQ231" s="20">
        <v>1.2266372642340928</v>
      </c>
      <c r="AR231" s="71">
        <f t="shared" si="33"/>
        <v>-2.7880574234092848E-2</v>
      </c>
      <c r="AT231" s="20">
        <v>1.1059026506395289</v>
      </c>
      <c r="AU231" s="71">
        <f t="shared" si="34"/>
        <v>9.2854039360471097E-2</v>
      </c>
      <c r="AW231" s="20">
        <v>1.1765059704927938</v>
      </c>
      <c r="AX231" s="71">
        <f t="shared" si="35"/>
        <v>2.225071950720614E-2</v>
      </c>
      <c r="AZ231" s="20">
        <v>1.096594095722323</v>
      </c>
      <c r="BA231" s="71">
        <f t="shared" si="36"/>
        <v>0.10216259427767693</v>
      </c>
    </row>
    <row r="232" spans="18:53" x14ac:dyDescent="0.3">
      <c r="Y232" s="20">
        <v>221</v>
      </c>
      <c r="Z232" s="74">
        <v>1.19875669</v>
      </c>
      <c r="AA232" s="74">
        <v>1.1052499</v>
      </c>
      <c r="AB232" s="75">
        <f t="shared" si="37"/>
        <v>9.3506789999999951E-2</v>
      </c>
      <c r="AC232">
        <f t="shared" si="38"/>
        <v>0</v>
      </c>
      <c r="AD232">
        <f t="shared" si="39"/>
        <v>9.3506789999999951E-2</v>
      </c>
      <c r="AG232" s="20">
        <v>1</v>
      </c>
      <c r="AH232" s="71">
        <f t="shared" si="30"/>
        <v>0.19875668999999996</v>
      </c>
      <c r="AK232" s="20">
        <v>1.0602845795199447</v>
      </c>
      <c r="AL232" s="71">
        <f t="shared" si="31"/>
        <v>0.13847211048005525</v>
      </c>
      <c r="AN232" s="20">
        <v>1.0932622942586365</v>
      </c>
      <c r="AO232" s="71">
        <f t="shared" si="32"/>
        <v>0.10549439574136343</v>
      </c>
      <c r="AQ232" s="20">
        <v>1.2229485829119564</v>
      </c>
      <c r="AR232" s="71">
        <f t="shared" si="33"/>
        <v>-2.4191892911956447E-2</v>
      </c>
      <c r="AT232" s="20">
        <v>1.0982420640379391</v>
      </c>
      <c r="AU232" s="71">
        <f t="shared" si="34"/>
        <v>0.10051462596206084</v>
      </c>
      <c r="AW232" s="20">
        <v>1.1721983771069433</v>
      </c>
      <c r="AX232" s="71">
        <f t="shared" si="35"/>
        <v>2.6558312893056657E-2</v>
      </c>
      <c r="AZ232" s="20">
        <v>1.0889843751554125</v>
      </c>
      <c r="BA232" s="71">
        <f t="shared" si="36"/>
        <v>0.10977231484458749</v>
      </c>
    </row>
    <row r="233" spans="18:53" x14ac:dyDescent="0.3">
      <c r="Y233" s="20">
        <v>222</v>
      </c>
      <c r="Z233" s="74">
        <v>1.19875669</v>
      </c>
      <c r="AA233" s="74">
        <v>1.16111952</v>
      </c>
      <c r="AB233" s="75">
        <f t="shared" si="37"/>
        <v>3.7637169999999998E-2</v>
      </c>
      <c r="AC233">
        <f t="shared" si="38"/>
        <v>0</v>
      </c>
      <c r="AD233">
        <f t="shared" si="39"/>
        <v>3.7637169999999998E-2</v>
      </c>
      <c r="AG233" s="20">
        <v>1</v>
      </c>
      <c r="AH233" s="71">
        <f t="shared" si="30"/>
        <v>0.19875668999999996</v>
      </c>
      <c r="AK233" s="20">
        <v>1.0912244287112185</v>
      </c>
      <c r="AL233" s="71">
        <f t="shared" si="31"/>
        <v>0.10753226128878146</v>
      </c>
      <c r="AN233" s="20">
        <v>1.1345965666555524</v>
      </c>
      <c r="AO233" s="71">
        <f t="shared" si="32"/>
        <v>6.4160123344447539E-2</v>
      </c>
      <c r="AQ233" s="20">
        <v>1.3163517837972973</v>
      </c>
      <c r="AR233" s="71">
        <f t="shared" si="33"/>
        <v>-0.11759509379729738</v>
      </c>
      <c r="AT233" s="20">
        <v>1.1396252328613117</v>
      </c>
      <c r="AU233" s="71">
        <f t="shared" si="34"/>
        <v>5.9131457138688281E-2</v>
      </c>
      <c r="AW233" s="20">
        <v>1.2472657408077843</v>
      </c>
      <c r="AX233" s="71">
        <f t="shared" si="35"/>
        <v>-4.8509050807784337E-2</v>
      </c>
      <c r="AZ233" s="20">
        <v>1.1273577731720856</v>
      </c>
      <c r="BA233" s="71">
        <f t="shared" si="36"/>
        <v>7.1398916827914327E-2</v>
      </c>
    </row>
    <row r="234" spans="18:53" x14ac:dyDescent="0.3">
      <c r="Y234" s="20">
        <v>223</v>
      </c>
      <c r="Z234" s="74">
        <v>1.19875669</v>
      </c>
      <c r="AA234" s="74">
        <v>1.167494</v>
      </c>
      <c r="AB234" s="75">
        <f t="shared" si="37"/>
        <v>3.1262689999999926E-2</v>
      </c>
      <c r="AC234">
        <f t="shared" si="38"/>
        <v>0</v>
      </c>
      <c r="AD234">
        <f t="shared" si="39"/>
        <v>3.1262689999999926E-2</v>
      </c>
      <c r="AG234" s="20">
        <v>1</v>
      </c>
      <c r="AH234" s="71">
        <f t="shared" si="30"/>
        <v>0.19875668999999996</v>
      </c>
      <c r="AK234" s="20">
        <v>1.0961123582570655</v>
      </c>
      <c r="AL234" s="71">
        <f t="shared" si="31"/>
        <v>0.10264433174293441</v>
      </c>
      <c r="AN234" s="20">
        <v>1.1345144378099512</v>
      </c>
      <c r="AO234" s="71">
        <f t="shared" si="32"/>
        <v>6.4242252190048754E-2</v>
      </c>
      <c r="AQ234" s="20">
        <v>1.2868488230602255</v>
      </c>
      <c r="AR234" s="71">
        <f t="shared" si="33"/>
        <v>-8.8092133060225564E-2</v>
      </c>
      <c r="AT234" s="20">
        <v>1.134466094084351</v>
      </c>
      <c r="AU234" s="71">
        <f t="shared" si="34"/>
        <v>6.4290595915649007E-2</v>
      </c>
      <c r="AW234" s="20">
        <v>1.2701228805364131</v>
      </c>
      <c r="AX234" s="71">
        <f t="shared" si="35"/>
        <v>-7.1366190536413132E-2</v>
      </c>
      <c r="AZ234" s="20">
        <v>1.1314855340077117</v>
      </c>
      <c r="BA234" s="71">
        <f t="shared" si="36"/>
        <v>6.7271155992288278E-2</v>
      </c>
    </row>
    <row r="235" spans="18:53" x14ac:dyDescent="0.3">
      <c r="Y235" s="20">
        <v>224</v>
      </c>
      <c r="Z235" s="74">
        <v>1.19875669</v>
      </c>
      <c r="AA235" s="74">
        <v>1.18512182</v>
      </c>
      <c r="AB235" s="75">
        <f t="shared" si="37"/>
        <v>1.3634869999999966E-2</v>
      </c>
      <c r="AC235">
        <f t="shared" si="38"/>
        <v>0</v>
      </c>
      <c r="AD235">
        <f t="shared" si="39"/>
        <v>1.3634869999999966E-2</v>
      </c>
      <c r="AG235" s="20">
        <v>1</v>
      </c>
      <c r="AH235" s="71">
        <f t="shared" si="30"/>
        <v>0.19875668999999996</v>
      </c>
      <c r="AK235" s="20">
        <v>1.1100372992574683</v>
      </c>
      <c r="AL235" s="71">
        <f t="shared" si="31"/>
        <v>8.8719390742531656E-2</v>
      </c>
      <c r="AN235" s="20">
        <v>1.1470281543274243</v>
      </c>
      <c r="AO235" s="71">
        <f t="shared" si="32"/>
        <v>5.1728535672575626E-2</v>
      </c>
      <c r="AQ235" s="20">
        <v>1.2861380213121762</v>
      </c>
      <c r="AR235" s="71">
        <f t="shared" si="33"/>
        <v>-8.7381331312176291E-2</v>
      </c>
      <c r="AT235" s="20">
        <v>1.1417840456985762</v>
      </c>
      <c r="AU235" s="71">
        <f t="shared" si="34"/>
        <v>5.6972644301423792E-2</v>
      </c>
      <c r="AW235" s="20">
        <v>1.3090744271903128</v>
      </c>
      <c r="AX235" s="71">
        <f t="shared" si="35"/>
        <v>-0.11031773719031279</v>
      </c>
      <c r="AZ235" s="20">
        <v>1.1458728650948535</v>
      </c>
      <c r="BA235" s="71">
        <f t="shared" si="36"/>
        <v>5.2883824905146426E-2</v>
      </c>
    </row>
    <row r="236" spans="18:53" x14ac:dyDescent="0.3">
      <c r="Y236" s="20">
        <v>225</v>
      </c>
      <c r="Z236" s="74">
        <v>1.19875669</v>
      </c>
      <c r="AA236" s="74">
        <v>1.18406217</v>
      </c>
      <c r="AB236" s="75">
        <f t="shared" si="37"/>
        <v>1.4694519999999933E-2</v>
      </c>
      <c r="AC236">
        <f t="shared" si="38"/>
        <v>0</v>
      </c>
      <c r="AD236">
        <f t="shared" si="39"/>
        <v>1.4694519999999933E-2</v>
      </c>
      <c r="AG236" s="20">
        <v>1</v>
      </c>
      <c r="AH236" s="71">
        <f t="shared" si="30"/>
        <v>0.19875668999999996</v>
      </c>
      <c r="AK236" s="20">
        <v>1.1126573418522994</v>
      </c>
      <c r="AL236" s="71">
        <f t="shared" si="31"/>
        <v>8.6099348147700594E-2</v>
      </c>
      <c r="AN236" s="20">
        <v>1.1438966153788241</v>
      </c>
      <c r="AO236" s="71">
        <f t="shared" si="32"/>
        <v>5.4860074621175814E-2</v>
      </c>
      <c r="AQ236" s="20">
        <v>1.2512600790040604</v>
      </c>
      <c r="AR236" s="71">
        <f t="shared" si="33"/>
        <v>-5.2503389004060486E-2</v>
      </c>
      <c r="AT236" s="20">
        <v>1.1335258971958493</v>
      </c>
      <c r="AU236" s="71">
        <f t="shared" si="34"/>
        <v>6.5230792804150672E-2</v>
      </c>
      <c r="AW236" s="20">
        <v>1.3283029504940784</v>
      </c>
      <c r="AX236" s="71">
        <f t="shared" si="35"/>
        <v>-0.12954626049407847</v>
      </c>
      <c r="AZ236" s="20">
        <v>1.147317655227005</v>
      </c>
      <c r="BA236" s="71">
        <f t="shared" si="36"/>
        <v>5.143903477299494E-2</v>
      </c>
    </row>
    <row r="237" spans="18:53" x14ac:dyDescent="0.3">
      <c r="Y237" s="20">
        <v>226</v>
      </c>
      <c r="Z237" s="74">
        <v>1.19875669</v>
      </c>
      <c r="AA237" s="74">
        <v>1.1746049999999999</v>
      </c>
      <c r="AB237" s="75">
        <f t="shared" si="37"/>
        <v>2.4151690000000059E-2</v>
      </c>
      <c r="AC237">
        <f t="shared" si="38"/>
        <v>0</v>
      </c>
      <c r="AD237">
        <f t="shared" si="39"/>
        <v>2.4151690000000059E-2</v>
      </c>
      <c r="AG237" s="20">
        <v>1</v>
      </c>
      <c r="AH237" s="71">
        <f t="shared" si="30"/>
        <v>0.19875668999999996</v>
      </c>
      <c r="AK237" s="20">
        <v>1.1062058366430667</v>
      </c>
      <c r="AL237" s="71">
        <f t="shared" si="31"/>
        <v>9.2550853356933249E-2</v>
      </c>
      <c r="AN237" s="20">
        <v>1.1276516875340641</v>
      </c>
      <c r="AO237" s="71">
        <f t="shared" si="32"/>
        <v>7.1105002465935874E-2</v>
      </c>
      <c r="AQ237" s="20">
        <v>1.1996372563273829</v>
      </c>
      <c r="AR237" s="71">
        <f t="shared" si="33"/>
        <v>-8.8056632738298113E-4</v>
      </c>
      <c r="AT237" s="20">
        <v>1.1142834742718111</v>
      </c>
      <c r="AU237" s="71">
        <f t="shared" si="34"/>
        <v>8.4473215728188888E-2</v>
      </c>
      <c r="AW237" s="20">
        <v>1.2499228259513453</v>
      </c>
      <c r="AX237" s="71">
        <f t="shared" si="35"/>
        <v>-5.1166135951345337E-2</v>
      </c>
      <c r="AZ237" s="20">
        <v>1.123754177078307</v>
      </c>
      <c r="BA237" s="71">
        <f t="shared" si="36"/>
        <v>7.500251292169291E-2</v>
      </c>
    </row>
    <row r="238" spans="18:53" x14ac:dyDescent="0.3">
      <c r="Y238" s="20">
        <v>227</v>
      </c>
      <c r="Z238" s="74">
        <v>1.19875669</v>
      </c>
      <c r="AA238" s="74">
        <v>1.18358791</v>
      </c>
      <c r="AB238" s="75">
        <f t="shared" si="37"/>
        <v>1.5168779999999993E-2</v>
      </c>
      <c r="AC238">
        <f t="shared" si="38"/>
        <v>0</v>
      </c>
      <c r="AD238">
        <f t="shared" si="39"/>
        <v>1.5168779999999993E-2</v>
      </c>
      <c r="AG238" s="20">
        <v>1</v>
      </c>
      <c r="AH238" s="71">
        <f t="shared" si="30"/>
        <v>0.19875668999999996</v>
      </c>
      <c r="AK238" s="20">
        <v>1.1135918954699822</v>
      </c>
      <c r="AL238" s="71">
        <f t="shared" si="31"/>
        <v>8.5164794530017796E-2</v>
      </c>
      <c r="AN238" s="20">
        <v>1.1311532150957599</v>
      </c>
      <c r="AO238" s="71">
        <f t="shared" si="32"/>
        <v>6.7603474904240013E-2</v>
      </c>
      <c r="AQ238" s="20">
        <v>1.1934914157552161</v>
      </c>
      <c r="AR238" s="71">
        <f t="shared" si="33"/>
        <v>5.2652742447838463E-3</v>
      </c>
      <c r="AT238" s="20">
        <v>1.1150802145727796</v>
      </c>
      <c r="AU238" s="71">
        <f t="shared" si="34"/>
        <v>8.3676475427220343E-2</v>
      </c>
      <c r="AW238" s="20">
        <v>1.2153021309842296</v>
      </c>
      <c r="AX238" s="71">
        <f t="shared" si="35"/>
        <v>-1.6545440984229609E-2</v>
      </c>
      <c r="AZ238" s="20">
        <v>1.1193262202005634</v>
      </c>
      <c r="BA238" s="71">
        <f t="shared" si="36"/>
        <v>7.9430469799436576E-2</v>
      </c>
    </row>
    <row r="239" spans="18:53" x14ac:dyDescent="0.3">
      <c r="R239" s="16"/>
      <c r="Y239" s="20">
        <v>228</v>
      </c>
      <c r="Z239" s="74">
        <v>1.19875669</v>
      </c>
      <c r="AA239" s="74">
        <v>1.1831470900000001</v>
      </c>
      <c r="AB239" s="75">
        <f t="shared" si="37"/>
        <v>1.560959999999989E-2</v>
      </c>
      <c r="AC239">
        <f t="shared" si="38"/>
        <v>0</v>
      </c>
      <c r="AD239">
        <f t="shared" si="39"/>
        <v>1.560959999999989E-2</v>
      </c>
      <c r="AG239" s="20">
        <v>1</v>
      </c>
      <c r="AH239" s="71">
        <f t="shared" si="30"/>
        <v>0.19875668999999996</v>
      </c>
      <c r="AK239" s="20">
        <v>1.1119064064928335</v>
      </c>
      <c r="AL239" s="71">
        <f t="shared" si="31"/>
        <v>8.6850283507166504E-2</v>
      </c>
      <c r="AN239" s="20">
        <v>1.1238939462976476</v>
      </c>
      <c r="AO239" s="71">
        <f t="shared" si="32"/>
        <v>7.4862743702352352E-2</v>
      </c>
      <c r="AQ239" s="20">
        <v>1.1728081015943728</v>
      </c>
      <c r="AR239" s="71">
        <f t="shared" si="33"/>
        <v>2.5948588405627193E-2</v>
      </c>
      <c r="AT239" s="20">
        <v>1.10684415276522</v>
      </c>
      <c r="AU239" s="71">
        <f t="shared" si="34"/>
        <v>9.191253723477999E-2</v>
      </c>
      <c r="AW239" s="20">
        <v>1.1889855436555266</v>
      </c>
      <c r="AX239" s="71">
        <f t="shared" si="35"/>
        <v>9.7711463444734026E-3</v>
      </c>
      <c r="AZ239" s="20">
        <v>1.1100481337891028</v>
      </c>
      <c r="BA239" s="71">
        <f t="shared" si="36"/>
        <v>8.8708556210897127E-2</v>
      </c>
    </row>
    <row r="240" spans="18:53" x14ac:dyDescent="0.3">
      <c r="Y240" s="20">
        <v>229</v>
      </c>
      <c r="Z240" s="74">
        <v>1.19875669</v>
      </c>
      <c r="AA240" s="74">
        <v>1.2073014099999999</v>
      </c>
      <c r="AB240" s="75">
        <f t="shared" si="37"/>
        <v>-8.5447199999999501E-3</v>
      </c>
      <c r="AC240">
        <f t="shared" si="38"/>
        <v>-8.5447199999999501E-3</v>
      </c>
      <c r="AD240">
        <f t="shared" si="39"/>
        <v>0</v>
      </c>
      <c r="AG240" s="20">
        <v>1</v>
      </c>
      <c r="AH240" s="71">
        <f t="shared" si="30"/>
        <v>0.19875668999999996</v>
      </c>
      <c r="AK240" s="20">
        <v>1.1292619582110168</v>
      </c>
      <c r="AL240" s="71">
        <f t="shared" si="31"/>
        <v>6.9494731788983133E-2</v>
      </c>
      <c r="AN240" s="20">
        <v>1.1402759409559613</v>
      </c>
      <c r="AO240" s="71">
        <f t="shared" si="32"/>
        <v>5.848074904403866E-2</v>
      </c>
      <c r="AQ240" s="20">
        <v>1.2018925577103388</v>
      </c>
      <c r="AR240" s="71">
        <f t="shared" si="33"/>
        <v>-3.1358677103388022E-3</v>
      </c>
      <c r="AT240" s="20">
        <v>1.1219172943216076</v>
      </c>
      <c r="AU240" s="71">
        <f t="shared" si="34"/>
        <v>7.6839395678392375E-2</v>
      </c>
      <c r="AW240" s="20">
        <v>1.2217378095741755</v>
      </c>
      <c r="AX240" s="71">
        <f t="shared" si="35"/>
        <v>-2.298111957417559E-2</v>
      </c>
      <c r="AZ240" s="20">
        <v>1.1258102454427712</v>
      </c>
      <c r="BA240" s="71">
        <f t="shared" si="36"/>
        <v>7.2946444557228762E-2</v>
      </c>
    </row>
    <row r="241" spans="25:53" x14ac:dyDescent="0.3">
      <c r="Y241" s="20">
        <v>230</v>
      </c>
      <c r="Z241" s="74">
        <v>1.19875669</v>
      </c>
      <c r="AA241" s="74">
        <v>1.2167798000000001</v>
      </c>
      <c r="AB241" s="75">
        <f t="shared" si="37"/>
        <v>-1.802311000000012E-2</v>
      </c>
      <c r="AC241">
        <f t="shared" si="38"/>
        <v>-1.802311000000012E-2</v>
      </c>
      <c r="AD241">
        <f t="shared" si="39"/>
        <v>0</v>
      </c>
      <c r="AG241" s="20">
        <v>1</v>
      </c>
      <c r="AH241" s="71">
        <f t="shared" si="30"/>
        <v>0.19875668999999996</v>
      </c>
      <c r="AK241" s="20">
        <v>1.1400556035227076</v>
      </c>
      <c r="AL241" s="71">
        <f t="shared" si="31"/>
        <v>5.870108647729233E-2</v>
      </c>
      <c r="AN241" s="20">
        <v>1.1461916120908344</v>
      </c>
      <c r="AO241" s="71">
        <f t="shared" si="32"/>
        <v>5.2565077909165536E-2</v>
      </c>
      <c r="AQ241" s="20">
        <v>1.1964076789643328</v>
      </c>
      <c r="AR241" s="71">
        <f t="shared" si="33"/>
        <v>2.3490110356672034E-3</v>
      </c>
      <c r="AT241" s="20">
        <v>1.1241397597835623</v>
      </c>
      <c r="AU241" s="71">
        <f t="shared" si="34"/>
        <v>7.4616930216437671E-2</v>
      </c>
      <c r="AW241" s="20">
        <v>1.2117753436843797</v>
      </c>
      <c r="AX241" s="71">
        <f t="shared" si="35"/>
        <v>-1.3018653684379711E-2</v>
      </c>
      <c r="AZ241" s="20">
        <v>1.127218849521243</v>
      </c>
      <c r="BA241" s="71">
        <f t="shared" si="36"/>
        <v>7.1537840478756998E-2</v>
      </c>
    </row>
    <row r="242" spans="25:53" ht="15" thickBot="1" x14ac:dyDescent="0.35">
      <c r="Y242" s="21">
        <v>231</v>
      </c>
      <c r="Z242" s="22">
        <v>1.19875669</v>
      </c>
      <c r="AA242" s="22">
        <v>1.2269992199999999</v>
      </c>
      <c r="AB242" s="76">
        <f t="shared" si="37"/>
        <v>-2.8242529999999988E-2</v>
      </c>
      <c r="AC242">
        <f t="shared" si="38"/>
        <v>-2.8242529999999988E-2</v>
      </c>
      <c r="AD242">
        <f>IF(Z242&gt;AA242,AB242,0)</f>
        <v>0</v>
      </c>
      <c r="AG242" s="21">
        <v>1</v>
      </c>
      <c r="AH242" s="72">
        <f t="shared" si="30"/>
        <v>0.19875668999999996</v>
      </c>
      <c r="AK242" s="21">
        <v>1.1697291198986932</v>
      </c>
      <c r="AL242" s="72">
        <f t="shared" si="31"/>
        <v>2.9027570101306743E-2</v>
      </c>
      <c r="AN242" s="21">
        <v>1.1730389416019158</v>
      </c>
      <c r="AO242" s="72">
        <f t="shared" si="32"/>
        <v>2.5717748398084161E-2</v>
      </c>
      <c r="AQ242" s="21">
        <v>1.1959139188006218</v>
      </c>
      <c r="AR242" s="72">
        <f t="shared" si="33"/>
        <v>2.8427711993781468E-3</v>
      </c>
      <c r="AT242" s="21">
        <v>1.1387397566673119</v>
      </c>
      <c r="AU242" s="72">
        <f t="shared" si="34"/>
        <v>6.0016933332688094E-2</v>
      </c>
      <c r="AW242" s="21">
        <v>1.2472474891788046</v>
      </c>
      <c r="AX242" s="72">
        <f t="shared" si="35"/>
        <v>-4.8490799178804611E-2</v>
      </c>
      <c r="AZ242" s="21">
        <v>1.149306758483343</v>
      </c>
      <c r="BA242" s="72">
        <f t="shared" si="36"/>
        <v>4.9449931516656997E-2</v>
      </c>
    </row>
    <row r="243" spans="25:53" ht="15" thickBot="1" x14ac:dyDescent="0.35">
      <c r="AB243" s="28"/>
      <c r="AH243" s="14"/>
      <c r="AL243" s="14"/>
      <c r="AO243" s="14"/>
      <c r="AR243" s="14"/>
      <c r="AU243" s="14"/>
      <c r="AX243" s="14"/>
      <c r="BA243" s="14"/>
    </row>
    <row r="244" spans="25:53" ht="15" thickBot="1" x14ac:dyDescent="0.35">
      <c r="AA244" s="26" t="s">
        <v>42</v>
      </c>
      <c r="AB244" s="27">
        <f>STDEV(AB12:AB242)</f>
        <v>0.13018166973794865</v>
      </c>
      <c r="AG244" s="26" t="s">
        <v>42</v>
      </c>
      <c r="AH244" s="27">
        <f>STDEV(AH12:AH242)</f>
        <v>0.26719277124200286</v>
      </c>
      <c r="AK244" s="26" t="s">
        <v>42</v>
      </c>
      <c r="AL244" s="27">
        <f>STDEV(AL12:AL242)</f>
        <v>0.17545981306141398</v>
      </c>
      <c r="AN244" s="26" t="s">
        <v>42</v>
      </c>
      <c r="AO244" s="27">
        <f>STDEV(AO12:AO242)</f>
        <v>0.38836831311618664</v>
      </c>
      <c r="AQ244" s="26" t="s">
        <v>42</v>
      </c>
      <c r="AR244" s="27">
        <f>STDEV(AR12:AR242)</f>
        <v>1.0926803969872976</v>
      </c>
      <c r="AT244" s="26" t="s">
        <v>42</v>
      </c>
      <c r="AU244" s="27">
        <f>STDEV(AU12:AU242)</f>
        <v>0.34791262066003337</v>
      </c>
      <c r="AW244" s="26" t="s">
        <v>42</v>
      </c>
      <c r="AX244" s="27">
        <f>STDEV(AX12:AX242)</f>
        <v>1.0824999101150394</v>
      </c>
      <c r="AZ244" s="26" t="s">
        <v>42</v>
      </c>
      <c r="BA244" s="27">
        <f>STDEV(BA12:BA242)</f>
        <v>0.34640203460107211</v>
      </c>
    </row>
    <row r="245" spans="25:53" ht="15" thickBot="1" x14ac:dyDescent="0.35">
      <c r="AA245" s="25" t="s">
        <v>163</v>
      </c>
      <c r="AB245" s="69" cm="1">
        <f t="array" ref="AB245">AVERAGE(ABS(AB12:AB242))</f>
        <v>9.7584645497835534E-2</v>
      </c>
      <c r="AG245" s="25" t="s">
        <v>163</v>
      </c>
      <c r="AH245" s="69" cm="1">
        <f t="array" ref="AH245">AVERAGE(ABS(AH12:AH242))</f>
        <v>0.22016935818181815</v>
      </c>
      <c r="AK245" s="25" t="s">
        <v>163</v>
      </c>
      <c r="AL245" s="69" cm="1">
        <f t="array" ref="AL245">AVERAGE(ABS(AL12:AL242))</f>
        <v>0.13189033916445217</v>
      </c>
      <c r="AN245" s="25" t="s">
        <v>163</v>
      </c>
      <c r="AO245" s="69" cm="1">
        <f t="array" ref="AO245">AVERAGE(ABS(AO12:AO242))</f>
        <v>0.22385656804395634</v>
      </c>
      <c r="AQ245" s="25" t="s">
        <v>163</v>
      </c>
      <c r="AR245" s="69" cm="1">
        <f t="array" ref="AR245">AVERAGE(ABS(AR12:AR242))</f>
        <v>0.55334741045206015</v>
      </c>
      <c r="AT245" s="25" t="s">
        <v>163</v>
      </c>
      <c r="AU245" s="69" cm="1">
        <f t="array" ref="AU245">AVERAGE(ABS(AU12:AU242))</f>
        <v>0.21693399777055566</v>
      </c>
      <c r="AW245" s="25" t="s">
        <v>163</v>
      </c>
      <c r="AX245" s="69" cm="1">
        <f t="array" ref="AX245">AVERAGE(ABS(AX12:AX242))</f>
        <v>0.53316412774685296</v>
      </c>
      <c r="AZ245" s="25" t="s">
        <v>163</v>
      </c>
      <c r="BA245" s="69" cm="1">
        <f t="array" ref="BA245">AVERAGE(ABS(BA12:BA242))</f>
        <v>0.21407212585776841</v>
      </c>
    </row>
    <row r="247" spans="25:53" x14ac:dyDescent="0.3">
      <c r="AC247">
        <f>COUNTIF(AC12:AC242,"&lt;0")</f>
        <v>119</v>
      </c>
      <c r="AD247">
        <v>112</v>
      </c>
    </row>
    <row r="248" spans="25:53" x14ac:dyDescent="0.3">
      <c r="AA248">
        <f>Y242-AC247</f>
        <v>112</v>
      </c>
    </row>
    <row r="249" spans="25:53" x14ac:dyDescent="0.3">
      <c r="AC249">
        <f>SUM(AC12:AC242)</f>
        <v>-11.271026669999998</v>
      </c>
      <c r="AD249">
        <f>SUM(AD12:AD242)</f>
        <v>11.271026440000002</v>
      </c>
    </row>
    <row r="250" spans="25:53" x14ac:dyDescent="0.3">
      <c r="AA250" s="160"/>
    </row>
    <row r="251" spans="25:53" x14ac:dyDescent="0.3">
      <c r="AC251">
        <f>AC249/AC247</f>
        <v>-9.4714509831932747E-2</v>
      </c>
      <c r="AD251">
        <f>AD249/AD247</f>
        <v>0.10063416464285715</v>
      </c>
    </row>
    <row r="253" spans="25:53" x14ac:dyDescent="0.3">
      <c r="AC253">
        <f>MIN(AC12:AC242)</f>
        <v>-0.53427242999999991</v>
      </c>
      <c r="AD253">
        <f>MAX(AD12:AD242)</f>
        <v>0.33992262000000006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29086-8CB7-4100-A633-E8ACBAAD3843}">
  <dimension ref="G5:I14"/>
  <sheetViews>
    <sheetView topLeftCell="A4" workbookViewId="0">
      <selection activeCell="H11" sqref="H11"/>
    </sheetView>
  </sheetViews>
  <sheetFormatPr defaultRowHeight="14.4" x14ac:dyDescent="0.3"/>
  <cols>
    <col min="7" max="7" width="11.21875" customWidth="1"/>
    <col min="8" max="8" width="40.109375" bestFit="1" customWidth="1"/>
    <col min="9" max="9" width="30.88671875" bestFit="1" customWidth="1"/>
  </cols>
  <sheetData>
    <row r="5" spans="7:9" x14ac:dyDescent="0.3">
      <c r="G5" s="80"/>
      <c r="H5" s="80"/>
      <c r="I5" s="80"/>
    </row>
    <row r="6" spans="7:9" ht="15" thickBot="1" x14ac:dyDescent="0.35"/>
    <row r="7" spans="7:9" ht="18.600000000000001" thickBot="1" x14ac:dyDescent="0.4">
      <c r="G7" s="91" t="s">
        <v>169</v>
      </c>
      <c r="H7" s="91" t="s">
        <v>170</v>
      </c>
      <c r="I7" s="81" t="s">
        <v>168</v>
      </c>
    </row>
    <row r="8" spans="7:9" ht="33.6" customHeight="1" x14ac:dyDescent="0.3">
      <c r="G8" s="83" t="s">
        <v>23</v>
      </c>
      <c r="H8" s="84" t="s">
        <v>171</v>
      </c>
      <c r="I8" s="85" t="s">
        <v>35</v>
      </c>
    </row>
    <row r="9" spans="7:9" ht="30.6" customHeight="1" x14ac:dyDescent="0.3">
      <c r="G9" s="86" t="s">
        <v>24</v>
      </c>
      <c r="H9" s="82" t="s">
        <v>172</v>
      </c>
      <c r="I9" s="87" t="s">
        <v>36</v>
      </c>
    </row>
    <row r="10" spans="7:9" ht="28.2" customHeight="1" x14ac:dyDescent="0.3">
      <c r="G10" s="86" t="s">
        <v>25</v>
      </c>
      <c r="H10" s="82" t="s">
        <v>173</v>
      </c>
      <c r="I10" s="87" t="s">
        <v>179</v>
      </c>
    </row>
    <row r="11" spans="7:9" ht="30.6" customHeight="1" x14ac:dyDescent="0.3">
      <c r="G11" s="86" t="s">
        <v>26</v>
      </c>
      <c r="H11" s="82" t="s">
        <v>174</v>
      </c>
      <c r="I11" s="87" t="s">
        <v>38</v>
      </c>
    </row>
    <row r="12" spans="7:9" ht="34.200000000000003" customHeight="1" x14ac:dyDescent="0.3">
      <c r="G12" s="86" t="s">
        <v>27</v>
      </c>
      <c r="H12" s="82" t="s">
        <v>175</v>
      </c>
      <c r="I12" s="87" t="s">
        <v>39</v>
      </c>
    </row>
    <row r="13" spans="7:9" ht="31.2" customHeight="1" x14ac:dyDescent="0.3">
      <c r="G13" s="86" t="s">
        <v>28</v>
      </c>
      <c r="H13" s="82" t="s">
        <v>176</v>
      </c>
      <c r="I13" s="87" t="s">
        <v>40</v>
      </c>
    </row>
    <row r="14" spans="7:9" ht="31.8" customHeight="1" thickBot="1" x14ac:dyDescent="0.35">
      <c r="G14" s="88" t="s">
        <v>29</v>
      </c>
      <c r="H14" s="89" t="s">
        <v>177</v>
      </c>
      <c r="I14" s="90" t="s">
        <v>41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7CBF-53CE-4DAD-B838-0D7D31A48419}">
  <dimension ref="C2:N24"/>
  <sheetViews>
    <sheetView topLeftCell="C1" zoomScale="73" workbookViewId="0">
      <selection activeCell="M25" sqref="M25"/>
    </sheetView>
  </sheetViews>
  <sheetFormatPr defaultRowHeight="14.4" x14ac:dyDescent="0.3"/>
  <cols>
    <col min="3" max="3" width="32.5546875" customWidth="1"/>
    <col min="4" max="4" width="41.21875" customWidth="1"/>
    <col min="5" max="5" width="32.88671875" customWidth="1"/>
    <col min="6" max="6" width="8.6640625" customWidth="1"/>
    <col min="7" max="7" width="10.5546875" customWidth="1"/>
    <col min="10" max="10" width="30.44140625" customWidth="1"/>
    <col min="11" max="11" width="39.88671875" customWidth="1"/>
    <col min="12" max="12" width="31.88671875" customWidth="1"/>
    <col min="14" max="14" width="10.88671875" customWidth="1"/>
  </cols>
  <sheetData>
    <row r="2" spans="3:14" ht="15" thickBot="1" x14ac:dyDescent="0.35"/>
    <row r="3" spans="3:14" ht="15" thickBot="1" x14ac:dyDescent="0.35">
      <c r="C3" s="28"/>
      <c r="D3" s="28"/>
      <c r="E3" s="40" t="s">
        <v>43</v>
      </c>
      <c r="F3" s="33" t="s">
        <v>44</v>
      </c>
      <c r="G3" s="34" t="s">
        <v>163</v>
      </c>
    </row>
    <row r="4" spans="3:14" x14ac:dyDescent="0.3">
      <c r="C4" s="146" t="s">
        <v>45</v>
      </c>
      <c r="D4" s="93"/>
      <c r="E4" s="36" t="s">
        <v>35</v>
      </c>
      <c r="F4" s="116">
        <v>0.26719277124200286</v>
      </c>
      <c r="G4" s="115">
        <v>0.22016935818181815</v>
      </c>
    </row>
    <row r="5" spans="3:14" x14ac:dyDescent="0.3">
      <c r="C5" s="147"/>
      <c r="D5" s="94"/>
      <c r="E5" s="37" t="s">
        <v>36</v>
      </c>
      <c r="F5" s="112">
        <v>0.17545981306141398</v>
      </c>
      <c r="G5" s="113">
        <v>0.13189033916445217</v>
      </c>
    </row>
    <row r="6" spans="3:14" x14ac:dyDescent="0.3">
      <c r="C6" s="147"/>
      <c r="D6" s="94"/>
      <c r="E6" s="37" t="s">
        <v>37</v>
      </c>
      <c r="F6" s="112">
        <v>0.38836831311618664</v>
      </c>
      <c r="G6" s="113">
        <v>0.22385656804395634</v>
      </c>
    </row>
    <row r="7" spans="3:14" x14ac:dyDescent="0.3">
      <c r="C7" s="147"/>
      <c r="D7" s="94"/>
      <c r="E7" s="37" t="s">
        <v>38</v>
      </c>
      <c r="F7" s="112">
        <v>1.0926803969872976</v>
      </c>
      <c r="G7" s="113">
        <v>0.55334741045206015</v>
      </c>
    </row>
    <row r="8" spans="3:14" x14ac:dyDescent="0.3">
      <c r="C8" s="147"/>
      <c r="D8" s="94"/>
      <c r="E8" s="37" t="s">
        <v>39</v>
      </c>
      <c r="F8" s="112">
        <v>0.34791262066003337</v>
      </c>
      <c r="G8" s="113">
        <v>0.21693399777055566</v>
      </c>
    </row>
    <row r="9" spans="3:14" x14ac:dyDescent="0.3">
      <c r="C9" s="147"/>
      <c r="D9" s="94"/>
      <c r="E9" s="37" t="s">
        <v>40</v>
      </c>
      <c r="F9" s="112">
        <v>1.0824999101150394</v>
      </c>
      <c r="G9" s="113">
        <v>0.53316412774685296</v>
      </c>
    </row>
    <row r="10" spans="3:14" ht="15" thickBot="1" x14ac:dyDescent="0.35">
      <c r="C10" s="148"/>
      <c r="D10" s="95"/>
      <c r="E10" s="38" t="s">
        <v>41</v>
      </c>
      <c r="F10" s="117">
        <v>0.34640203460107211</v>
      </c>
      <c r="G10" s="114">
        <v>0.21407212585776841</v>
      </c>
    </row>
    <row r="11" spans="3:14" ht="43.8" thickBot="1" x14ac:dyDescent="0.35">
      <c r="C11" s="35" t="s">
        <v>46</v>
      </c>
      <c r="D11" s="35"/>
      <c r="E11" s="39" t="s">
        <v>22</v>
      </c>
      <c r="F11" s="110">
        <v>0.13018166973794865</v>
      </c>
      <c r="G11" s="111">
        <v>9.7584645497835507E-2</v>
      </c>
    </row>
    <row r="13" spans="3:14" ht="15" thickBot="1" x14ac:dyDescent="0.35"/>
    <row r="14" spans="3:14" ht="16.2" thickBot="1" x14ac:dyDescent="0.35">
      <c r="C14" s="28"/>
      <c r="D14" s="127" t="s">
        <v>170</v>
      </c>
      <c r="E14" s="127" t="s">
        <v>186</v>
      </c>
      <c r="F14" s="128" t="s">
        <v>163</v>
      </c>
      <c r="G14" s="128" t="s">
        <v>187</v>
      </c>
      <c r="J14" s="28"/>
      <c r="K14" s="127" t="s">
        <v>170</v>
      </c>
      <c r="L14" s="127" t="s">
        <v>186</v>
      </c>
      <c r="M14" s="128" t="s">
        <v>42</v>
      </c>
      <c r="N14" s="128" t="s">
        <v>187</v>
      </c>
    </row>
    <row r="15" spans="3:14" ht="29.4" thickBot="1" x14ac:dyDescent="0.35">
      <c r="C15" s="124" t="s">
        <v>46</v>
      </c>
      <c r="D15" s="134" t="s">
        <v>185</v>
      </c>
      <c r="E15" s="129" t="s">
        <v>184</v>
      </c>
      <c r="F15" s="126">
        <v>9.7584645497835507E-2</v>
      </c>
      <c r="G15" s="135">
        <v>1</v>
      </c>
      <c r="J15" s="124" t="s">
        <v>46</v>
      </c>
      <c r="K15" s="123" t="s">
        <v>185</v>
      </c>
      <c r="L15" s="129" t="s">
        <v>184</v>
      </c>
      <c r="M15" s="136">
        <v>0.13018166973794865</v>
      </c>
      <c r="N15" s="135">
        <v>1</v>
      </c>
    </row>
    <row r="16" spans="3:14" x14ac:dyDescent="0.3">
      <c r="C16" s="149" t="s">
        <v>45</v>
      </c>
      <c r="D16" s="120" t="s">
        <v>172</v>
      </c>
      <c r="E16" s="130" t="s">
        <v>36</v>
      </c>
      <c r="F16" s="125">
        <v>0.13189033916445217</v>
      </c>
      <c r="G16" s="106">
        <v>2</v>
      </c>
      <c r="J16" s="149" t="s">
        <v>45</v>
      </c>
      <c r="K16" s="120" t="s">
        <v>172</v>
      </c>
      <c r="L16" s="130" t="s">
        <v>36</v>
      </c>
      <c r="M16" s="125">
        <v>0.17545981306141398</v>
      </c>
      <c r="N16" s="106">
        <v>2</v>
      </c>
    </row>
    <row r="17" spans="3:14" x14ac:dyDescent="0.3">
      <c r="C17" s="150"/>
      <c r="D17" s="121" t="s">
        <v>177</v>
      </c>
      <c r="E17" s="130" t="s">
        <v>41</v>
      </c>
      <c r="F17" s="125">
        <v>0.21407212585776841</v>
      </c>
      <c r="G17" s="106">
        <v>3</v>
      </c>
      <c r="J17" s="150"/>
      <c r="K17" s="121" t="s">
        <v>171</v>
      </c>
      <c r="L17" s="131" t="s">
        <v>35</v>
      </c>
      <c r="M17" s="125">
        <v>0.26719277124200286</v>
      </c>
      <c r="N17" s="106">
        <v>3</v>
      </c>
    </row>
    <row r="18" spans="3:14" x14ac:dyDescent="0.3">
      <c r="C18" s="150"/>
      <c r="D18" s="121" t="s">
        <v>175</v>
      </c>
      <c r="E18" s="130" t="s">
        <v>39</v>
      </c>
      <c r="F18" s="125">
        <v>0.21693399777055566</v>
      </c>
      <c r="G18" s="106">
        <v>4</v>
      </c>
      <c r="J18" s="150"/>
      <c r="K18" s="121" t="s">
        <v>177</v>
      </c>
      <c r="L18" s="130" t="s">
        <v>41</v>
      </c>
      <c r="M18" s="125">
        <v>0.34640203460107211</v>
      </c>
      <c r="N18" s="106">
        <v>4</v>
      </c>
    </row>
    <row r="19" spans="3:14" x14ac:dyDescent="0.3">
      <c r="C19" s="150"/>
      <c r="D19" s="121" t="s">
        <v>171</v>
      </c>
      <c r="E19" s="131" t="s">
        <v>35</v>
      </c>
      <c r="F19" s="125">
        <v>0.22016935818181815</v>
      </c>
      <c r="G19" s="106">
        <v>5</v>
      </c>
      <c r="J19" s="150"/>
      <c r="K19" s="121" t="s">
        <v>175</v>
      </c>
      <c r="L19" s="130" t="s">
        <v>39</v>
      </c>
      <c r="M19" s="125">
        <v>0.34791262066003337</v>
      </c>
      <c r="N19" s="106">
        <v>5</v>
      </c>
    </row>
    <row r="20" spans="3:14" x14ac:dyDescent="0.3">
      <c r="C20" s="150"/>
      <c r="D20" s="121" t="s">
        <v>173</v>
      </c>
      <c r="E20" s="118" t="s">
        <v>179</v>
      </c>
      <c r="F20" s="125">
        <v>0.22385656804395634</v>
      </c>
      <c r="G20" s="106">
        <v>6</v>
      </c>
      <c r="J20" s="150"/>
      <c r="K20" s="121" t="s">
        <v>173</v>
      </c>
      <c r="L20" s="130" t="s">
        <v>179</v>
      </c>
      <c r="M20" s="125">
        <v>0.38836831311618664</v>
      </c>
      <c r="N20" s="106">
        <v>6</v>
      </c>
    </row>
    <row r="21" spans="3:14" x14ac:dyDescent="0.3">
      <c r="C21" s="150"/>
      <c r="D21" s="121" t="s">
        <v>176</v>
      </c>
      <c r="E21" s="130" t="s">
        <v>40</v>
      </c>
      <c r="F21" s="125">
        <v>0.53316412774685296</v>
      </c>
      <c r="G21" s="106">
        <v>7</v>
      </c>
      <c r="J21" s="150"/>
      <c r="K21" s="121" t="s">
        <v>176</v>
      </c>
      <c r="L21" s="130" t="s">
        <v>40</v>
      </c>
      <c r="M21" s="125">
        <v>1.0824999101150394</v>
      </c>
      <c r="N21" s="106">
        <v>7</v>
      </c>
    </row>
    <row r="22" spans="3:14" ht="15" thickBot="1" x14ac:dyDescent="0.35">
      <c r="C22" s="151"/>
      <c r="D22" s="122" t="s">
        <v>174</v>
      </c>
      <c r="E22" s="132" t="s">
        <v>38</v>
      </c>
      <c r="F22" s="133">
        <v>0.55334741045206015</v>
      </c>
      <c r="G22" s="109">
        <v>8</v>
      </c>
      <c r="J22" s="151"/>
      <c r="K22" s="119" t="s">
        <v>174</v>
      </c>
      <c r="L22" s="132" t="s">
        <v>38</v>
      </c>
      <c r="M22" s="133">
        <v>1.0926803969872976</v>
      </c>
      <c r="N22" s="109">
        <v>8</v>
      </c>
    </row>
    <row r="24" spans="3:14" x14ac:dyDescent="0.3">
      <c r="F24" s="137"/>
      <c r="M24" s="137"/>
    </row>
  </sheetData>
  <mergeCells count="3">
    <mergeCell ref="C4:C10"/>
    <mergeCell ref="C16:C22"/>
    <mergeCell ref="J16:J2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CF9BC-B714-425C-B3A5-0FEFB2FF739D}">
  <dimension ref="D1:Y49"/>
  <sheetViews>
    <sheetView topLeftCell="C1" zoomScale="90" zoomScaleNormal="90" workbookViewId="0">
      <selection activeCell="Q21" sqref="Q21"/>
    </sheetView>
  </sheetViews>
  <sheetFormatPr defaultRowHeight="14.4" x14ac:dyDescent="0.3"/>
  <cols>
    <col min="8" max="8" width="11.109375" customWidth="1"/>
    <col min="16" max="16" width="9.88671875" bestFit="1" customWidth="1"/>
    <col min="17" max="17" width="26.33203125" customWidth="1"/>
    <col min="18" max="18" width="0.109375" customWidth="1"/>
    <col min="19" max="19" width="28.44140625" customWidth="1"/>
    <col min="23" max="23" width="9.5546875" customWidth="1"/>
    <col min="24" max="24" width="10.6640625" customWidth="1"/>
  </cols>
  <sheetData>
    <row r="1" spans="4:25" x14ac:dyDescent="0.3">
      <c r="D1" t="s">
        <v>47</v>
      </c>
    </row>
    <row r="3" spans="4:25" x14ac:dyDescent="0.3">
      <c r="D3" s="41" t="s">
        <v>22</v>
      </c>
    </row>
    <row r="4" spans="4:25" ht="15" thickBot="1" x14ac:dyDescent="0.35"/>
    <row r="5" spans="4:25" x14ac:dyDescent="0.3">
      <c r="O5" s="17"/>
      <c r="P5" s="18"/>
      <c r="Q5" s="18"/>
      <c r="R5" s="18"/>
      <c r="S5" s="18"/>
      <c r="T5" s="18"/>
      <c r="U5" s="18"/>
      <c r="V5" s="18"/>
      <c r="W5" s="18"/>
      <c r="X5" s="18"/>
      <c r="Y5" s="19"/>
    </row>
    <row r="6" spans="4:25" ht="18.600000000000001" thickBot="1" x14ac:dyDescent="0.4">
      <c r="D6" s="42" t="s">
        <v>48</v>
      </c>
      <c r="O6" s="20"/>
      <c r="Y6" s="29"/>
    </row>
    <row r="7" spans="4:25" ht="18.600000000000001" thickBot="1" x14ac:dyDescent="0.4">
      <c r="O7" s="20"/>
      <c r="P7" s="92" t="s">
        <v>183</v>
      </c>
      <c r="Q7" s="99" t="s">
        <v>180</v>
      </c>
      <c r="R7" s="99"/>
      <c r="S7" s="100" t="s">
        <v>181</v>
      </c>
      <c r="T7" s="45"/>
      <c r="U7" s="45"/>
      <c r="V7" s="45"/>
      <c r="W7" s="45"/>
      <c r="X7" s="45" t="s">
        <v>49</v>
      </c>
      <c r="Y7" s="29"/>
    </row>
    <row r="8" spans="4:25" ht="15.6" x14ac:dyDescent="0.3">
      <c r="D8" s="43" t="s">
        <v>50</v>
      </c>
      <c r="O8" s="20"/>
      <c r="P8" s="96" t="s">
        <v>51</v>
      </c>
      <c r="Q8" s="102" t="s">
        <v>164</v>
      </c>
      <c r="R8" s="103"/>
      <c r="S8" s="104" t="s">
        <v>182</v>
      </c>
      <c r="V8" t="s">
        <v>52</v>
      </c>
      <c r="X8" s="65" t="s">
        <v>53</v>
      </c>
      <c r="Y8" s="29"/>
    </row>
    <row r="9" spans="4:25" ht="15.6" x14ac:dyDescent="0.3">
      <c r="D9" s="43" t="s">
        <v>54</v>
      </c>
      <c r="O9" s="20"/>
      <c r="P9" s="97" t="s">
        <v>55</v>
      </c>
      <c r="Q9" s="105" t="s">
        <v>164</v>
      </c>
      <c r="R9" s="101"/>
      <c r="S9" s="106" t="s">
        <v>182</v>
      </c>
      <c r="V9" t="s">
        <v>52</v>
      </c>
      <c r="X9" s="65" t="s">
        <v>53</v>
      </c>
      <c r="Y9" s="29"/>
    </row>
    <row r="10" spans="4:25" ht="15.6" x14ac:dyDescent="0.3">
      <c r="D10" s="43" t="s">
        <v>56</v>
      </c>
      <c r="O10" s="20"/>
      <c r="P10" s="97" t="s">
        <v>57</v>
      </c>
      <c r="Q10" s="105" t="s">
        <v>164</v>
      </c>
      <c r="R10" s="101"/>
      <c r="S10" s="106" t="s">
        <v>182</v>
      </c>
      <c r="U10" s="46"/>
      <c r="V10" t="s">
        <v>52</v>
      </c>
      <c r="X10" s="65" t="s">
        <v>53</v>
      </c>
      <c r="Y10" s="29"/>
    </row>
    <row r="11" spans="4:25" ht="15.6" x14ac:dyDescent="0.3">
      <c r="D11" s="43" t="s">
        <v>58</v>
      </c>
      <c r="O11" s="20"/>
      <c r="P11" s="97" t="s">
        <v>14</v>
      </c>
      <c r="Q11" s="105" t="s">
        <v>165</v>
      </c>
      <c r="R11" s="101"/>
      <c r="S11" s="106">
        <v>0.23032</v>
      </c>
      <c r="V11" t="s">
        <v>59</v>
      </c>
      <c r="X11" s="65" t="s">
        <v>53</v>
      </c>
      <c r="Y11" s="29"/>
    </row>
    <row r="12" spans="4:25" ht="15.6" x14ac:dyDescent="0.3">
      <c r="D12" s="43" t="s">
        <v>60</v>
      </c>
      <c r="O12" s="20"/>
      <c r="P12" s="97" t="s">
        <v>12</v>
      </c>
      <c r="Q12" s="105" t="s">
        <v>166</v>
      </c>
      <c r="R12" s="101"/>
      <c r="S12" s="106" t="s">
        <v>182</v>
      </c>
      <c r="U12" s="46"/>
      <c r="V12" s="46" t="s">
        <v>61</v>
      </c>
      <c r="X12" s="46" t="s">
        <v>61</v>
      </c>
      <c r="Y12" s="66"/>
    </row>
    <row r="13" spans="4:25" ht="15.6" x14ac:dyDescent="0.3">
      <c r="D13" s="43" t="s">
        <v>62</v>
      </c>
      <c r="O13" s="20"/>
      <c r="P13" s="97" t="s">
        <v>17</v>
      </c>
      <c r="Q13" s="105" t="s">
        <v>178</v>
      </c>
      <c r="R13" s="101"/>
      <c r="S13" s="106">
        <v>-0.28831000000000001</v>
      </c>
      <c r="U13" s="46"/>
      <c r="V13" t="s">
        <v>63</v>
      </c>
      <c r="X13" s="65" t="s">
        <v>53</v>
      </c>
      <c r="Y13" s="29"/>
    </row>
    <row r="14" spans="4:25" ht="15.6" x14ac:dyDescent="0.3">
      <c r="D14" s="43" t="s">
        <v>65</v>
      </c>
      <c r="O14" s="20"/>
      <c r="P14" s="97" t="s">
        <v>11</v>
      </c>
      <c r="Q14" s="105" t="s">
        <v>166</v>
      </c>
      <c r="R14" s="101"/>
      <c r="S14" s="106" t="s">
        <v>182</v>
      </c>
      <c r="V14" s="46" t="s">
        <v>61</v>
      </c>
      <c r="X14" s="46" t="s">
        <v>61</v>
      </c>
      <c r="Y14" s="66"/>
    </row>
    <row r="15" spans="4:25" ht="15.6" x14ac:dyDescent="0.3">
      <c r="D15" s="43" t="s">
        <v>66</v>
      </c>
      <c r="O15" s="20"/>
      <c r="P15" s="97" t="s">
        <v>15</v>
      </c>
      <c r="Q15" s="105" t="s">
        <v>167</v>
      </c>
      <c r="R15" s="101"/>
      <c r="S15" s="106">
        <v>-0.99899000000000004</v>
      </c>
      <c r="U15" s="46"/>
      <c r="V15" t="s">
        <v>64</v>
      </c>
      <c r="X15" s="65" t="s">
        <v>53</v>
      </c>
      <c r="Y15" s="29"/>
    </row>
    <row r="16" spans="4:25" ht="15.6" x14ac:dyDescent="0.3">
      <c r="D16" s="43" t="s">
        <v>67</v>
      </c>
      <c r="O16" s="20"/>
      <c r="P16" s="97" t="s">
        <v>13</v>
      </c>
      <c r="Q16" s="105" t="s">
        <v>166</v>
      </c>
      <c r="R16" s="101"/>
      <c r="S16" s="106">
        <v>-0.66234000000000004</v>
      </c>
      <c r="V16" t="s">
        <v>64</v>
      </c>
      <c r="X16" s="65" t="s">
        <v>53</v>
      </c>
      <c r="Y16" s="29"/>
    </row>
    <row r="17" spans="4:25" ht="15.6" x14ac:dyDescent="0.3">
      <c r="D17" s="43" t="s">
        <v>68</v>
      </c>
      <c r="O17" s="20"/>
      <c r="P17" s="97" t="s">
        <v>69</v>
      </c>
      <c r="Q17" s="105" t="s">
        <v>167</v>
      </c>
      <c r="R17" s="101"/>
      <c r="S17" s="106" t="s">
        <v>182</v>
      </c>
      <c r="V17" s="46" t="s">
        <v>61</v>
      </c>
      <c r="X17" s="46" t="s">
        <v>61</v>
      </c>
      <c r="Y17" s="66"/>
    </row>
    <row r="18" spans="4:25" ht="16.2" thickBot="1" x14ac:dyDescent="0.35">
      <c r="D18" s="43" t="s">
        <v>70</v>
      </c>
      <c r="O18" s="20"/>
      <c r="P18" s="98" t="s">
        <v>71</v>
      </c>
      <c r="Q18" s="107" t="s">
        <v>164</v>
      </c>
      <c r="R18" s="108"/>
      <c r="S18" s="109" t="s">
        <v>182</v>
      </c>
      <c r="V18" t="s">
        <v>52</v>
      </c>
      <c r="X18" s="65" t="s">
        <v>53</v>
      </c>
      <c r="Y18" s="29"/>
    </row>
    <row r="19" spans="4:25" ht="15" thickBot="1" x14ac:dyDescent="0.35">
      <c r="O19" s="21"/>
      <c r="P19" s="44"/>
      <c r="Q19" s="44"/>
      <c r="R19" s="44"/>
      <c r="S19" s="44"/>
      <c r="T19" s="44"/>
      <c r="U19" s="44"/>
      <c r="V19" s="44"/>
      <c r="W19" s="44"/>
      <c r="X19" s="44"/>
      <c r="Y19" s="30"/>
    </row>
    <row r="21" spans="4:25" ht="15" thickBot="1" x14ac:dyDescent="0.35"/>
    <row r="22" spans="4:25" ht="15" thickBot="1" x14ac:dyDescent="0.35">
      <c r="D22" s="50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4:25" x14ac:dyDescent="0.3">
      <c r="D23" s="154" t="s">
        <v>72</v>
      </c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</row>
    <row r="24" spans="4:25" ht="15" thickBot="1" x14ac:dyDescent="0.35">
      <c r="D24" s="156" t="s">
        <v>73</v>
      </c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</row>
    <row r="25" spans="4:25" ht="15" thickBot="1" x14ac:dyDescent="0.35">
      <c r="D25" s="52"/>
      <c r="E25" s="4" t="s">
        <v>74</v>
      </c>
      <c r="F25" s="4" t="s">
        <v>51</v>
      </c>
      <c r="G25" s="4" t="s">
        <v>55</v>
      </c>
      <c r="H25" s="4" t="s">
        <v>57</v>
      </c>
      <c r="I25" s="4" t="s">
        <v>14</v>
      </c>
      <c r="J25" s="4" t="s">
        <v>12</v>
      </c>
      <c r="K25" s="4" t="s">
        <v>17</v>
      </c>
      <c r="L25" s="4" t="s">
        <v>11</v>
      </c>
      <c r="M25" s="4" t="s">
        <v>15</v>
      </c>
      <c r="N25" s="4" t="s">
        <v>13</v>
      </c>
      <c r="O25" s="4" t="s">
        <v>69</v>
      </c>
      <c r="P25" s="53" t="s">
        <v>75</v>
      </c>
    </row>
    <row r="26" spans="4:25" x14ac:dyDescent="0.3">
      <c r="D26" s="54" t="s">
        <v>74</v>
      </c>
      <c r="E26" s="158">
        <v>1</v>
      </c>
      <c r="F26" s="56" t="s">
        <v>76</v>
      </c>
      <c r="G26" s="56" t="s">
        <v>77</v>
      </c>
      <c r="H26" s="57" t="s">
        <v>78</v>
      </c>
      <c r="I26" s="56" t="s">
        <v>79</v>
      </c>
      <c r="J26" s="57" t="s">
        <v>80</v>
      </c>
      <c r="K26" s="57" t="s">
        <v>81</v>
      </c>
      <c r="L26" s="57" t="s">
        <v>82</v>
      </c>
      <c r="M26" s="57" t="s">
        <v>83</v>
      </c>
      <c r="N26" s="57" t="s">
        <v>84</v>
      </c>
      <c r="O26" s="57" t="s">
        <v>85</v>
      </c>
      <c r="P26" s="58" t="s">
        <v>86</v>
      </c>
    </row>
    <row r="27" spans="4:25" ht="15" customHeight="1" thickBot="1" x14ac:dyDescent="0.35">
      <c r="D27" s="55"/>
      <c r="E27" s="159"/>
      <c r="F27" s="59" t="s">
        <v>87</v>
      </c>
      <c r="G27" s="59" t="s">
        <v>88</v>
      </c>
      <c r="H27" s="59" t="s">
        <v>89</v>
      </c>
      <c r="I27" s="59" t="s">
        <v>90</v>
      </c>
      <c r="J27" s="59" t="s">
        <v>90</v>
      </c>
      <c r="K27" s="59" t="s">
        <v>90</v>
      </c>
      <c r="L27" s="59" t="s">
        <v>90</v>
      </c>
      <c r="M27" s="59" t="s">
        <v>90</v>
      </c>
      <c r="N27" s="59" t="s">
        <v>90</v>
      </c>
      <c r="O27" s="59" t="s">
        <v>90</v>
      </c>
      <c r="P27" s="60" t="s">
        <v>91</v>
      </c>
    </row>
    <row r="28" spans="4:25" x14ac:dyDescent="0.3">
      <c r="D28" s="54" t="s">
        <v>51</v>
      </c>
      <c r="E28" s="62" t="s">
        <v>76</v>
      </c>
      <c r="F28" s="152">
        <v>1</v>
      </c>
      <c r="G28" s="56" t="s">
        <v>92</v>
      </c>
      <c r="H28" s="56" t="s">
        <v>93</v>
      </c>
      <c r="I28" s="56" t="s">
        <v>94</v>
      </c>
      <c r="J28" s="56" t="s">
        <v>95</v>
      </c>
      <c r="K28" s="56" t="s">
        <v>96</v>
      </c>
      <c r="L28" s="56" t="s">
        <v>97</v>
      </c>
      <c r="M28" s="57" t="s">
        <v>98</v>
      </c>
      <c r="N28" s="56" t="s">
        <v>99</v>
      </c>
      <c r="O28" s="56" t="s">
        <v>100</v>
      </c>
      <c r="P28" s="61" t="s">
        <v>101</v>
      </c>
    </row>
    <row r="29" spans="4:25" ht="15" thickBot="1" x14ac:dyDescent="0.35">
      <c r="D29" s="55"/>
      <c r="E29" s="63" t="s">
        <v>87</v>
      </c>
      <c r="F29" s="153"/>
      <c r="G29" s="59" t="s">
        <v>90</v>
      </c>
      <c r="H29" s="59" t="s">
        <v>90</v>
      </c>
      <c r="I29" s="59" t="s">
        <v>90</v>
      </c>
      <c r="J29" s="59" t="s">
        <v>90</v>
      </c>
      <c r="K29" s="59" t="s">
        <v>90</v>
      </c>
      <c r="L29" s="59" t="s">
        <v>102</v>
      </c>
      <c r="M29" s="59" t="s">
        <v>103</v>
      </c>
      <c r="N29" s="59" t="s">
        <v>90</v>
      </c>
      <c r="O29" s="59" t="s">
        <v>104</v>
      </c>
      <c r="P29" s="60" t="s">
        <v>90</v>
      </c>
    </row>
    <row r="30" spans="4:25" x14ac:dyDescent="0.3">
      <c r="D30" s="54" t="s">
        <v>55</v>
      </c>
      <c r="E30" s="62" t="s">
        <v>77</v>
      </c>
      <c r="F30" s="48" t="s">
        <v>92</v>
      </c>
      <c r="G30" s="152">
        <v>1</v>
      </c>
      <c r="H30" s="56" t="s">
        <v>105</v>
      </c>
      <c r="I30" s="56" t="s">
        <v>106</v>
      </c>
      <c r="J30" s="56" t="s">
        <v>107</v>
      </c>
      <c r="K30" s="56" t="s">
        <v>108</v>
      </c>
      <c r="L30" s="56" t="s">
        <v>109</v>
      </c>
      <c r="M30" s="57" t="s">
        <v>110</v>
      </c>
      <c r="N30" s="56" t="s">
        <v>111</v>
      </c>
      <c r="O30" s="56" t="s">
        <v>112</v>
      </c>
      <c r="P30" s="61" t="s">
        <v>113</v>
      </c>
    </row>
    <row r="31" spans="4:25" ht="15" thickBot="1" x14ac:dyDescent="0.35">
      <c r="D31" s="55"/>
      <c r="E31" s="63" t="s">
        <v>88</v>
      </c>
      <c r="F31" s="47" t="s">
        <v>90</v>
      </c>
      <c r="G31" s="153"/>
      <c r="H31" s="59" t="s">
        <v>90</v>
      </c>
      <c r="I31" s="59" t="s">
        <v>90</v>
      </c>
      <c r="J31" s="59" t="s">
        <v>90</v>
      </c>
      <c r="K31" s="59" t="s">
        <v>90</v>
      </c>
      <c r="L31" s="59" t="s">
        <v>114</v>
      </c>
      <c r="M31" s="59" t="s">
        <v>90</v>
      </c>
      <c r="N31" s="59" t="s">
        <v>90</v>
      </c>
      <c r="O31" s="59" t="s">
        <v>90</v>
      </c>
      <c r="P31" s="60" t="s">
        <v>90</v>
      </c>
    </row>
    <row r="32" spans="4:25" x14ac:dyDescent="0.3">
      <c r="D32" s="54" t="s">
        <v>57</v>
      </c>
      <c r="E32" s="64" t="s">
        <v>78</v>
      </c>
      <c r="F32" s="48" t="s">
        <v>93</v>
      </c>
      <c r="G32" s="48" t="s">
        <v>105</v>
      </c>
      <c r="H32" s="152">
        <v>1</v>
      </c>
      <c r="I32" s="56" t="s">
        <v>115</v>
      </c>
      <c r="J32" s="56" t="s">
        <v>116</v>
      </c>
      <c r="K32" s="56" t="s">
        <v>117</v>
      </c>
      <c r="L32" s="56" t="s">
        <v>118</v>
      </c>
      <c r="M32" s="57" t="s">
        <v>119</v>
      </c>
      <c r="N32" s="56" t="s">
        <v>120</v>
      </c>
      <c r="O32" s="56" t="s">
        <v>121</v>
      </c>
      <c r="P32" s="61" t="s">
        <v>122</v>
      </c>
    </row>
    <row r="33" spans="4:16" ht="15" thickBot="1" x14ac:dyDescent="0.35">
      <c r="D33" s="55"/>
      <c r="E33" s="63" t="s">
        <v>89</v>
      </c>
      <c r="F33" s="47" t="s">
        <v>90</v>
      </c>
      <c r="G33" s="47" t="s">
        <v>90</v>
      </c>
      <c r="H33" s="153"/>
      <c r="I33" s="59" t="s">
        <v>90</v>
      </c>
      <c r="J33" s="59" t="s">
        <v>90</v>
      </c>
      <c r="K33" s="59" t="s">
        <v>90</v>
      </c>
      <c r="L33" s="59" t="s">
        <v>123</v>
      </c>
      <c r="M33" s="59" t="s">
        <v>124</v>
      </c>
      <c r="N33" s="59" t="s">
        <v>90</v>
      </c>
      <c r="O33" s="59" t="s">
        <v>90</v>
      </c>
      <c r="P33" s="60" t="s">
        <v>90</v>
      </c>
    </row>
    <row r="34" spans="4:16" x14ac:dyDescent="0.3">
      <c r="D34" s="54" t="s">
        <v>14</v>
      </c>
      <c r="E34" s="62" t="s">
        <v>79</v>
      </c>
      <c r="F34" s="48" t="s">
        <v>94</v>
      </c>
      <c r="G34" s="48" t="s">
        <v>106</v>
      </c>
      <c r="H34" s="48" t="s">
        <v>115</v>
      </c>
      <c r="I34" s="152">
        <v>1</v>
      </c>
      <c r="J34" s="56" t="s">
        <v>125</v>
      </c>
      <c r="K34" s="56" t="s">
        <v>126</v>
      </c>
      <c r="L34" s="57" t="s">
        <v>127</v>
      </c>
      <c r="M34" s="57" t="s">
        <v>128</v>
      </c>
      <c r="N34" s="56" t="s">
        <v>129</v>
      </c>
      <c r="O34" s="57" t="s">
        <v>130</v>
      </c>
      <c r="P34" s="61" t="s">
        <v>131</v>
      </c>
    </row>
    <row r="35" spans="4:16" ht="15" thickBot="1" x14ac:dyDescent="0.35">
      <c r="D35" s="55"/>
      <c r="E35" s="63" t="s">
        <v>90</v>
      </c>
      <c r="F35" s="47" t="s">
        <v>90</v>
      </c>
      <c r="G35" s="47" t="s">
        <v>90</v>
      </c>
      <c r="H35" s="47" t="s">
        <v>90</v>
      </c>
      <c r="I35" s="153"/>
      <c r="J35" s="59" t="s">
        <v>132</v>
      </c>
      <c r="K35" s="59" t="s">
        <v>133</v>
      </c>
      <c r="L35" s="59" t="s">
        <v>134</v>
      </c>
      <c r="M35" s="59" t="s">
        <v>90</v>
      </c>
      <c r="N35" s="59" t="s">
        <v>135</v>
      </c>
      <c r="O35" s="59" t="s">
        <v>136</v>
      </c>
      <c r="P35" s="60" t="s">
        <v>90</v>
      </c>
    </row>
    <row r="36" spans="4:16" x14ac:dyDescent="0.3">
      <c r="D36" s="54" t="s">
        <v>12</v>
      </c>
      <c r="E36" s="64" t="s">
        <v>80</v>
      </c>
      <c r="F36" s="48" t="s">
        <v>95</v>
      </c>
      <c r="G36" s="48" t="s">
        <v>107</v>
      </c>
      <c r="H36" s="48" t="s">
        <v>116</v>
      </c>
      <c r="I36" s="48" t="s">
        <v>125</v>
      </c>
      <c r="J36" s="152">
        <v>1</v>
      </c>
      <c r="K36" s="56" t="s">
        <v>137</v>
      </c>
      <c r="L36" s="56" t="s">
        <v>138</v>
      </c>
      <c r="M36" s="56" t="s">
        <v>139</v>
      </c>
      <c r="N36" s="56" t="s">
        <v>140</v>
      </c>
      <c r="O36" s="56" t="s">
        <v>141</v>
      </c>
      <c r="P36" s="61" t="s">
        <v>142</v>
      </c>
    </row>
    <row r="37" spans="4:16" ht="15" thickBot="1" x14ac:dyDescent="0.35">
      <c r="D37" s="55"/>
      <c r="E37" s="63" t="s">
        <v>90</v>
      </c>
      <c r="F37" s="47" t="s">
        <v>90</v>
      </c>
      <c r="G37" s="47" t="s">
        <v>90</v>
      </c>
      <c r="H37" s="47" t="s">
        <v>90</v>
      </c>
      <c r="I37" s="47" t="s">
        <v>132</v>
      </c>
      <c r="J37" s="153"/>
      <c r="K37" s="59" t="s">
        <v>90</v>
      </c>
      <c r="L37" s="59" t="s">
        <v>90</v>
      </c>
      <c r="M37" s="59" t="s">
        <v>90</v>
      </c>
      <c r="N37" s="59" t="s">
        <v>90</v>
      </c>
      <c r="O37" s="59" t="s">
        <v>90</v>
      </c>
      <c r="P37" s="60" t="s">
        <v>90</v>
      </c>
    </row>
    <row r="38" spans="4:16" x14ac:dyDescent="0.3">
      <c r="D38" s="54" t="s">
        <v>17</v>
      </c>
      <c r="E38" s="64" t="s">
        <v>81</v>
      </c>
      <c r="F38" s="48" t="s">
        <v>96</v>
      </c>
      <c r="G38" s="48" t="s">
        <v>108</v>
      </c>
      <c r="H38" s="48" t="s">
        <v>117</v>
      </c>
      <c r="I38" s="48" t="s">
        <v>126</v>
      </c>
      <c r="J38" s="48" t="s">
        <v>137</v>
      </c>
      <c r="K38" s="152">
        <v>1</v>
      </c>
      <c r="L38" s="56" t="s">
        <v>143</v>
      </c>
      <c r="M38" s="56" t="s">
        <v>144</v>
      </c>
      <c r="N38" s="56" t="s">
        <v>145</v>
      </c>
      <c r="O38" s="56" t="s">
        <v>146</v>
      </c>
      <c r="P38" s="61" t="s">
        <v>147</v>
      </c>
    </row>
    <row r="39" spans="4:16" ht="15" thickBot="1" x14ac:dyDescent="0.35">
      <c r="D39" s="55"/>
      <c r="E39" s="63" t="s">
        <v>90</v>
      </c>
      <c r="F39" s="47" t="s">
        <v>90</v>
      </c>
      <c r="G39" s="47" t="s">
        <v>90</v>
      </c>
      <c r="H39" s="47" t="s">
        <v>90</v>
      </c>
      <c r="I39" s="47" t="s">
        <v>133</v>
      </c>
      <c r="J39" s="47" t="s">
        <v>90</v>
      </c>
      <c r="K39" s="153"/>
      <c r="L39" s="59" t="s">
        <v>90</v>
      </c>
      <c r="M39" s="59" t="s">
        <v>90</v>
      </c>
      <c r="N39" s="59" t="s">
        <v>148</v>
      </c>
      <c r="O39" s="59" t="s">
        <v>149</v>
      </c>
      <c r="P39" s="60" t="s">
        <v>90</v>
      </c>
    </row>
    <row r="40" spans="4:16" x14ac:dyDescent="0.3">
      <c r="D40" s="54" t="s">
        <v>11</v>
      </c>
      <c r="E40" s="64" t="s">
        <v>82</v>
      </c>
      <c r="F40" s="48" t="s">
        <v>97</v>
      </c>
      <c r="G40" s="48" t="s">
        <v>109</v>
      </c>
      <c r="H40" s="48" t="s">
        <v>118</v>
      </c>
      <c r="I40" s="49" t="s">
        <v>127</v>
      </c>
      <c r="J40" s="48" t="s">
        <v>138</v>
      </c>
      <c r="K40" s="48" t="s">
        <v>143</v>
      </c>
      <c r="L40" s="152">
        <v>1</v>
      </c>
      <c r="M40" s="56" t="s">
        <v>150</v>
      </c>
      <c r="N40" s="56" t="s">
        <v>151</v>
      </c>
      <c r="O40" s="56" t="s">
        <v>152</v>
      </c>
      <c r="P40" s="61" t="s">
        <v>153</v>
      </c>
    </row>
    <row r="41" spans="4:16" ht="15" thickBot="1" x14ac:dyDescent="0.35">
      <c r="D41" s="55"/>
      <c r="E41" s="63" t="s">
        <v>90</v>
      </c>
      <c r="F41" s="47" t="s">
        <v>102</v>
      </c>
      <c r="G41" s="47" t="s">
        <v>114</v>
      </c>
      <c r="H41" s="47" t="s">
        <v>123</v>
      </c>
      <c r="I41" s="47" t="s">
        <v>134</v>
      </c>
      <c r="J41" s="47" t="s">
        <v>90</v>
      </c>
      <c r="K41" s="47" t="s">
        <v>90</v>
      </c>
      <c r="L41" s="153"/>
      <c r="M41" s="59" t="s">
        <v>90</v>
      </c>
      <c r="N41" s="59" t="s">
        <v>90</v>
      </c>
      <c r="O41" s="59" t="s">
        <v>90</v>
      </c>
      <c r="P41" s="60" t="s">
        <v>104</v>
      </c>
    </row>
    <row r="42" spans="4:16" x14ac:dyDescent="0.3">
      <c r="D42" s="54" t="s">
        <v>15</v>
      </c>
      <c r="E42" s="64" t="s">
        <v>83</v>
      </c>
      <c r="F42" s="49" t="s">
        <v>98</v>
      </c>
      <c r="G42" s="49" t="s">
        <v>110</v>
      </c>
      <c r="H42" s="49" t="s">
        <v>119</v>
      </c>
      <c r="I42" s="79" t="s">
        <v>128</v>
      </c>
      <c r="J42" s="48" t="s">
        <v>139</v>
      </c>
      <c r="K42" s="48" t="s">
        <v>144</v>
      </c>
      <c r="L42" s="48" t="s">
        <v>150</v>
      </c>
      <c r="M42" s="152">
        <v>1</v>
      </c>
      <c r="N42" s="56" t="s">
        <v>154</v>
      </c>
      <c r="O42" s="56" t="s">
        <v>155</v>
      </c>
      <c r="P42" s="58" t="s">
        <v>156</v>
      </c>
    </row>
    <row r="43" spans="4:16" ht="15" thickBot="1" x14ac:dyDescent="0.35">
      <c r="D43" s="55"/>
      <c r="E43" s="63" t="s">
        <v>90</v>
      </c>
      <c r="F43" s="47" t="s">
        <v>103</v>
      </c>
      <c r="G43" s="47" t="s">
        <v>90</v>
      </c>
      <c r="H43" s="47" t="s">
        <v>124</v>
      </c>
      <c r="I43" s="78" t="s">
        <v>90</v>
      </c>
      <c r="J43" s="47" t="s">
        <v>90</v>
      </c>
      <c r="K43" s="47" t="s">
        <v>90</v>
      </c>
      <c r="L43" s="47" t="s">
        <v>90</v>
      </c>
      <c r="M43" s="153"/>
      <c r="N43" s="59" t="s">
        <v>157</v>
      </c>
      <c r="O43" s="59" t="s">
        <v>158</v>
      </c>
      <c r="P43" s="60" t="s">
        <v>159</v>
      </c>
    </row>
    <row r="44" spans="4:16" x14ac:dyDescent="0.3">
      <c r="D44" s="54" t="s">
        <v>13</v>
      </c>
      <c r="E44" s="64" t="s">
        <v>84</v>
      </c>
      <c r="F44" s="48" t="s">
        <v>99</v>
      </c>
      <c r="G44" s="48" t="s">
        <v>111</v>
      </c>
      <c r="H44" s="48" t="s">
        <v>120</v>
      </c>
      <c r="I44" s="77" t="s">
        <v>129</v>
      </c>
      <c r="J44" s="48" t="s">
        <v>140</v>
      </c>
      <c r="K44" s="77" t="s">
        <v>145</v>
      </c>
      <c r="L44" s="48" t="s">
        <v>151</v>
      </c>
      <c r="M44" s="48" t="s">
        <v>154</v>
      </c>
      <c r="N44" s="152">
        <v>1</v>
      </c>
      <c r="O44" s="56" t="s">
        <v>160</v>
      </c>
      <c r="P44" s="61" t="s">
        <v>161</v>
      </c>
    </row>
    <row r="45" spans="4:16" ht="15" thickBot="1" x14ac:dyDescent="0.35">
      <c r="D45" s="55"/>
      <c r="E45" s="63" t="s">
        <v>90</v>
      </c>
      <c r="F45" s="47" t="s">
        <v>90</v>
      </c>
      <c r="G45" s="47" t="s">
        <v>90</v>
      </c>
      <c r="H45" s="47" t="s">
        <v>90</v>
      </c>
      <c r="I45" s="78" t="s">
        <v>135</v>
      </c>
      <c r="J45" s="47" t="s">
        <v>90</v>
      </c>
      <c r="K45" s="78" t="s">
        <v>148</v>
      </c>
      <c r="L45" s="47" t="s">
        <v>90</v>
      </c>
      <c r="M45" s="47" t="s">
        <v>157</v>
      </c>
      <c r="N45" s="153"/>
      <c r="O45" s="59" t="s">
        <v>90</v>
      </c>
      <c r="P45" s="60" t="s">
        <v>90</v>
      </c>
    </row>
    <row r="46" spans="4:16" x14ac:dyDescent="0.3">
      <c r="D46" s="54" t="s">
        <v>69</v>
      </c>
      <c r="E46" s="64" t="s">
        <v>85</v>
      </c>
      <c r="F46" s="48" t="s">
        <v>100</v>
      </c>
      <c r="G46" s="48" t="s">
        <v>112</v>
      </c>
      <c r="H46" s="48" t="s">
        <v>121</v>
      </c>
      <c r="I46" s="49" t="s">
        <v>130</v>
      </c>
      <c r="J46" s="48" t="s">
        <v>141</v>
      </c>
      <c r="K46" s="48" t="s">
        <v>146</v>
      </c>
      <c r="L46" s="48" t="s">
        <v>152</v>
      </c>
      <c r="M46" s="48" t="s">
        <v>155</v>
      </c>
      <c r="N46" s="48" t="s">
        <v>160</v>
      </c>
      <c r="O46" s="152">
        <v>1</v>
      </c>
      <c r="P46" s="61" t="s">
        <v>162</v>
      </c>
    </row>
    <row r="47" spans="4:16" ht="15" thickBot="1" x14ac:dyDescent="0.35">
      <c r="D47" s="55"/>
      <c r="E47" s="63" t="s">
        <v>90</v>
      </c>
      <c r="F47" s="47" t="s">
        <v>104</v>
      </c>
      <c r="G47" s="47" t="s">
        <v>90</v>
      </c>
      <c r="H47" s="47" t="s">
        <v>90</v>
      </c>
      <c r="I47" s="47" t="s">
        <v>136</v>
      </c>
      <c r="J47" s="47" t="s">
        <v>90</v>
      </c>
      <c r="K47" s="47" t="s">
        <v>149</v>
      </c>
      <c r="L47" s="47" t="s">
        <v>90</v>
      </c>
      <c r="M47" s="47" t="s">
        <v>158</v>
      </c>
      <c r="N47" s="47" t="s">
        <v>90</v>
      </c>
      <c r="O47" s="153"/>
      <c r="P47" s="60" t="s">
        <v>90</v>
      </c>
    </row>
    <row r="48" spans="4:16" x14ac:dyDescent="0.3">
      <c r="D48" s="54" t="s">
        <v>75</v>
      </c>
      <c r="E48" s="64" t="s">
        <v>86</v>
      </c>
      <c r="F48" s="48" t="s">
        <v>101</v>
      </c>
      <c r="G48" s="48" t="s">
        <v>113</v>
      </c>
      <c r="H48" s="48" t="s">
        <v>122</v>
      </c>
      <c r="I48" s="48" t="s">
        <v>131</v>
      </c>
      <c r="J48" s="48" t="s">
        <v>142</v>
      </c>
      <c r="K48" s="48" t="s">
        <v>147</v>
      </c>
      <c r="L48" s="48" t="s">
        <v>153</v>
      </c>
      <c r="M48" s="49" t="s">
        <v>156</v>
      </c>
      <c r="N48" s="48" t="s">
        <v>161</v>
      </c>
      <c r="O48" s="48" t="s">
        <v>162</v>
      </c>
      <c r="P48" s="152">
        <v>1</v>
      </c>
    </row>
    <row r="49" spans="4:16" ht="15" thickBot="1" x14ac:dyDescent="0.35">
      <c r="D49" s="54"/>
      <c r="E49" s="62" t="s">
        <v>91</v>
      </c>
      <c r="F49" s="48" t="s">
        <v>90</v>
      </c>
      <c r="G49" s="48" t="s">
        <v>90</v>
      </c>
      <c r="H49" s="48" t="s">
        <v>90</v>
      </c>
      <c r="I49" s="48" t="s">
        <v>90</v>
      </c>
      <c r="J49" s="48" t="s">
        <v>90</v>
      </c>
      <c r="K49" s="48" t="s">
        <v>90</v>
      </c>
      <c r="L49" s="48" t="s">
        <v>104</v>
      </c>
      <c r="M49" s="48" t="s">
        <v>159</v>
      </c>
      <c r="N49" s="48" t="s">
        <v>90</v>
      </c>
      <c r="O49" s="48" t="s">
        <v>90</v>
      </c>
      <c r="P49" s="153"/>
    </row>
  </sheetData>
  <mergeCells count="14">
    <mergeCell ref="P48:P49"/>
    <mergeCell ref="D23:P23"/>
    <mergeCell ref="D24:P24"/>
    <mergeCell ref="E26:E27"/>
    <mergeCell ref="F28:F29"/>
    <mergeCell ref="G30:G31"/>
    <mergeCell ref="H32:H33"/>
    <mergeCell ref="I34:I35"/>
    <mergeCell ref="J36:J37"/>
    <mergeCell ref="K38:K39"/>
    <mergeCell ref="L40:L41"/>
    <mergeCell ref="M42:M43"/>
    <mergeCell ref="N44:N45"/>
    <mergeCell ref="O46:O4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Lasso_FullDataset</vt:lpstr>
      <vt:lpstr>Linear_Regression_FullDataset</vt:lpstr>
      <vt:lpstr>Foglio1</vt:lpstr>
      <vt:lpstr>Recap_MAE_&amp;_SD</vt:lpstr>
      <vt:lpstr>Regression&amp;Correlation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Giannuzzi  Francesco</cp:lastModifiedBy>
  <cp:revision/>
  <dcterms:created xsi:type="dcterms:W3CDTF">2023-05-28T11:55:20Z</dcterms:created>
  <dcterms:modified xsi:type="dcterms:W3CDTF">2023-06-25T21:51:08Z</dcterms:modified>
  <cp:category/>
  <cp:contentStatus/>
</cp:coreProperties>
</file>