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la\Desktop\Risultati_1.06\"/>
    </mc:Choice>
  </mc:AlternateContent>
  <xr:revisionPtr revIDLastSave="0" documentId="13_ncr:1_{782812A4-A6A7-4BD1-89FE-276D47BD87C7}" xr6:coauthVersionLast="47" xr6:coauthVersionMax="47" xr10:uidLastSave="{00000000-0000-0000-0000-000000000000}"/>
  <bookViews>
    <workbookView xWindow="-108" yWindow="-108" windowWidth="23256" windowHeight="12456" tabRatio="940" activeTab="5" xr2:uid="{FC727A89-B4F1-4307-A66E-A40EC0A27C26}"/>
  </bookViews>
  <sheets>
    <sheet name="9T_info" sheetId="3" r:id="rId1"/>
    <sheet name="Materiali aula" sheetId="7" r:id="rId2"/>
    <sheet name="Electric lighting" sheetId="1" r:id="rId3"/>
    <sheet name="Clear Sky" sheetId="5" r:id="rId4"/>
    <sheet name="Electric lighting+Clear Sky" sheetId="8" r:id="rId5"/>
    <sheet name="LN+LA_CS" sheetId="12" r:id="rId6"/>
    <sheet name="Overcast Sky" sheetId="6" r:id="rId7"/>
    <sheet name="Electric lighting+Overcast" sheetId="9" r:id="rId8"/>
    <sheet name="LN+LA_OS" sheetId="11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3" i="12" l="1"/>
  <c r="C62" i="12"/>
  <c r="C61" i="12"/>
  <c r="C60" i="12"/>
  <c r="C59" i="12"/>
  <c r="C58" i="12"/>
  <c r="C57" i="12"/>
  <c r="C56" i="12"/>
  <c r="C55" i="12"/>
  <c r="C54" i="12"/>
  <c r="C53" i="12"/>
  <c r="C52" i="12"/>
  <c r="C51" i="12"/>
  <c r="C50" i="12"/>
  <c r="C49" i="12"/>
  <c r="C48" i="12"/>
  <c r="C47" i="12"/>
  <c r="C46" i="12"/>
  <c r="C45" i="12"/>
  <c r="C44" i="12"/>
  <c r="C43" i="12"/>
  <c r="C42" i="12"/>
  <c r="C41" i="12"/>
  <c r="C40" i="12"/>
  <c r="C39" i="12"/>
  <c r="C38" i="12"/>
  <c r="C37" i="12"/>
  <c r="C36" i="12"/>
  <c r="C35" i="12"/>
  <c r="C34" i="12"/>
  <c r="T4" i="12"/>
  <c r="U3" i="12" s="1"/>
  <c r="C87" i="8"/>
  <c r="D87" i="8"/>
  <c r="E87" i="8"/>
  <c r="F87" i="8"/>
  <c r="G87" i="8"/>
  <c r="H87" i="8"/>
  <c r="I87" i="8"/>
  <c r="J87" i="8"/>
  <c r="K87" i="8"/>
  <c r="L87" i="8"/>
  <c r="M87" i="8"/>
  <c r="N87" i="8"/>
  <c r="O87" i="8"/>
  <c r="P87" i="8"/>
  <c r="Q87" i="8"/>
  <c r="R87" i="8"/>
  <c r="S87" i="8"/>
  <c r="T87" i="8"/>
  <c r="U87" i="8"/>
  <c r="V87" i="8"/>
  <c r="W87" i="8"/>
  <c r="X87" i="8"/>
  <c r="Y87" i="8"/>
  <c r="Z87" i="8"/>
  <c r="AA87" i="8"/>
  <c r="AB87" i="8"/>
  <c r="AC87" i="8"/>
  <c r="AD87" i="8"/>
  <c r="AE87" i="8"/>
  <c r="C88" i="8"/>
  <c r="D88" i="8"/>
  <c r="E88" i="8"/>
  <c r="F88" i="8"/>
  <c r="G88" i="8"/>
  <c r="H88" i="8"/>
  <c r="I88" i="8"/>
  <c r="J88" i="8"/>
  <c r="K88" i="8"/>
  <c r="L88" i="8"/>
  <c r="M88" i="8"/>
  <c r="N88" i="8"/>
  <c r="O88" i="8"/>
  <c r="P88" i="8"/>
  <c r="Q88" i="8"/>
  <c r="R88" i="8"/>
  <c r="S88" i="8"/>
  <c r="T88" i="8"/>
  <c r="U88" i="8"/>
  <c r="V88" i="8"/>
  <c r="W88" i="8"/>
  <c r="X88" i="8"/>
  <c r="Y88" i="8"/>
  <c r="Z88" i="8"/>
  <c r="AA88" i="8"/>
  <c r="AB88" i="8"/>
  <c r="AC88" i="8"/>
  <c r="AD88" i="8"/>
  <c r="AE88" i="8"/>
  <c r="U2" i="12" l="1"/>
  <c r="U4" i="12" s="1"/>
  <c r="C34" i="11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T4" i="11"/>
  <c r="U2" i="11" s="1"/>
  <c r="AE88" i="9"/>
  <c r="AD88" i="9"/>
  <c r="AC88" i="9"/>
  <c r="AB88" i="9"/>
  <c r="AA88" i="9"/>
  <c r="Z88" i="9"/>
  <c r="Y88" i="9"/>
  <c r="X88" i="9"/>
  <c r="W88" i="9"/>
  <c r="V88" i="9"/>
  <c r="U88" i="9"/>
  <c r="T88" i="9"/>
  <c r="S88" i="9"/>
  <c r="R88" i="9"/>
  <c r="Q88" i="9"/>
  <c r="P88" i="9"/>
  <c r="O88" i="9"/>
  <c r="N88" i="9"/>
  <c r="M88" i="9"/>
  <c r="L88" i="9"/>
  <c r="K88" i="9"/>
  <c r="J88" i="9"/>
  <c r="I88" i="9"/>
  <c r="H88" i="9"/>
  <c r="G88" i="9"/>
  <c r="F88" i="9"/>
  <c r="E88" i="9"/>
  <c r="D88" i="9"/>
  <c r="C88" i="9"/>
  <c r="B88" i="9"/>
  <c r="AE87" i="9"/>
  <c r="AD87" i="9"/>
  <c r="AC87" i="9"/>
  <c r="AB87" i="9"/>
  <c r="AA87" i="9"/>
  <c r="Z87" i="9"/>
  <c r="Y87" i="9"/>
  <c r="X87" i="9"/>
  <c r="W87" i="9"/>
  <c r="V87" i="9"/>
  <c r="U87" i="9"/>
  <c r="T87" i="9"/>
  <c r="S87" i="9"/>
  <c r="R87" i="9"/>
  <c r="Q87" i="9"/>
  <c r="P87" i="9"/>
  <c r="O87" i="9"/>
  <c r="N87" i="9"/>
  <c r="M87" i="9"/>
  <c r="L87" i="9"/>
  <c r="K87" i="9"/>
  <c r="J87" i="9"/>
  <c r="I87" i="9"/>
  <c r="H87" i="9"/>
  <c r="G87" i="9"/>
  <c r="F87" i="9"/>
  <c r="E87" i="9"/>
  <c r="D87" i="9"/>
  <c r="C87" i="9"/>
  <c r="B87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D43" i="9"/>
  <c r="C43" i="9"/>
  <c r="B43" i="9"/>
  <c r="B88" i="8"/>
  <c r="B87" i="8"/>
  <c r="C43" i="8"/>
  <c r="D43" i="8"/>
  <c r="E43" i="8"/>
  <c r="F43" i="8"/>
  <c r="G43" i="8"/>
  <c r="H43" i="8"/>
  <c r="I43" i="8"/>
  <c r="J43" i="8"/>
  <c r="K43" i="8"/>
  <c r="L43" i="8"/>
  <c r="M43" i="8"/>
  <c r="N43" i="8"/>
  <c r="O43" i="8"/>
  <c r="P43" i="8"/>
  <c r="Q43" i="8"/>
  <c r="R43" i="8"/>
  <c r="S43" i="8"/>
  <c r="T43" i="8"/>
  <c r="U43" i="8"/>
  <c r="V43" i="8"/>
  <c r="W43" i="8"/>
  <c r="X43" i="8"/>
  <c r="Y43" i="8"/>
  <c r="Z43" i="8"/>
  <c r="AA43" i="8"/>
  <c r="AB43" i="8"/>
  <c r="AC43" i="8"/>
  <c r="AD43" i="8"/>
  <c r="AE43" i="8"/>
  <c r="B43" i="8"/>
  <c r="U3" i="11" l="1"/>
  <c r="U4" i="11"/>
  <c r="E86" i="1" l="1"/>
  <c r="D86" i="1"/>
  <c r="AC86" i="9"/>
  <c r="AB86" i="9"/>
  <c r="AA86" i="9"/>
  <c r="Z86" i="9"/>
  <c r="Y86" i="9"/>
  <c r="AC85" i="9"/>
  <c r="AB85" i="9"/>
  <c r="AA85" i="9"/>
  <c r="Z85" i="9"/>
  <c r="Y85" i="9"/>
  <c r="AC84" i="9"/>
  <c r="AB84" i="9"/>
  <c r="AA84" i="9"/>
  <c r="Z84" i="9"/>
  <c r="Y84" i="9"/>
  <c r="AC83" i="9"/>
  <c r="AB83" i="9"/>
  <c r="AA83" i="9"/>
  <c r="Z83" i="9"/>
  <c r="Y83" i="9"/>
  <c r="AC82" i="9"/>
  <c r="AB82" i="9"/>
  <c r="AA82" i="9"/>
  <c r="Z82" i="9"/>
  <c r="Y82" i="9"/>
  <c r="AC81" i="9"/>
  <c r="AB81" i="9"/>
  <c r="AA81" i="9"/>
  <c r="Z81" i="9"/>
  <c r="Y81" i="9"/>
  <c r="AC80" i="9"/>
  <c r="AB80" i="9"/>
  <c r="AA80" i="9"/>
  <c r="Z80" i="9"/>
  <c r="Y80" i="9"/>
  <c r="AC79" i="9"/>
  <c r="AB79" i="9"/>
  <c r="AA79" i="9"/>
  <c r="Z79" i="9"/>
  <c r="Y79" i="9"/>
  <c r="AC78" i="9"/>
  <c r="AB78" i="9"/>
  <c r="AA78" i="9"/>
  <c r="Z78" i="9"/>
  <c r="Y78" i="9"/>
  <c r="AC77" i="9"/>
  <c r="AB77" i="9"/>
  <c r="AA77" i="9"/>
  <c r="Z77" i="9"/>
  <c r="Y77" i="9"/>
  <c r="AC76" i="9"/>
  <c r="AB76" i="9"/>
  <c r="AA76" i="9"/>
  <c r="Z76" i="9"/>
  <c r="Y76" i="9"/>
  <c r="AC75" i="9"/>
  <c r="AB75" i="9"/>
  <c r="AA75" i="9"/>
  <c r="Z75" i="9"/>
  <c r="Y75" i="9"/>
  <c r="AC74" i="9"/>
  <c r="AB74" i="9"/>
  <c r="AA74" i="9"/>
  <c r="Z74" i="9"/>
  <c r="Y74" i="9"/>
  <c r="AC73" i="9"/>
  <c r="AB73" i="9"/>
  <c r="AA73" i="9"/>
  <c r="Z73" i="9"/>
  <c r="Y73" i="9"/>
  <c r="AC72" i="9"/>
  <c r="AB72" i="9"/>
  <c r="AA72" i="9"/>
  <c r="Z72" i="9"/>
  <c r="Y72" i="9"/>
  <c r="AC71" i="9"/>
  <c r="AB71" i="9"/>
  <c r="AA71" i="9"/>
  <c r="Z71" i="9"/>
  <c r="Y71" i="9"/>
  <c r="AC70" i="9"/>
  <c r="AB70" i="9"/>
  <c r="AA70" i="9"/>
  <c r="Z70" i="9"/>
  <c r="Y70" i="9"/>
  <c r="AC69" i="9"/>
  <c r="AB69" i="9"/>
  <c r="AA69" i="9"/>
  <c r="Z69" i="9"/>
  <c r="Y69" i="9"/>
  <c r="AC68" i="9"/>
  <c r="AB68" i="9"/>
  <c r="AA68" i="9"/>
  <c r="Z68" i="9"/>
  <c r="Y68" i="9"/>
  <c r="AC67" i="9"/>
  <c r="AB67" i="9"/>
  <c r="AA67" i="9"/>
  <c r="Z67" i="9"/>
  <c r="Y67" i="9"/>
  <c r="AC66" i="9"/>
  <c r="AB66" i="9"/>
  <c r="AA66" i="9"/>
  <c r="Z66" i="9"/>
  <c r="Y66" i="9"/>
  <c r="AC65" i="9"/>
  <c r="AB65" i="9"/>
  <c r="AA65" i="9"/>
  <c r="Z65" i="9"/>
  <c r="Y65" i="9"/>
  <c r="AC64" i="9"/>
  <c r="AB64" i="9"/>
  <c r="AA64" i="9"/>
  <c r="Z64" i="9"/>
  <c r="Y64" i="9"/>
  <c r="AC63" i="9"/>
  <c r="AB63" i="9"/>
  <c r="AA63" i="9"/>
  <c r="Z63" i="9"/>
  <c r="Y63" i="9"/>
  <c r="AC62" i="9"/>
  <c r="AB62" i="9"/>
  <c r="AA62" i="9"/>
  <c r="Z62" i="9"/>
  <c r="Y62" i="9"/>
  <c r="AC61" i="9"/>
  <c r="AB61" i="9"/>
  <c r="AA61" i="9"/>
  <c r="Z61" i="9"/>
  <c r="Y61" i="9"/>
  <c r="AC60" i="9"/>
  <c r="AB60" i="9"/>
  <c r="AA60" i="9"/>
  <c r="Z60" i="9"/>
  <c r="Y60" i="9"/>
  <c r="AC59" i="9"/>
  <c r="AB59" i="9"/>
  <c r="AA59" i="9"/>
  <c r="Z59" i="9"/>
  <c r="Y59" i="9"/>
  <c r="AC58" i="9"/>
  <c r="AB58" i="9"/>
  <c r="AA58" i="9"/>
  <c r="Z58" i="9"/>
  <c r="Y58" i="9"/>
  <c r="AC57" i="9"/>
  <c r="AB57" i="9"/>
  <c r="AA57" i="9"/>
  <c r="Z57" i="9"/>
  <c r="Y57" i="9"/>
  <c r="AC56" i="9"/>
  <c r="AB56" i="9"/>
  <c r="AA56" i="9"/>
  <c r="Z56" i="9"/>
  <c r="Y56" i="9"/>
  <c r="AC55" i="9"/>
  <c r="AB55" i="9"/>
  <c r="AA55" i="9"/>
  <c r="Z55" i="9"/>
  <c r="Y55" i="9"/>
  <c r="AC54" i="9"/>
  <c r="AB54" i="9"/>
  <c r="AA54" i="9"/>
  <c r="Z54" i="9"/>
  <c r="Y54" i="9"/>
  <c r="AC53" i="9"/>
  <c r="AB53" i="9"/>
  <c r="AA53" i="9"/>
  <c r="Z53" i="9"/>
  <c r="Y53" i="9"/>
  <c r="AC52" i="9"/>
  <c r="AB52" i="9"/>
  <c r="AA52" i="9"/>
  <c r="Z52" i="9"/>
  <c r="Y52" i="9"/>
  <c r="AC51" i="9"/>
  <c r="AB51" i="9"/>
  <c r="AA51" i="9"/>
  <c r="Z51" i="9"/>
  <c r="Y51" i="9"/>
  <c r="AC50" i="9"/>
  <c r="AB50" i="9"/>
  <c r="AA50" i="9"/>
  <c r="Z50" i="9"/>
  <c r="Y50" i="9"/>
  <c r="AC49" i="9"/>
  <c r="AB49" i="9"/>
  <c r="AA49" i="9"/>
  <c r="Z49" i="9"/>
  <c r="Y49" i="9"/>
  <c r="AC48" i="9"/>
  <c r="AB48" i="9"/>
  <c r="AA48" i="9"/>
  <c r="Z48" i="9"/>
  <c r="Y48" i="9"/>
  <c r="AC47" i="9"/>
  <c r="AB47" i="9"/>
  <c r="AA47" i="9"/>
  <c r="Z47" i="9"/>
  <c r="Y47" i="9"/>
  <c r="Y4" i="9"/>
  <c r="Z4" i="9"/>
  <c r="AA4" i="9"/>
  <c r="AB4" i="9"/>
  <c r="AC4" i="9"/>
  <c r="Y5" i="9"/>
  <c r="Z5" i="9"/>
  <c r="AA5" i="9"/>
  <c r="AB5" i="9"/>
  <c r="AC5" i="9"/>
  <c r="Y6" i="9"/>
  <c r="Z6" i="9"/>
  <c r="AA6" i="9"/>
  <c r="AB6" i="9"/>
  <c r="AC6" i="9"/>
  <c r="Y7" i="9"/>
  <c r="Z7" i="9"/>
  <c r="AA7" i="9"/>
  <c r="AB7" i="9"/>
  <c r="AC7" i="9"/>
  <c r="Y8" i="9"/>
  <c r="Z8" i="9"/>
  <c r="AA8" i="9"/>
  <c r="AB8" i="9"/>
  <c r="AC8" i="9"/>
  <c r="Y9" i="9"/>
  <c r="Z9" i="9"/>
  <c r="AA9" i="9"/>
  <c r="AB9" i="9"/>
  <c r="AC9" i="9"/>
  <c r="Y10" i="9"/>
  <c r="Z10" i="9"/>
  <c r="AA10" i="9"/>
  <c r="AB10" i="9"/>
  <c r="AC10" i="9"/>
  <c r="Y11" i="9"/>
  <c r="Z11" i="9"/>
  <c r="AA11" i="9"/>
  <c r="AB11" i="9"/>
  <c r="AC11" i="9"/>
  <c r="Y12" i="9"/>
  <c r="Z12" i="9"/>
  <c r="AA12" i="9"/>
  <c r="AB12" i="9"/>
  <c r="AC12" i="9"/>
  <c r="Y13" i="9"/>
  <c r="Z13" i="9"/>
  <c r="AA13" i="9"/>
  <c r="AB13" i="9"/>
  <c r="AC13" i="9"/>
  <c r="Y14" i="9"/>
  <c r="Z14" i="9"/>
  <c r="AA14" i="9"/>
  <c r="AB14" i="9"/>
  <c r="AC14" i="9"/>
  <c r="Y15" i="9"/>
  <c r="Z15" i="9"/>
  <c r="AA15" i="9"/>
  <c r="AB15" i="9"/>
  <c r="AC15" i="9"/>
  <c r="Y16" i="9"/>
  <c r="Z16" i="9"/>
  <c r="AA16" i="9"/>
  <c r="AB16" i="9"/>
  <c r="AC16" i="9"/>
  <c r="Y17" i="9"/>
  <c r="Z17" i="9"/>
  <c r="AA17" i="9"/>
  <c r="AB17" i="9"/>
  <c r="AC17" i="9"/>
  <c r="Y18" i="9"/>
  <c r="Z18" i="9"/>
  <c r="AA18" i="9"/>
  <c r="AB18" i="9"/>
  <c r="AC18" i="9"/>
  <c r="Y19" i="9"/>
  <c r="Z19" i="9"/>
  <c r="AA19" i="9"/>
  <c r="AB19" i="9"/>
  <c r="AC19" i="9"/>
  <c r="Y20" i="9"/>
  <c r="Z20" i="9"/>
  <c r="AA20" i="9"/>
  <c r="AB20" i="9"/>
  <c r="AC20" i="9"/>
  <c r="Y21" i="9"/>
  <c r="Z21" i="9"/>
  <c r="AA21" i="9"/>
  <c r="AB21" i="9"/>
  <c r="AC21" i="9"/>
  <c r="Y22" i="9"/>
  <c r="Z22" i="9"/>
  <c r="AA22" i="9"/>
  <c r="AB22" i="9"/>
  <c r="AC22" i="9"/>
  <c r="Y23" i="9"/>
  <c r="Z23" i="9"/>
  <c r="AA23" i="9"/>
  <c r="AB23" i="9"/>
  <c r="AC23" i="9"/>
  <c r="Y24" i="9"/>
  <c r="Z24" i="9"/>
  <c r="AA24" i="9"/>
  <c r="AB24" i="9"/>
  <c r="AC24" i="9"/>
  <c r="Y25" i="9"/>
  <c r="Z25" i="9"/>
  <c r="AA25" i="9"/>
  <c r="AB25" i="9"/>
  <c r="AC25" i="9"/>
  <c r="Y26" i="9"/>
  <c r="Z26" i="9"/>
  <c r="AA26" i="9"/>
  <c r="AB26" i="9"/>
  <c r="AC26" i="9"/>
  <c r="Y27" i="9"/>
  <c r="Z27" i="9"/>
  <c r="AA27" i="9"/>
  <c r="AB27" i="9"/>
  <c r="AC27" i="9"/>
  <c r="Y28" i="9"/>
  <c r="Z28" i="9"/>
  <c r="AA28" i="9"/>
  <c r="AB28" i="9"/>
  <c r="AC28" i="9"/>
  <c r="Y29" i="9"/>
  <c r="Z29" i="9"/>
  <c r="AA29" i="9"/>
  <c r="AB29" i="9"/>
  <c r="AC29" i="9"/>
  <c r="Y30" i="9"/>
  <c r="Z30" i="9"/>
  <c r="AA30" i="9"/>
  <c r="AB30" i="9"/>
  <c r="AC30" i="9"/>
  <c r="Y31" i="9"/>
  <c r="Z31" i="9"/>
  <c r="AA31" i="9"/>
  <c r="AB31" i="9"/>
  <c r="AC31" i="9"/>
  <c r="Y32" i="9"/>
  <c r="Z32" i="9"/>
  <c r="AA32" i="9"/>
  <c r="AB32" i="9"/>
  <c r="AC32" i="9"/>
  <c r="Y33" i="9"/>
  <c r="Z33" i="9"/>
  <c r="AA33" i="9"/>
  <c r="AB33" i="9"/>
  <c r="AC33" i="9"/>
  <c r="Y34" i="9"/>
  <c r="Z34" i="9"/>
  <c r="AA34" i="9"/>
  <c r="AB34" i="9"/>
  <c r="AC34" i="9"/>
  <c r="Y35" i="9"/>
  <c r="Z35" i="9"/>
  <c r="AA35" i="9"/>
  <c r="AB35" i="9"/>
  <c r="AC35" i="9"/>
  <c r="Y36" i="9"/>
  <c r="Z36" i="9"/>
  <c r="AA36" i="9"/>
  <c r="AB36" i="9"/>
  <c r="AC36" i="9"/>
  <c r="Y37" i="9"/>
  <c r="Z37" i="9"/>
  <c r="AA37" i="9"/>
  <c r="AB37" i="9"/>
  <c r="AC37" i="9"/>
  <c r="Y38" i="9"/>
  <c r="Z38" i="9"/>
  <c r="AA38" i="9"/>
  <c r="AB38" i="9"/>
  <c r="AC38" i="9"/>
  <c r="Y39" i="9"/>
  <c r="Z39" i="9"/>
  <c r="AA39" i="9"/>
  <c r="AB39" i="9"/>
  <c r="AC39" i="9"/>
  <c r="Y40" i="9"/>
  <c r="Z40" i="9"/>
  <c r="AA40" i="9"/>
  <c r="AB40" i="9"/>
  <c r="AC40" i="9"/>
  <c r="Y41" i="9"/>
  <c r="Z41" i="9"/>
  <c r="AA41" i="9"/>
  <c r="AB41" i="9"/>
  <c r="AC41" i="9"/>
  <c r="Y42" i="9"/>
  <c r="Z42" i="9"/>
  <c r="AA42" i="9"/>
  <c r="AB42" i="9"/>
  <c r="AC42" i="9"/>
  <c r="Z3" i="9"/>
  <c r="AA3" i="9"/>
  <c r="AB3" i="9"/>
  <c r="AC3" i="9"/>
  <c r="Y3" i="9"/>
  <c r="AD48" i="9"/>
  <c r="AD49" i="9"/>
  <c r="AD50" i="9"/>
  <c r="AD51" i="9"/>
  <c r="AD52" i="9"/>
  <c r="AD53" i="9"/>
  <c r="AD54" i="9"/>
  <c r="AD55" i="9"/>
  <c r="AD56" i="9"/>
  <c r="AD57" i="9"/>
  <c r="AD58" i="9"/>
  <c r="AD59" i="9"/>
  <c r="AD60" i="9"/>
  <c r="AD61" i="9"/>
  <c r="AD62" i="9"/>
  <c r="AD63" i="9"/>
  <c r="AD64" i="9"/>
  <c r="AD65" i="9"/>
  <c r="AD66" i="9"/>
  <c r="AD67" i="9"/>
  <c r="AD68" i="9"/>
  <c r="AD69" i="9"/>
  <c r="AD70" i="9"/>
  <c r="AD71" i="9"/>
  <c r="AD72" i="9"/>
  <c r="AD73" i="9"/>
  <c r="AD74" i="9"/>
  <c r="AD75" i="9"/>
  <c r="AD76" i="9"/>
  <c r="AD77" i="9"/>
  <c r="AD78" i="9"/>
  <c r="AD79" i="9"/>
  <c r="AD80" i="9"/>
  <c r="AD81" i="9"/>
  <c r="AD82" i="9"/>
  <c r="AD83" i="9"/>
  <c r="AD84" i="9"/>
  <c r="AD85" i="9"/>
  <c r="AD86" i="9"/>
  <c r="X47" i="9"/>
  <c r="X48" i="9"/>
  <c r="X49" i="9"/>
  <c r="X50" i="9"/>
  <c r="X51" i="9"/>
  <c r="X52" i="9"/>
  <c r="X53" i="9"/>
  <c r="X54" i="9"/>
  <c r="X55" i="9"/>
  <c r="X56" i="9"/>
  <c r="X57" i="9"/>
  <c r="X58" i="9"/>
  <c r="X59" i="9"/>
  <c r="X60" i="9"/>
  <c r="X61" i="9"/>
  <c r="X62" i="9"/>
  <c r="X63" i="9"/>
  <c r="X64" i="9"/>
  <c r="X65" i="9"/>
  <c r="X66" i="9"/>
  <c r="X67" i="9"/>
  <c r="X68" i="9"/>
  <c r="X69" i="9"/>
  <c r="X70" i="9"/>
  <c r="X71" i="9"/>
  <c r="X72" i="9"/>
  <c r="X73" i="9"/>
  <c r="X74" i="9"/>
  <c r="X75" i="9"/>
  <c r="X76" i="9"/>
  <c r="X77" i="9"/>
  <c r="X78" i="9"/>
  <c r="X79" i="9"/>
  <c r="X80" i="9"/>
  <c r="X81" i="9"/>
  <c r="X82" i="9"/>
  <c r="X83" i="9"/>
  <c r="X84" i="9"/>
  <c r="X85" i="9"/>
  <c r="X86" i="9"/>
  <c r="N47" i="9"/>
  <c r="O47" i="9"/>
  <c r="P47" i="9"/>
  <c r="Q47" i="9"/>
  <c r="N48" i="9"/>
  <c r="O48" i="9"/>
  <c r="P48" i="9"/>
  <c r="Q48" i="9"/>
  <c r="N49" i="9"/>
  <c r="O49" i="9"/>
  <c r="P49" i="9"/>
  <c r="Q49" i="9"/>
  <c r="N50" i="9"/>
  <c r="O50" i="9"/>
  <c r="P50" i="9"/>
  <c r="Q50" i="9"/>
  <c r="N51" i="9"/>
  <c r="O51" i="9"/>
  <c r="P51" i="9"/>
  <c r="Q51" i="9"/>
  <c r="N52" i="9"/>
  <c r="O52" i="9"/>
  <c r="P52" i="9"/>
  <c r="Q52" i="9"/>
  <c r="N53" i="9"/>
  <c r="O53" i="9"/>
  <c r="P53" i="9"/>
  <c r="Q53" i="9"/>
  <c r="N54" i="9"/>
  <c r="O54" i="9"/>
  <c r="P54" i="9"/>
  <c r="Q54" i="9"/>
  <c r="N55" i="9"/>
  <c r="O55" i="9"/>
  <c r="P55" i="9"/>
  <c r="Q55" i="9"/>
  <c r="N56" i="9"/>
  <c r="O56" i="9"/>
  <c r="P56" i="9"/>
  <c r="Q56" i="9"/>
  <c r="N57" i="9"/>
  <c r="O57" i="9"/>
  <c r="P57" i="9"/>
  <c r="Q57" i="9"/>
  <c r="N58" i="9"/>
  <c r="O58" i="9"/>
  <c r="P58" i="9"/>
  <c r="Q58" i="9"/>
  <c r="N59" i="9"/>
  <c r="O59" i="9"/>
  <c r="P59" i="9"/>
  <c r="Q59" i="9"/>
  <c r="N60" i="9"/>
  <c r="O60" i="9"/>
  <c r="P60" i="9"/>
  <c r="Q60" i="9"/>
  <c r="N61" i="9"/>
  <c r="O61" i="9"/>
  <c r="P61" i="9"/>
  <c r="Q61" i="9"/>
  <c r="N62" i="9"/>
  <c r="O62" i="9"/>
  <c r="P62" i="9"/>
  <c r="Q62" i="9"/>
  <c r="N63" i="9"/>
  <c r="O63" i="9"/>
  <c r="P63" i="9"/>
  <c r="Q63" i="9"/>
  <c r="N64" i="9"/>
  <c r="O64" i="9"/>
  <c r="P64" i="9"/>
  <c r="Q64" i="9"/>
  <c r="N65" i="9"/>
  <c r="O65" i="9"/>
  <c r="P65" i="9"/>
  <c r="Q65" i="9"/>
  <c r="N66" i="9"/>
  <c r="O66" i="9"/>
  <c r="P66" i="9"/>
  <c r="Q66" i="9"/>
  <c r="N67" i="9"/>
  <c r="O67" i="9"/>
  <c r="P67" i="9"/>
  <c r="Q67" i="9"/>
  <c r="N68" i="9"/>
  <c r="O68" i="9"/>
  <c r="P68" i="9"/>
  <c r="Q68" i="9"/>
  <c r="N69" i="9"/>
  <c r="O69" i="9"/>
  <c r="P69" i="9"/>
  <c r="Q69" i="9"/>
  <c r="N70" i="9"/>
  <c r="O70" i="9"/>
  <c r="P70" i="9"/>
  <c r="Q70" i="9"/>
  <c r="N71" i="9"/>
  <c r="O71" i="9"/>
  <c r="P71" i="9"/>
  <c r="Q71" i="9"/>
  <c r="N72" i="9"/>
  <c r="O72" i="9"/>
  <c r="P72" i="9"/>
  <c r="Q72" i="9"/>
  <c r="N73" i="9"/>
  <c r="O73" i="9"/>
  <c r="P73" i="9"/>
  <c r="Q73" i="9"/>
  <c r="N74" i="9"/>
  <c r="O74" i="9"/>
  <c r="P74" i="9"/>
  <c r="Q74" i="9"/>
  <c r="N75" i="9"/>
  <c r="O75" i="9"/>
  <c r="P75" i="9"/>
  <c r="Q75" i="9"/>
  <c r="N76" i="9"/>
  <c r="O76" i="9"/>
  <c r="P76" i="9"/>
  <c r="Q76" i="9"/>
  <c r="N77" i="9"/>
  <c r="O77" i="9"/>
  <c r="P77" i="9"/>
  <c r="Q77" i="9"/>
  <c r="N78" i="9"/>
  <c r="O78" i="9"/>
  <c r="P78" i="9"/>
  <c r="Q78" i="9"/>
  <c r="N79" i="9"/>
  <c r="O79" i="9"/>
  <c r="P79" i="9"/>
  <c r="Q79" i="9"/>
  <c r="N80" i="9"/>
  <c r="O80" i="9"/>
  <c r="P80" i="9"/>
  <c r="Q80" i="9"/>
  <c r="N81" i="9"/>
  <c r="O81" i="9"/>
  <c r="P81" i="9"/>
  <c r="Q81" i="9"/>
  <c r="N82" i="9"/>
  <c r="O82" i="9"/>
  <c r="P82" i="9"/>
  <c r="Q82" i="9"/>
  <c r="N83" i="9"/>
  <c r="O83" i="9"/>
  <c r="P83" i="9"/>
  <c r="Q83" i="9"/>
  <c r="N84" i="9"/>
  <c r="O84" i="9"/>
  <c r="P84" i="9"/>
  <c r="Q84" i="9"/>
  <c r="N85" i="9"/>
  <c r="O85" i="9"/>
  <c r="P85" i="9"/>
  <c r="Q85" i="9"/>
  <c r="N86" i="9"/>
  <c r="O86" i="9"/>
  <c r="P86" i="9"/>
  <c r="Q86" i="9"/>
  <c r="AD3" i="9"/>
  <c r="AD4" i="9"/>
  <c r="AD5" i="9"/>
  <c r="AD6" i="9"/>
  <c r="AD7" i="9"/>
  <c r="AD8" i="9"/>
  <c r="AD9" i="9"/>
  <c r="AD10" i="9"/>
  <c r="AD11" i="9"/>
  <c r="AD12" i="9"/>
  <c r="AD13" i="9"/>
  <c r="AD14" i="9"/>
  <c r="AD15" i="9"/>
  <c r="AD16" i="9"/>
  <c r="AD17" i="9"/>
  <c r="AD18" i="9"/>
  <c r="AD19" i="9"/>
  <c r="AD20" i="9"/>
  <c r="AD21" i="9"/>
  <c r="AD22" i="9"/>
  <c r="AD23" i="9"/>
  <c r="AD24" i="9"/>
  <c r="AD25" i="9"/>
  <c r="AD26" i="9"/>
  <c r="AD27" i="9"/>
  <c r="AD28" i="9"/>
  <c r="AD29" i="9"/>
  <c r="AD30" i="9"/>
  <c r="AD31" i="9"/>
  <c r="AD32" i="9"/>
  <c r="AD33" i="9"/>
  <c r="AD34" i="9"/>
  <c r="AD35" i="9"/>
  <c r="AD36" i="9"/>
  <c r="AD37" i="9"/>
  <c r="AD38" i="9"/>
  <c r="AD39" i="9"/>
  <c r="AD40" i="9"/>
  <c r="AD41" i="9"/>
  <c r="AD42" i="9"/>
  <c r="X3" i="9"/>
  <c r="X4" i="9"/>
  <c r="X5" i="9"/>
  <c r="X6" i="9"/>
  <c r="X7" i="9"/>
  <c r="X8" i="9"/>
  <c r="X9" i="9"/>
  <c r="X10" i="9"/>
  <c r="X11" i="9"/>
  <c r="X12" i="9"/>
  <c r="X13" i="9"/>
  <c r="X14" i="9"/>
  <c r="X15" i="9"/>
  <c r="X16" i="9"/>
  <c r="X17" i="9"/>
  <c r="X18" i="9"/>
  <c r="X19" i="9"/>
  <c r="X20" i="9"/>
  <c r="X21" i="9"/>
  <c r="X22" i="9"/>
  <c r="X23" i="9"/>
  <c r="X24" i="9"/>
  <c r="X25" i="9"/>
  <c r="X26" i="9"/>
  <c r="X27" i="9"/>
  <c r="X28" i="9"/>
  <c r="X29" i="9"/>
  <c r="X30" i="9"/>
  <c r="X31" i="9"/>
  <c r="X32" i="9"/>
  <c r="X33" i="9"/>
  <c r="X34" i="9"/>
  <c r="X35" i="9"/>
  <c r="X36" i="9"/>
  <c r="X37" i="9"/>
  <c r="X38" i="9"/>
  <c r="X39" i="9"/>
  <c r="X40" i="9"/>
  <c r="X41" i="9"/>
  <c r="X42" i="9"/>
  <c r="N3" i="9"/>
  <c r="O3" i="9"/>
  <c r="P3" i="9"/>
  <c r="Q3" i="9"/>
  <c r="N4" i="9"/>
  <c r="O4" i="9"/>
  <c r="P4" i="9"/>
  <c r="Q4" i="9"/>
  <c r="N5" i="9"/>
  <c r="O5" i="9"/>
  <c r="P5" i="9"/>
  <c r="Q5" i="9"/>
  <c r="N6" i="9"/>
  <c r="O6" i="9"/>
  <c r="P6" i="9"/>
  <c r="Q6" i="9"/>
  <c r="N7" i="9"/>
  <c r="O7" i="9"/>
  <c r="P7" i="9"/>
  <c r="Q7" i="9"/>
  <c r="N8" i="9"/>
  <c r="O8" i="9"/>
  <c r="P8" i="9"/>
  <c r="Q8" i="9"/>
  <c r="N9" i="9"/>
  <c r="O9" i="9"/>
  <c r="P9" i="9"/>
  <c r="Q9" i="9"/>
  <c r="N10" i="9"/>
  <c r="O10" i="9"/>
  <c r="P10" i="9"/>
  <c r="Q10" i="9"/>
  <c r="N11" i="9"/>
  <c r="O11" i="9"/>
  <c r="P11" i="9"/>
  <c r="Q11" i="9"/>
  <c r="N12" i="9"/>
  <c r="O12" i="9"/>
  <c r="P12" i="9"/>
  <c r="Q12" i="9"/>
  <c r="N13" i="9"/>
  <c r="O13" i="9"/>
  <c r="P13" i="9"/>
  <c r="Q13" i="9"/>
  <c r="N14" i="9"/>
  <c r="O14" i="9"/>
  <c r="P14" i="9"/>
  <c r="Q14" i="9"/>
  <c r="N15" i="9"/>
  <c r="O15" i="9"/>
  <c r="P15" i="9"/>
  <c r="Q15" i="9"/>
  <c r="N16" i="9"/>
  <c r="O16" i="9"/>
  <c r="P16" i="9"/>
  <c r="Q16" i="9"/>
  <c r="N17" i="9"/>
  <c r="O17" i="9"/>
  <c r="P17" i="9"/>
  <c r="Q17" i="9"/>
  <c r="N18" i="9"/>
  <c r="O18" i="9"/>
  <c r="P18" i="9"/>
  <c r="Q18" i="9"/>
  <c r="N19" i="9"/>
  <c r="O19" i="9"/>
  <c r="P19" i="9"/>
  <c r="Q19" i="9"/>
  <c r="N20" i="9"/>
  <c r="O20" i="9"/>
  <c r="P20" i="9"/>
  <c r="Q20" i="9"/>
  <c r="N21" i="9"/>
  <c r="O21" i="9"/>
  <c r="P21" i="9"/>
  <c r="Q21" i="9"/>
  <c r="N22" i="9"/>
  <c r="O22" i="9"/>
  <c r="P22" i="9"/>
  <c r="Q22" i="9"/>
  <c r="N23" i="9"/>
  <c r="O23" i="9"/>
  <c r="P23" i="9"/>
  <c r="Q23" i="9"/>
  <c r="N24" i="9"/>
  <c r="O24" i="9"/>
  <c r="P24" i="9"/>
  <c r="Q24" i="9"/>
  <c r="N25" i="9"/>
  <c r="O25" i="9"/>
  <c r="P25" i="9"/>
  <c r="Q25" i="9"/>
  <c r="N26" i="9"/>
  <c r="O26" i="9"/>
  <c r="P26" i="9"/>
  <c r="Q26" i="9"/>
  <c r="N27" i="9"/>
  <c r="O27" i="9"/>
  <c r="P27" i="9"/>
  <c r="Q27" i="9"/>
  <c r="N28" i="9"/>
  <c r="O28" i="9"/>
  <c r="P28" i="9"/>
  <c r="Q28" i="9"/>
  <c r="N29" i="9"/>
  <c r="O29" i="9"/>
  <c r="P29" i="9"/>
  <c r="Q29" i="9"/>
  <c r="N30" i="9"/>
  <c r="O30" i="9"/>
  <c r="P30" i="9"/>
  <c r="Q30" i="9"/>
  <c r="N31" i="9"/>
  <c r="O31" i="9"/>
  <c r="P31" i="9"/>
  <c r="Q31" i="9"/>
  <c r="N32" i="9"/>
  <c r="O32" i="9"/>
  <c r="P32" i="9"/>
  <c r="Q32" i="9"/>
  <c r="N33" i="9"/>
  <c r="O33" i="9"/>
  <c r="P33" i="9"/>
  <c r="Q33" i="9"/>
  <c r="N34" i="9"/>
  <c r="O34" i="9"/>
  <c r="P34" i="9"/>
  <c r="Q34" i="9"/>
  <c r="N35" i="9"/>
  <c r="O35" i="9"/>
  <c r="P35" i="9"/>
  <c r="Q35" i="9"/>
  <c r="N36" i="9"/>
  <c r="O36" i="9"/>
  <c r="P36" i="9"/>
  <c r="Q36" i="9"/>
  <c r="N37" i="9"/>
  <c r="O37" i="9"/>
  <c r="P37" i="9"/>
  <c r="Q37" i="9"/>
  <c r="N38" i="9"/>
  <c r="O38" i="9"/>
  <c r="P38" i="9"/>
  <c r="Q38" i="9"/>
  <c r="N39" i="9"/>
  <c r="O39" i="9"/>
  <c r="P39" i="9"/>
  <c r="Q39" i="9"/>
  <c r="N40" i="9"/>
  <c r="O40" i="9"/>
  <c r="P40" i="9"/>
  <c r="Q40" i="9"/>
  <c r="N41" i="9"/>
  <c r="O41" i="9"/>
  <c r="P41" i="9"/>
  <c r="Q41" i="9"/>
  <c r="N42" i="9"/>
  <c r="O42" i="9"/>
  <c r="P42" i="9"/>
  <c r="Q42" i="9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B43" i="6"/>
  <c r="X86" i="8"/>
  <c r="W86" i="8"/>
  <c r="V86" i="8"/>
  <c r="X85" i="8"/>
  <c r="W85" i="8"/>
  <c r="V85" i="8"/>
  <c r="X84" i="8"/>
  <c r="W84" i="8"/>
  <c r="V84" i="8"/>
  <c r="X83" i="8"/>
  <c r="W83" i="8"/>
  <c r="V83" i="8"/>
  <c r="X82" i="8"/>
  <c r="W82" i="8"/>
  <c r="V82" i="8"/>
  <c r="X81" i="8"/>
  <c r="W81" i="8"/>
  <c r="V81" i="8"/>
  <c r="X80" i="8"/>
  <c r="W80" i="8"/>
  <c r="V80" i="8"/>
  <c r="X79" i="8"/>
  <c r="W79" i="8"/>
  <c r="V79" i="8"/>
  <c r="X78" i="8"/>
  <c r="W78" i="8"/>
  <c r="V78" i="8"/>
  <c r="X77" i="8"/>
  <c r="W77" i="8"/>
  <c r="V77" i="8"/>
  <c r="X76" i="8"/>
  <c r="W76" i="8"/>
  <c r="V76" i="8"/>
  <c r="X75" i="8"/>
  <c r="W75" i="8"/>
  <c r="V75" i="8"/>
  <c r="X74" i="8"/>
  <c r="W74" i="8"/>
  <c r="V74" i="8"/>
  <c r="X73" i="8"/>
  <c r="W73" i="8"/>
  <c r="V73" i="8"/>
  <c r="X72" i="8"/>
  <c r="W72" i="8"/>
  <c r="V72" i="8"/>
  <c r="X71" i="8"/>
  <c r="W71" i="8"/>
  <c r="V71" i="8"/>
  <c r="X70" i="8"/>
  <c r="W70" i="8"/>
  <c r="V70" i="8"/>
  <c r="X69" i="8"/>
  <c r="W69" i="8"/>
  <c r="V69" i="8"/>
  <c r="X68" i="8"/>
  <c r="W68" i="8"/>
  <c r="V68" i="8"/>
  <c r="X67" i="8"/>
  <c r="W67" i="8"/>
  <c r="V67" i="8"/>
  <c r="X66" i="8"/>
  <c r="W66" i="8"/>
  <c r="V66" i="8"/>
  <c r="X65" i="8"/>
  <c r="W65" i="8"/>
  <c r="V65" i="8"/>
  <c r="X64" i="8"/>
  <c r="W64" i="8"/>
  <c r="V64" i="8"/>
  <c r="X63" i="8"/>
  <c r="W63" i="8"/>
  <c r="V63" i="8"/>
  <c r="X62" i="8"/>
  <c r="W62" i="8"/>
  <c r="V62" i="8"/>
  <c r="X61" i="8"/>
  <c r="W61" i="8"/>
  <c r="V61" i="8"/>
  <c r="X60" i="8"/>
  <c r="W60" i="8"/>
  <c r="V60" i="8"/>
  <c r="X59" i="8"/>
  <c r="W59" i="8"/>
  <c r="V59" i="8"/>
  <c r="X58" i="8"/>
  <c r="W58" i="8"/>
  <c r="V58" i="8"/>
  <c r="X57" i="8"/>
  <c r="W57" i="8"/>
  <c r="V57" i="8"/>
  <c r="X56" i="8"/>
  <c r="W56" i="8"/>
  <c r="V56" i="8"/>
  <c r="X55" i="8"/>
  <c r="W55" i="8"/>
  <c r="V55" i="8"/>
  <c r="X54" i="8"/>
  <c r="W54" i="8"/>
  <c r="V54" i="8"/>
  <c r="X53" i="8"/>
  <c r="W53" i="8"/>
  <c r="V53" i="8"/>
  <c r="X52" i="8"/>
  <c r="W52" i="8"/>
  <c r="V52" i="8"/>
  <c r="X51" i="8"/>
  <c r="W51" i="8"/>
  <c r="V51" i="8"/>
  <c r="X50" i="8"/>
  <c r="W50" i="8"/>
  <c r="V50" i="8"/>
  <c r="X49" i="8"/>
  <c r="W49" i="8"/>
  <c r="V49" i="8"/>
  <c r="X48" i="8"/>
  <c r="W48" i="8"/>
  <c r="V48" i="8"/>
  <c r="X47" i="8"/>
  <c r="W47" i="8"/>
  <c r="V47" i="8"/>
  <c r="V5" i="8"/>
  <c r="W5" i="8"/>
  <c r="X5" i="8"/>
  <c r="V6" i="8"/>
  <c r="W6" i="8"/>
  <c r="X6" i="8"/>
  <c r="V7" i="8"/>
  <c r="W7" i="8"/>
  <c r="X7" i="8"/>
  <c r="V8" i="8"/>
  <c r="W8" i="8"/>
  <c r="X8" i="8"/>
  <c r="V9" i="8"/>
  <c r="W9" i="8"/>
  <c r="X9" i="8"/>
  <c r="V10" i="8"/>
  <c r="W10" i="8"/>
  <c r="X10" i="8"/>
  <c r="V11" i="8"/>
  <c r="W11" i="8"/>
  <c r="X11" i="8"/>
  <c r="V12" i="8"/>
  <c r="W12" i="8"/>
  <c r="X12" i="8"/>
  <c r="V13" i="8"/>
  <c r="W13" i="8"/>
  <c r="X13" i="8"/>
  <c r="V14" i="8"/>
  <c r="W14" i="8"/>
  <c r="X14" i="8"/>
  <c r="V15" i="8"/>
  <c r="W15" i="8"/>
  <c r="X15" i="8"/>
  <c r="V16" i="8"/>
  <c r="W16" i="8"/>
  <c r="X16" i="8"/>
  <c r="V17" i="8"/>
  <c r="W17" i="8"/>
  <c r="X17" i="8"/>
  <c r="V18" i="8"/>
  <c r="W18" i="8"/>
  <c r="X18" i="8"/>
  <c r="V19" i="8"/>
  <c r="W19" i="8"/>
  <c r="X19" i="8"/>
  <c r="V20" i="8"/>
  <c r="W20" i="8"/>
  <c r="X20" i="8"/>
  <c r="V21" i="8"/>
  <c r="W21" i="8"/>
  <c r="X21" i="8"/>
  <c r="V22" i="8"/>
  <c r="W22" i="8"/>
  <c r="X22" i="8"/>
  <c r="V23" i="8"/>
  <c r="W23" i="8"/>
  <c r="X23" i="8"/>
  <c r="V24" i="8"/>
  <c r="W24" i="8"/>
  <c r="X24" i="8"/>
  <c r="V25" i="8"/>
  <c r="W25" i="8"/>
  <c r="X25" i="8"/>
  <c r="V26" i="8"/>
  <c r="W26" i="8"/>
  <c r="X26" i="8"/>
  <c r="V27" i="8"/>
  <c r="W27" i="8"/>
  <c r="X27" i="8"/>
  <c r="V28" i="8"/>
  <c r="W28" i="8"/>
  <c r="X28" i="8"/>
  <c r="V29" i="8"/>
  <c r="W29" i="8"/>
  <c r="X29" i="8"/>
  <c r="V30" i="8"/>
  <c r="W30" i="8"/>
  <c r="X30" i="8"/>
  <c r="V31" i="8"/>
  <c r="W31" i="8"/>
  <c r="X31" i="8"/>
  <c r="V32" i="8"/>
  <c r="W32" i="8"/>
  <c r="X32" i="8"/>
  <c r="V33" i="8"/>
  <c r="W33" i="8"/>
  <c r="X33" i="8"/>
  <c r="V34" i="8"/>
  <c r="W34" i="8"/>
  <c r="X34" i="8"/>
  <c r="V35" i="8"/>
  <c r="W35" i="8"/>
  <c r="X35" i="8"/>
  <c r="V36" i="8"/>
  <c r="W36" i="8"/>
  <c r="X36" i="8"/>
  <c r="V37" i="8"/>
  <c r="W37" i="8"/>
  <c r="X37" i="8"/>
  <c r="V38" i="8"/>
  <c r="W38" i="8"/>
  <c r="X38" i="8"/>
  <c r="V39" i="8"/>
  <c r="W39" i="8"/>
  <c r="X39" i="8"/>
  <c r="V40" i="8"/>
  <c r="W40" i="8"/>
  <c r="X40" i="8"/>
  <c r="V41" i="8"/>
  <c r="W41" i="8"/>
  <c r="X41" i="8"/>
  <c r="V42" i="8"/>
  <c r="W42" i="8"/>
  <c r="X42" i="8"/>
  <c r="V4" i="8"/>
  <c r="W4" i="8"/>
  <c r="X4" i="8"/>
  <c r="X3" i="8"/>
  <c r="W3" i="8"/>
  <c r="V3" i="8"/>
  <c r="C43" i="5"/>
  <c r="D43" i="5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R43" i="5"/>
  <c r="S43" i="5"/>
  <c r="T43" i="5"/>
  <c r="U43" i="5"/>
  <c r="V43" i="5"/>
  <c r="W43" i="5"/>
  <c r="X43" i="5"/>
  <c r="Y43" i="5"/>
  <c r="Z43" i="5"/>
  <c r="AA43" i="5"/>
  <c r="AB43" i="5"/>
  <c r="AC43" i="5"/>
  <c r="AD43" i="5"/>
  <c r="AE43" i="5"/>
  <c r="B43" i="5"/>
  <c r="M3" i="9"/>
  <c r="M4" i="9"/>
  <c r="M5" i="9"/>
  <c r="M6" i="9"/>
  <c r="M7" i="9"/>
  <c r="M8" i="9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M22" i="9"/>
  <c r="M23" i="9"/>
  <c r="M24" i="9"/>
  <c r="M25" i="9"/>
  <c r="M26" i="9"/>
  <c r="M27" i="9"/>
  <c r="M28" i="9"/>
  <c r="M29" i="9"/>
  <c r="M30" i="9"/>
  <c r="M31" i="9"/>
  <c r="M32" i="9"/>
  <c r="M33" i="9"/>
  <c r="M34" i="9"/>
  <c r="M35" i="9"/>
  <c r="M36" i="9"/>
  <c r="M37" i="9"/>
  <c r="M38" i="9"/>
  <c r="M39" i="9"/>
  <c r="M40" i="9"/>
  <c r="M41" i="9"/>
  <c r="M42" i="9"/>
  <c r="B4" i="9"/>
  <c r="C4" i="9"/>
  <c r="D4" i="9"/>
  <c r="E4" i="9"/>
  <c r="F4" i="9"/>
  <c r="G4" i="9"/>
  <c r="H4" i="9"/>
  <c r="I4" i="9"/>
  <c r="J4" i="9"/>
  <c r="K4" i="9"/>
  <c r="L4" i="9"/>
  <c r="R4" i="9"/>
  <c r="S4" i="9"/>
  <c r="T4" i="9"/>
  <c r="U4" i="9"/>
  <c r="V4" i="9"/>
  <c r="W4" i="9"/>
  <c r="AE4" i="9"/>
  <c r="B5" i="9"/>
  <c r="C5" i="9"/>
  <c r="D5" i="9"/>
  <c r="E5" i="9"/>
  <c r="F5" i="9"/>
  <c r="G5" i="9"/>
  <c r="H5" i="9"/>
  <c r="I5" i="9"/>
  <c r="J5" i="9"/>
  <c r="K5" i="9"/>
  <c r="L5" i="9"/>
  <c r="R5" i="9"/>
  <c r="S5" i="9"/>
  <c r="T5" i="9"/>
  <c r="U5" i="9"/>
  <c r="V5" i="9"/>
  <c r="W5" i="9"/>
  <c r="AE5" i="9"/>
  <c r="B6" i="9"/>
  <c r="C6" i="9"/>
  <c r="D6" i="9"/>
  <c r="E6" i="9"/>
  <c r="F6" i="9"/>
  <c r="G6" i="9"/>
  <c r="H6" i="9"/>
  <c r="I6" i="9"/>
  <c r="J6" i="9"/>
  <c r="K6" i="9"/>
  <c r="L6" i="9"/>
  <c r="R6" i="9"/>
  <c r="S6" i="9"/>
  <c r="T6" i="9"/>
  <c r="U6" i="9"/>
  <c r="V6" i="9"/>
  <c r="W6" i="9"/>
  <c r="AE6" i="9"/>
  <c r="B7" i="9"/>
  <c r="C7" i="9"/>
  <c r="D7" i="9"/>
  <c r="E7" i="9"/>
  <c r="F7" i="9"/>
  <c r="G7" i="9"/>
  <c r="H7" i="9"/>
  <c r="I7" i="9"/>
  <c r="J7" i="9"/>
  <c r="K7" i="9"/>
  <c r="L7" i="9"/>
  <c r="R7" i="9"/>
  <c r="S7" i="9"/>
  <c r="T7" i="9"/>
  <c r="U7" i="9"/>
  <c r="V7" i="9"/>
  <c r="W7" i="9"/>
  <c r="AE7" i="9"/>
  <c r="B8" i="9"/>
  <c r="C8" i="9"/>
  <c r="D8" i="9"/>
  <c r="E8" i="9"/>
  <c r="F8" i="9"/>
  <c r="G8" i="9"/>
  <c r="H8" i="9"/>
  <c r="I8" i="9"/>
  <c r="J8" i="9"/>
  <c r="K8" i="9"/>
  <c r="L8" i="9"/>
  <c r="R8" i="9"/>
  <c r="S8" i="9"/>
  <c r="T8" i="9"/>
  <c r="U8" i="9"/>
  <c r="V8" i="9"/>
  <c r="W8" i="9"/>
  <c r="AE8" i="9"/>
  <c r="B9" i="9"/>
  <c r="C9" i="9"/>
  <c r="D9" i="9"/>
  <c r="E9" i="9"/>
  <c r="F9" i="9"/>
  <c r="G9" i="9"/>
  <c r="H9" i="9"/>
  <c r="I9" i="9"/>
  <c r="J9" i="9"/>
  <c r="K9" i="9"/>
  <c r="L9" i="9"/>
  <c r="R9" i="9"/>
  <c r="S9" i="9"/>
  <c r="T9" i="9"/>
  <c r="U9" i="9"/>
  <c r="V9" i="9"/>
  <c r="W9" i="9"/>
  <c r="AE9" i="9"/>
  <c r="B10" i="9"/>
  <c r="C10" i="9"/>
  <c r="D10" i="9"/>
  <c r="E10" i="9"/>
  <c r="F10" i="9"/>
  <c r="G10" i="9"/>
  <c r="H10" i="9"/>
  <c r="I10" i="9"/>
  <c r="J10" i="9"/>
  <c r="K10" i="9"/>
  <c r="L10" i="9"/>
  <c r="R10" i="9"/>
  <c r="S10" i="9"/>
  <c r="T10" i="9"/>
  <c r="U10" i="9"/>
  <c r="V10" i="9"/>
  <c r="W10" i="9"/>
  <c r="AE10" i="9"/>
  <c r="B11" i="9"/>
  <c r="C11" i="9"/>
  <c r="D11" i="9"/>
  <c r="E11" i="9"/>
  <c r="F11" i="9"/>
  <c r="G11" i="9"/>
  <c r="H11" i="9"/>
  <c r="I11" i="9"/>
  <c r="J11" i="9"/>
  <c r="K11" i="9"/>
  <c r="L11" i="9"/>
  <c r="R11" i="9"/>
  <c r="S11" i="9"/>
  <c r="T11" i="9"/>
  <c r="U11" i="9"/>
  <c r="V11" i="9"/>
  <c r="W11" i="9"/>
  <c r="AE11" i="9"/>
  <c r="B12" i="9"/>
  <c r="C12" i="9"/>
  <c r="D12" i="9"/>
  <c r="E12" i="9"/>
  <c r="F12" i="9"/>
  <c r="G12" i="9"/>
  <c r="H12" i="9"/>
  <c r="I12" i="9"/>
  <c r="J12" i="9"/>
  <c r="K12" i="9"/>
  <c r="L12" i="9"/>
  <c r="R12" i="9"/>
  <c r="S12" i="9"/>
  <c r="T12" i="9"/>
  <c r="U12" i="9"/>
  <c r="V12" i="9"/>
  <c r="W12" i="9"/>
  <c r="AE12" i="9"/>
  <c r="B13" i="9"/>
  <c r="C13" i="9"/>
  <c r="D13" i="9"/>
  <c r="E13" i="9"/>
  <c r="F13" i="9"/>
  <c r="G13" i="9"/>
  <c r="H13" i="9"/>
  <c r="I13" i="9"/>
  <c r="J13" i="9"/>
  <c r="K13" i="9"/>
  <c r="L13" i="9"/>
  <c r="R13" i="9"/>
  <c r="S13" i="9"/>
  <c r="T13" i="9"/>
  <c r="U13" i="9"/>
  <c r="V13" i="9"/>
  <c r="W13" i="9"/>
  <c r="AE13" i="9"/>
  <c r="B14" i="9"/>
  <c r="C14" i="9"/>
  <c r="D14" i="9"/>
  <c r="E14" i="9"/>
  <c r="F14" i="9"/>
  <c r="G14" i="9"/>
  <c r="H14" i="9"/>
  <c r="I14" i="9"/>
  <c r="J14" i="9"/>
  <c r="K14" i="9"/>
  <c r="L14" i="9"/>
  <c r="R14" i="9"/>
  <c r="S14" i="9"/>
  <c r="T14" i="9"/>
  <c r="U14" i="9"/>
  <c r="V14" i="9"/>
  <c r="W14" i="9"/>
  <c r="AE14" i="9"/>
  <c r="B15" i="9"/>
  <c r="C15" i="9"/>
  <c r="D15" i="9"/>
  <c r="E15" i="9"/>
  <c r="F15" i="9"/>
  <c r="G15" i="9"/>
  <c r="H15" i="9"/>
  <c r="I15" i="9"/>
  <c r="J15" i="9"/>
  <c r="K15" i="9"/>
  <c r="L15" i="9"/>
  <c r="R15" i="9"/>
  <c r="S15" i="9"/>
  <c r="T15" i="9"/>
  <c r="U15" i="9"/>
  <c r="V15" i="9"/>
  <c r="W15" i="9"/>
  <c r="AE15" i="9"/>
  <c r="B16" i="9"/>
  <c r="C16" i="9"/>
  <c r="D16" i="9"/>
  <c r="E16" i="9"/>
  <c r="F16" i="9"/>
  <c r="G16" i="9"/>
  <c r="H16" i="9"/>
  <c r="I16" i="9"/>
  <c r="J16" i="9"/>
  <c r="K16" i="9"/>
  <c r="L16" i="9"/>
  <c r="R16" i="9"/>
  <c r="S16" i="9"/>
  <c r="T16" i="9"/>
  <c r="U16" i="9"/>
  <c r="V16" i="9"/>
  <c r="W16" i="9"/>
  <c r="AE16" i="9"/>
  <c r="B17" i="9"/>
  <c r="C17" i="9"/>
  <c r="D17" i="9"/>
  <c r="E17" i="9"/>
  <c r="F17" i="9"/>
  <c r="G17" i="9"/>
  <c r="H17" i="9"/>
  <c r="I17" i="9"/>
  <c r="J17" i="9"/>
  <c r="K17" i="9"/>
  <c r="L17" i="9"/>
  <c r="R17" i="9"/>
  <c r="S17" i="9"/>
  <c r="T17" i="9"/>
  <c r="U17" i="9"/>
  <c r="V17" i="9"/>
  <c r="W17" i="9"/>
  <c r="AE17" i="9"/>
  <c r="B18" i="9"/>
  <c r="C18" i="9"/>
  <c r="D18" i="9"/>
  <c r="E18" i="9"/>
  <c r="F18" i="9"/>
  <c r="G18" i="9"/>
  <c r="H18" i="9"/>
  <c r="I18" i="9"/>
  <c r="J18" i="9"/>
  <c r="K18" i="9"/>
  <c r="L18" i="9"/>
  <c r="R18" i="9"/>
  <c r="S18" i="9"/>
  <c r="T18" i="9"/>
  <c r="U18" i="9"/>
  <c r="V18" i="9"/>
  <c r="W18" i="9"/>
  <c r="AE18" i="9"/>
  <c r="B19" i="9"/>
  <c r="C19" i="9"/>
  <c r="D19" i="9"/>
  <c r="E19" i="9"/>
  <c r="F19" i="9"/>
  <c r="G19" i="9"/>
  <c r="H19" i="9"/>
  <c r="I19" i="9"/>
  <c r="J19" i="9"/>
  <c r="K19" i="9"/>
  <c r="L19" i="9"/>
  <c r="R19" i="9"/>
  <c r="S19" i="9"/>
  <c r="T19" i="9"/>
  <c r="U19" i="9"/>
  <c r="V19" i="9"/>
  <c r="W19" i="9"/>
  <c r="AE19" i="9"/>
  <c r="B20" i="9"/>
  <c r="C20" i="9"/>
  <c r="D20" i="9"/>
  <c r="E20" i="9"/>
  <c r="F20" i="9"/>
  <c r="G20" i="9"/>
  <c r="H20" i="9"/>
  <c r="I20" i="9"/>
  <c r="J20" i="9"/>
  <c r="K20" i="9"/>
  <c r="L20" i="9"/>
  <c r="R20" i="9"/>
  <c r="S20" i="9"/>
  <c r="T20" i="9"/>
  <c r="U20" i="9"/>
  <c r="V20" i="9"/>
  <c r="W20" i="9"/>
  <c r="AE20" i="9"/>
  <c r="B21" i="9"/>
  <c r="C21" i="9"/>
  <c r="D21" i="9"/>
  <c r="E21" i="9"/>
  <c r="F21" i="9"/>
  <c r="G21" i="9"/>
  <c r="H21" i="9"/>
  <c r="I21" i="9"/>
  <c r="J21" i="9"/>
  <c r="K21" i="9"/>
  <c r="L21" i="9"/>
  <c r="R21" i="9"/>
  <c r="S21" i="9"/>
  <c r="T21" i="9"/>
  <c r="U21" i="9"/>
  <c r="V21" i="9"/>
  <c r="W21" i="9"/>
  <c r="AE21" i="9"/>
  <c r="B22" i="9"/>
  <c r="C22" i="9"/>
  <c r="D22" i="9"/>
  <c r="E22" i="9"/>
  <c r="F22" i="9"/>
  <c r="G22" i="9"/>
  <c r="H22" i="9"/>
  <c r="I22" i="9"/>
  <c r="J22" i="9"/>
  <c r="K22" i="9"/>
  <c r="L22" i="9"/>
  <c r="R22" i="9"/>
  <c r="S22" i="9"/>
  <c r="T22" i="9"/>
  <c r="U22" i="9"/>
  <c r="V22" i="9"/>
  <c r="W22" i="9"/>
  <c r="AE22" i="9"/>
  <c r="B23" i="9"/>
  <c r="C23" i="9"/>
  <c r="D23" i="9"/>
  <c r="E23" i="9"/>
  <c r="F23" i="9"/>
  <c r="G23" i="9"/>
  <c r="H23" i="9"/>
  <c r="I23" i="9"/>
  <c r="J23" i="9"/>
  <c r="K23" i="9"/>
  <c r="L23" i="9"/>
  <c r="R23" i="9"/>
  <c r="S23" i="9"/>
  <c r="T23" i="9"/>
  <c r="U23" i="9"/>
  <c r="V23" i="9"/>
  <c r="W23" i="9"/>
  <c r="AE23" i="9"/>
  <c r="B24" i="9"/>
  <c r="C24" i="9"/>
  <c r="D24" i="9"/>
  <c r="E24" i="9"/>
  <c r="F24" i="9"/>
  <c r="G24" i="9"/>
  <c r="H24" i="9"/>
  <c r="I24" i="9"/>
  <c r="J24" i="9"/>
  <c r="K24" i="9"/>
  <c r="L24" i="9"/>
  <c r="R24" i="9"/>
  <c r="S24" i="9"/>
  <c r="T24" i="9"/>
  <c r="U24" i="9"/>
  <c r="V24" i="9"/>
  <c r="W24" i="9"/>
  <c r="AE24" i="9"/>
  <c r="B25" i="9"/>
  <c r="C25" i="9"/>
  <c r="D25" i="9"/>
  <c r="E25" i="9"/>
  <c r="F25" i="9"/>
  <c r="G25" i="9"/>
  <c r="H25" i="9"/>
  <c r="I25" i="9"/>
  <c r="J25" i="9"/>
  <c r="K25" i="9"/>
  <c r="L25" i="9"/>
  <c r="R25" i="9"/>
  <c r="S25" i="9"/>
  <c r="T25" i="9"/>
  <c r="U25" i="9"/>
  <c r="V25" i="9"/>
  <c r="W25" i="9"/>
  <c r="AE25" i="9"/>
  <c r="B26" i="9"/>
  <c r="C26" i="9"/>
  <c r="D26" i="9"/>
  <c r="E26" i="9"/>
  <c r="F26" i="9"/>
  <c r="G26" i="9"/>
  <c r="H26" i="9"/>
  <c r="I26" i="9"/>
  <c r="J26" i="9"/>
  <c r="K26" i="9"/>
  <c r="L26" i="9"/>
  <c r="R26" i="9"/>
  <c r="S26" i="9"/>
  <c r="T26" i="9"/>
  <c r="U26" i="9"/>
  <c r="V26" i="9"/>
  <c r="W26" i="9"/>
  <c r="AE26" i="9"/>
  <c r="B27" i="9"/>
  <c r="C27" i="9"/>
  <c r="D27" i="9"/>
  <c r="E27" i="9"/>
  <c r="F27" i="9"/>
  <c r="G27" i="9"/>
  <c r="H27" i="9"/>
  <c r="I27" i="9"/>
  <c r="J27" i="9"/>
  <c r="K27" i="9"/>
  <c r="L27" i="9"/>
  <c r="R27" i="9"/>
  <c r="S27" i="9"/>
  <c r="T27" i="9"/>
  <c r="U27" i="9"/>
  <c r="V27" i="9"/>
  <c r="W27" i="9"/>
  <c r="AE27" i="9"/>
  <c r="B28" i="9"/>
  <c r="C28" i="9"/>
  <c r="D28" i="9"/>
  <c r="E28" i="9"/>
  <c r="F28" i="9"/>
  <c r="G28" i="9"/>
  <c r="H28" i="9"/>
  <c r="I28" i="9"/>
  <c r="J28" i="9"/>
  <c r="K28" i="9"/>
  <c r="L28" i="9"/>
  <c r="R28" i="9"/>
  <c r="S28" i="9"/>
  <c r="T28" i="9"/>
  <c r="U28" i="9"/>
  <c r="V28" i="9"/>
  <c r="W28" i="9"/>
  <c r="AE28" i="9"/>
  <c r="B29" i="9"/>
  <c r="C29" i="9"/>
  <c r="D29" i="9"/>
  <c r="E29" i="9"/>
  <c r="F29" i="9"/>
  <c r="G29" i="9"/>
  <c r="H29" i="9"/>
  <c r="I29" i="9"/>
  <c r="J29" i="9"/>
  <c r="K29" i="9"/>
  <c r="L29" i="9"/>
  <c r="R29" i="9"/>
  <c r="S29" i="9"/>
  <c r="T29" i="9"/>
  <c r="U29" i="9"/>
  <c r="V29" i="9"/>
  <c r="W29" i="9"/>
  <c r="AE29" i="9"/>
  <c r="B30" i="9"/>
  <c r="C30" i="9"/>
  <c r="D30" i="9"/>
  <c r="E30" i="9"/>
  <c r="F30" i="9"/>
  <c r="G30" i="9"/>
  <c r="H30" i="9"/>
  <c r="I30" i="9"/>
  <c r="J30" i="9"/>
  <c r="K30" i="9"/>
  <c r="L30" i="9"/>
  <c r="R30" i="9"/>
  <c r="S30" i="9"/>
  <c r="T30" i="9"/>
  <c r="U30" i="9"/>
  <c r="V30" i="9"/>
  <c r="W30" i="9"/>
  <c r="AE30" i="9"/>
  <c r="B31" i="9"/>
  <c r="C31" i="9"/>
  <c r="D31" i="9"/>
  <c r="E31" i="9"/>
  <c r="F31" i="9"/>
  <c r="G31" i="9"/>
  <c r="H31" i="9"/>
  <c r="I31" i="9"/>
  <c r="J31" i="9"/>
  <c r="K31" i="9"/>
  <c r="L31" i="9"/>
  <c r="R31" i="9"/>
  <c r="S31" i="9"/>
  <c r="T31" i="9"/>
  <c r="U31" i="9"/>
  <c r="V31" i="9"/>
  <c r="W31" i="9"/>
  <c r="AE31" i="9"/>
  <c r="B32" i="9"/>
  <c r="C32" i="9"/>
  <c r="D32" i="9"/>
  <c r="E32" i="9"/>
  <c r="F32" i="9"/>
  <c r="G32" i="9"/>
  <c r="H32" i="9"/>
  <c r="I32" i="9"/>
  <c r="J32" i="9"/>
  <c r="K32" i="9"/>
  <c r="L32" i="9"/>
  <c r="R32" i="9"/>
  <c r="S32" i="9"/>
  <c r="T32" i="9"/>
  <c r="U32" i="9"/>
  <c r="V32" i="9"/>
  <c r="W32" i="9"/>
  <c r="AE32" i="9"/>
  <c r="B33" i="9"/>
  <c r="C33" i="9"/>
  <c r="D33" i="9"/>
  <c r="E33" i="9"/>
  <c r="F33" i="9"/>
  <c r="G33" i="9"/>
  <c r="H33" i="9"/>
  <c r="I33" i="9"/>
  <c r="J33" i="9"/>
  <c r="K33" i="9"/>
  <c r="L33" i="9"/>
  <c r="R33" i="9"/>
  <c r="S33" i="9"/>
  <c r="T33" i="9"/>
  <c r="U33" i="9"/>
  <c r="V33" i="9"/>
  <c r="W33" i="9"/>
  <c r="AE33" i="9"/>
  <c r="B34" i="9"/>
  <c r="C34" i="9"/>
  <c r="D34" i="9"/>
  <c r="E34" i="9"/>
  <c r="F34" i="9"/>
  <c r="G34" i="9"/>
  <c r="H34" i="9"/>
  <c r="I34" i="9"/>
  <c r="J34" i="9"/>
  <c r="K34" i="9"/>
  <c r="L34" i="9"/>
  <c r="R34" i="9"/>
  <c r="S34" i="9"/>
  <c r="T34" i="9"/>
  <c r="U34" i="9"/>
  <c r="V34" i="9"/>
  <c r="W34" i="9"/>
  <c r="AE34" i="9"/>
  <c r="B35" i="9"/>
  <c r="C35" i="9"/>
  <c r="D35" i="9"/>
  <c r="E35" i="9"/>
  <c r="F35" i="9"/>
  <c r="G35" i="9"/>
  <c r="H35" i="9"/>
  <c r="I35" i="9"/>
  <c r="J35" i="9"/>
  <c r="K35" i="9"/>
  <c r="L35" i="9"/>
  <c r="R35" i="9"/>
  <c r="S35" i="9"/>
  <c r="T35" i="9"/>
  <c r="U35" i="9"/>
  <c r="V35" i="9"/>
  <c r="W35" i="9"/>
  <c r="AE35" i="9"/>
  <c r="B36" i="9"/>
  <c r="C36" i="9"/>
  <c r="D36" i="9"/>
  <c r="E36" i="9"/>
  <c r="F36" i="9"/>
  <c r="G36" i="9"/>
  <c r="H36" i="9"/>
  <c r="I36" i="9"/>
  <c r="J36" i="9"/>
  <c r="K36" i="9"/>
  <c r="L36" i="9"/>
  <c r="R36" i="9"/>
  <c r="S36" i="9"/>
  <c r="T36" i="9"/>
  <c r="U36" i="9"/>
  <c r="V36" i="9"/>
  <c r="W36" i="9"/>
  <c r="AE36" i="9"/>
  <c r="B37" i="9"/>
  <c r="C37" i="9"/>
  <c r="D37" i="9"/>
  <c r="E37" i="9"/>
  <c r="F37" i="9"/>
  <c r="G37" i="9"/>
  <c r="H37" i="9"/>
  <c r="I37" i="9"/>
  <c r="J37" i="9"/>
  <c r="K37" i="9"/>
  <c r="L37" i="9"/>
  <c r="R37" i="9"/>
  <c r="S37" i="9"/>
  <c r="T37" i="9"/>
  <c r="U37" i="9"/>
  <c r="V37" i="9"/>
  <c r="W37" i="9"/>
  <c r="AE37" i="9"/>
  <c r="B38" i="9"/>
  <c r="C38" i="9"/>
  <c r="D38" i="9"/>
  <c r="E38" i="9"/>
  <c r="F38" i="9"/>
  <c r="G38" i="9"/>
  <c r="H38" i="9"/>
  <c r="I38" i="9"/>
  <c r="J38" i="9"/>
  <c r="K38" i="9"/>
  <c r="L38" i="9"/>
  <c r="R38" i="9"/>
  <c r="S38" i="9"/>
  <c r="T38" i="9"/>
  <c r="U38" i="9"/>
  <c r="V38" i="9"/>
  <c r="W38" i="9"/>
  <c r="AE38" i="9"/>
  <c r="B39" i="9"/>
  <c r="C39" i="9"/>
  <c r="D39" i="9"/>
  <c r="E39" i="9"/>
  <c r="F39" i="9"/>
  <c r="G39" i="9"/>
  <c r="H39" i="9"/>
  <c r="I39" i="9"/>
  <c r="J39" i="9"/>
  <c r="K39" i="9"/>
  <c r="L39" i="9"/>
  <c r="R39" i="9"/>
  <c r="S39" i="9"/>
  <c r="T39" i="9"/>
  <c r="U39" i="9"/>
  <c r="V39" i="9"/>
  <c r="W39" i="9"/>
  <c r="AE39" i="9"/>
  <c r="B40" i="9"/>
  <c r="C40" i="9"/>
  <c r="D40" i="9"/>
  <c r="E40" i="9"/>
  <c r="F40" i="9"/>
  <c r="G40" i="9"/>
  <c r="H40" i="9"/>
  <c r="I40" i="9"/>
  <c r="J40" i="9"/>
  <c r="K40" i="9"/>
  <c r="L40" i="9"/>
  <c r="R40" i="9"/>
  <c r="S40" i="9"/>
  <c r="T40" i="9"/>
  <c r="U40" i="9"/>
  <c r="V40" i="9"/>
  <c r="W40" i="9"/>
  <c r="AE40" i="9"/>
  <c r="B41" i="9"/>
  <c r="C41" i="9"/>
  <c r="D41" i="9"/>
  <c r="E41" i="9"/>
  <c r="F41" i="9"/>
  <c r="G41" i="9"/>
  <c r="H41" i="9"/>
  <c r="I41" i="9"/>
  <c r="J41" i="9"/>
  <c r="K41" i="9"/>
  <c r="L41" i="9"/>
  <c r="R41" i="9"/>
  <c r="S41" i="9"/>
  <c r="T41" i="9"/>
  <c r="U41" i="9"/>
  <c r="V41" i="9"/>
  <c r="W41" i="9"/>
  <c r="AE41" i="9"/>
  <c r="B42" i="9"/>
  <c r="C42" i="9"/>
  <c r="D42" i="9"/>
  <c r="E42" i="9"/>
  <c r="F42" i="9"/>
  <c r="G42" i="9"/>
  <c r="H42" i="9"/>
  <c r="I42" i="9"/>
  <c r="J42" i="9"/>
  <c r="K42" i="9"/>
  <c r="L42" i="9"/>
  <c r="R42" i="9"/>
  <c r="S42" i="9"/>
  <c r="T42" i="9"/>
  <c r="U42" i="9"/>
  <c r="V42" i="9"/>
  <c r="W42" i="9"/>
  <c r="AE42" i="9"/>
  <c r="C3" i="9"/>
  <c r="D3" i="9"/>
  <c r="E3" i="9"/>
  <c r="F3" i="9"/>
  <c r="G3" i="9"/>
  <c r="H3" i="9"/>
  <c r="I3" i="9"/>
  <c r="J3" i="9"/>
  <c r="K3" i="9"/>
  <c r="L3" i="9"/>
  <c r="R3" i="9"/>
  <c r="S3" i="9"/>
  <c r="T3" i="9"/>
  <c r="U3" i="9"/>
  <c r="V3" i="9"/>
  <c r="W3" i="9"/>
  <c r="AE3" i="9"/>
  <c r="B3" i="9"/>
  <c r="B48" i="8"/>
  <c r="C48" i="8"/>
  <c r="D48" i="8"/>
  <c r="E48" i="8"/>
  <c r="F48" i="8"/>
  <c r="G48" i="8"/>
  <c r="H48" i="8"/>
  <c r="I48" i="8"/>
  <c r="J48" i="8"/>
  <c r="K48" i="8"/>
  <c r="L48" i="8"/>
  <c r="M48" i="8"/>
  <c r="N48" i="8"/>
  <c r="O48" i="8"/>
  <c r="P48" i="8"/>
  <c r="Q48" i="8"/>
  <c r="R48" i="8"/>
  <c r="S48" i="8"/>
  <c r="T48" i="8"/>
  <c r="U48" i="8"/>
  <c r="Y48" i="8"/>
  <c r="Z48" i="8"/>
  <c r="AA48" i="8"/>
  <c r="AB48" i="8"/>
  <c r="AC48" i="8"/>
  <c r="AD48" i="8"/>
  <c r="AE48" i="8"/>
  <c r="B49" i="8"/>
  <c r="C49" i="8"/>
  <c r="D49" i="8"/>
  <c r="E49" i="8"/>
  <c r="F49" i="8"/>
  <c r="G49" i="8"/>
  <c r="H49" i="8"/>
  <c r="I49" i="8"/>
  <c r="J49" i="8"/>
  <c r="K49" i="8"/>
  <c r="L49" i="8"/>
  <c r="M49" i="8"/>
  <c r="N49" i="8"/>
  <c r="O49" i="8"/>
  <c r="P49" i="8"/>
  <c r="Q49" i="8"/>
  <c r="R49" i="8"/>
  <c r="S49" i="8"/>
  <c r="T49" i="8"/>
  <c r="U49" i="8"/>
  <c r="Y49" i="8"/>
  <c r="Z49" i="8"/>
  <c r="AA49" i="8"/>
  <c r="AB49" i="8"/>
  <c r="AC49" i="8"/>
  <c r="AD49" i="8"/>
  <c r="AE49" i="8"/>
  <c r="B50" i="8"/>
  <c r="C50" i="8"/>
  <c r="D50" i="8"/>
  <c r="E50" i="8"/>
  <c r="F50" i="8"/>
  <c r="G50" i="8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Y50" i="8"/>
  <c r="Z50" i="8"/>
  <c r="AA50" i="8"/>
  <c r="AB50" i="8"/>
  <c r="AC50" i="8"/>
  <c r="AD50" i="8"/>
  <c r="AE50" i="8"/>
  <c r="B51" i="8"/>
  <c r="C51" i="8"/>
  <c r="D51" i="8"/>
  <c r="E51" i="8"/>
  <c r="F51" i="8"/>
  <c r="G51" i="8"/>
  <c r="H51" i="8"/>
  <c r="I51" i="8"/>
  <c r="J51" i="8"/>
  <c r="K51" i="8"/>
  <c r="L51" i="8"/>
  <c r="M51" i="8"/>
  <c r="N51" i="8"/>
  <c r="O51" i="8"/>
  <c r="P51" i="8"/>
  <c r="Q51" i="8"/>
  <c r="R51" i="8"/>
  <c r="S51" i="8"/>
  <c r="T51" i="8"/>
  <c r="U51" i="8"/>
  <c r="Y51" i="8"/>
  <c r="Z51" i="8"/>
  <c r="AA51" i="8"/>
  <c r="AB51" i="8"/>
  <c r="AC51" i="8"/>
  <c r="AD51" i="8"/>
  <c r="AE51" i="8"/>
  <c r="B52" i="8"/>
  <c r="C52" i="8"/>
  <c r="D52" i="8"/>
  <c r="E52" i="8"/>
  <c r="F52" i="8"/>
  <c r="G52" i="8"/>
  <c r="H52" i="8"/>
  <c r="I52" i="8"/>
  <c r="J52" i="8"/>
  <c r="K52" i="8"/>
  <c r="L52" i="8"/>
  <c r="M52" i="8"/>
  <c r="N52" i="8"/>
  <c r="O52" i="8"/>
  <c r="P52" i="8"/>
  <c r="Q52" i="8"/>
  <c r="R52" i="8"/>
  <c r="S52" i="8"/>
  <c r="T52" i="8"/>
  <c r="U52" i="8"/>
  <c r="Y52" i="8"/>
  <c r="Z52" i="8"/>
  <c r="AA52" i="8"/>
  <c r="AB52" i="8"/>
  <c r="AC52" i="8"/>
  <c r="AD52" i="8"/>
  <c r="AE52" i="8"/>
  <c r="B53" i="8"/>
  <c r="C53" i="8"/>
  <c r="D53" i="8"/>
  <c r="E53" i="8"/>
  <c r="F53" i="8"/>
  <c r="G53" i="8"/>
  <c r="H53" i="8"/>
  <c r="I53" i="8"/>
  <c r="J53" i="8"/>
  <c r="K53" i="8"/>
  <c r="L53" i="8"/>
  <c r="M53" i="8"/>
  <c r="N53" i="8"/>
  <c r="O53" i="8"/>
  <c r="P53" i="8"/>
  <c r="Q53" i="8"/>
  <c r="R53" i="8"/>
  <c r="S53" i="8"/>
  <c r="T53" i="8"/>
  <c r="U53" i="8"/>
  <c r="Y53" i="8"/>
  <c r="Z53" i="8"/>
  <c r="AA53" i="8"/>
  <c r="AB53" i="8"/>
  <c r="AC53" i="8"/>
  <c r="AD53" i="8"/>
  <c r="AE53" i="8"/>
  <c r="B54" i="8"/>
  <c r="C54" i="8"/>
  <c r="D54" i="8"/>
  <c r="E54" i="8"/>
  <c r="F54" i="8"/>
  <c r="G54" i="8"/>
  <c r="H54" i="8"/>
  <c r="I54" i="8"/>
  <c r="J54" i="8"/>
  <c r="K54" i="8"/>
  <c r="L54" i="8"/>
  <c r="M54" i="8"/>
  <c r="N54" i="8"/>
  <c r="O54" i="8"/>
  <c r="P54" i="8"/>
  <c r="Q54" i="8"/>
  <c r="R54" i="8"/>
  <c r="S54" i="8"/>
  <c r="T54" i="8"/>
  <c r="U54" i="8"/>
  <c r="Y54" i="8"/>
  <c r="Z54" i="8"/>
  <c r="AA54" i="8"/>
  <c r="AB54" i="8"/>
  <c r="AC54" i="8"/>
  <c r="AD54" i="8"/>
  <c r="AE54" i="8"/>
  <c r="B55" i="8"/>
  <c r="C55" i="8"/>
  <c r="D55" i="8"/>
  <c r="E55" i="8"/>
  <c r="F55" i="8"/>
  <c r="G55" i="8"/>
  <c r="H55" i="8"/>
  <c r="I55" i="8"/>
  <c r="J55" i="8"/>
  <c r="K55" i="8"/>
  <c r="L55" i="8"/>
  <c r="M55" i="8"/>
  <c r="N55" i="8"/>
  <c r="O55" i="8"/>
  <c r="P55" i="8"/>
  <c r="Q55" i="8"/>
  <c r="R55" i="8"/>
  <c r="S55" i="8"/>
  <c r="T55" i="8"/>
  <c r="U55" i="8"/>
  <c r="Y55" i="8"/>
  <c r="Z55" i="8"/>
  <c r="AA55" i="8"/>
  <c r="AB55" i="8"/>
  <c r="AC55" i="8"/>
  <c r="AD55" i="8"/>
  <c r="AE55" i="8"/>
  <c r="B56" i="8"/>
  <c r="C56" i="8"/>
  <c r="D56" i="8"/>
  <c r="E56" i="8"/>
  <c r="F56" i="8"/>
  <c r="G56" i="8"/>
  <c r="H56" i="8"/>
  <c r="I56" i="8"/>
  <c r="J56" i="8"/>
  <c r="K56" i="8"/>
  <c r="L56" i="8"/>
  <c r="M56" i="8"/>
  <c r="N56" i="8"/>
  <c r="O56" i="8"/>
  <c r="P56" i="8"/>
  <c r="Q56" i="8"/>
  <c r="R56" i="8"/>
  <c r="S56" i="8"/>
  <c r="T56" i="8"/>
  <c r="U56" i="8"/>
  <c r="Y56" i="8"/>
  <c r="Z56" i="8"/>
  <c r="AA56" i="8"/>
  <c r="AB56" i="8"/>
  <c r="AC56" i="8"/>
  <c r="AD56" i="8"/>
  <c r="AE56" i="8"/>
  <c r="B57" i="8"/>
  <c r="C57" i="8"/>
  <c r="D57" i="8"/>
  <c r="E57" i="8"/>
  <c r="F57" i="8"/>
  <c r="G57" i="8"/>
  <c r="H57" i="8"/>
  <c r="I57" i="8"/>
  <c r="J57" i="8"/>
  <c r="K57" i="8"/>
  <c r="L57" i="8"/>
  <c r="M57" i="8"/>
  <c r="N57" i="8"/>
  <c r="O57" i="8"/>
  <c r="P57" i="8"/>
  <c r="Q57" i="8"/>
  <c r="R57" i="8"/>
  <c r="S57" i="8"/>
  <c r="T57" i="8"/>
  <c r="U57" i="8"/>
  <c r="Y57" i="8"/>
  <c r="Z57" i="8"/>
  <c r="AA57" i="8"/>
  <c r="AB57" i="8"/>
  <c r="AC57" i="8"/>
  <c r="AD57" i="8"/>
  <c r="AE57" i="8"/>
  <c r="B58" i="8"/>
  <c r="C58" i="8"/>
  <c r="D58" i="8"/>
  <c r="E58" i="8"/>
  <c r="F58" i="8"/>
  <c r="G58" i="8"/>
  <c r="H58" i="8"/>
  <c r="I58" i="8"/>
  <c r="J58" i="8"/>
  <c r="K58" i="8"/>
  <c r="L58" i="8"/>
  <c r="M58" i="8"/>
  <c r="N58" i="8"/>
  <c r="O58" i="8"/>
  <c r="P58" i="8"/>
  <c r="Q58" i="8"/>
  <c r="R58" i="8"/>
  <c r="S58" i="8"/>
  <c r="T58" i="8"/>
  <c r="U58" i="8"/>
  <c r="Y58" i="8"/>
  <c r="Z58" i="8"/>
  <c r="AA58" i="8"/>
  <c r="AB58" i="8"/>
  <c r="AC58" i="8"/>
  <c r="AD58" i="8"/>
  <c r="AE58" i="8"/>
  <c r="B59" i="8"/>
  <c r="C59" i="8"/>
  <c r="D59" i="8"/>
  <c r="E59" i="8"/>
  <c r="F59" i="8"/>
  <c r="G59" i="8"/>
  <c r="H59" i="8"/>
  <c r="I59" i="8"/>
  <c r="J59" i="8"/>
  <c r="K59" i="8"/>
  <c r="L59" i="8"/>
  <c r="M59" i="8"/>
  <c r="N59" i="8"/>
  <c r="O59" i="8"/>
  <c r="P59" i="8"/>
  <c r="Q59" i="8"/>
  <c r="R59" i="8"/>
  <c r="S59" i="8"/>
  <c r="T59" i="8"/>
  <c r="U59" i="8"/>
  <c r="Y59" i="8"/>
  <c r="Z59" i="8"/>
  <c r="AA59" i="8"/>
  <c r="AB59" i="8"/>
  <c r="AC59" i="8"/>
  <c r="AD59" i="8"/>
  <c r="AE59" i="8"/>
  <c r="B60" i="8"/>
  <c r="C60" i="8"/>
  <c r="D60" i="8"/>
  <c r="E60" i="8"/>
  <c r="F60" i="8"/>
  <c r="G60" i="8"/>
  <c r="H60" i="8"/>
  <c r="I60" i="8"/>
  <c r="J60" i="8"/>
  <c r="K60" i="8"/>
  <c r="L60" i="8"/>
  <c r="M60" i="8"/>
  <c r="N60" i="8"/>
  <c r="O60" i="8"/>
  <c r="P60" i="8"/>
  <c r="Q60" i="8"/>
  <c r="R60" i="8"/>
  <c r="S60" i="8"/>
  <c r="T60" i="8"/>
  <c r="U60" i="8"/>
  <c r="Y60" i="8"/>
  <c r="Z60" i="8"/>
  <c r="AA60" i="8"/>
  <c r="AB60" i="8"/>
  <c r="AC60" i="8"/>
  <c r="AD60" i="8"/>
  <c r="AE60" i="8"/>
  <c r="B61" i="8"/>
  <c r="C61" i="8"/>
  <c r="D61" i="8"/>
  <c r="E61" i="8"/>
  <c r="F61" i="8"/>
  <c r="G61" i="8"/>
  <c r="H61" i="8"/>
  <c r="I61" i="8"/>
  <c r="J61" i="8"/>
  <c r="K61" i="8"/>
  <c r="L61" i="8"/>
  <c r="M61" i="8"/>
  <c r="N61" i="8"/>
  <c r="O61" i="8"/>
  <c r="P61" i="8"/>
  <c r="Q61" i="8"/>
  <c r="R61" i="8"/>
  <c r="S61" i="8"/>
  <c r="T61" i="8"/>
  <c r="U61" i="8"/>
  <c r="Y61" i="8"/>
  <c r="Z61" i="8"/>
  <c r="AA61" i="8"/>
  <c r="AB61" i="8"/>
  <c r="AC61" i="8"/>
  <c r="AD61" i="8"/>
  <c r="AE61" i="8"/>
  <c r="B62" i="8"/>
  <c r="C62" i="8"/>
  <c r="D62" i="8"/>
  <c r="E62" i="8"/>
  <c r="F62" i="8"/>
  <c r="G62" i="8"/>
  <c r="H62" i="8"/>
  <c r="I62" i="8"/>
  <c r="J62" i="8"/>
  <c r="K62" i="8"/>
  <c r="L62" i="8"/>
  <c r="M62" i="8"/>
  <c r="N62" i="8"/>
  <c r="O62" i="8"/>
  <c r="P62" i="8"/>
  <c r="Q62" i="8"/>
  <c r="R62" i="8"/>
  <c r="S62" i="8"/>
  <c r="T62" i="8"/>
  <c r="U62" i="8"/>
  <c r="Y62" i="8"/>
  <c r="Z62" i="8"/>
  <c r="AA62" i="8"/>
  <c r="AB62" i="8"/>
  <c r="AC62" i="8"/>
  <c r="AD62" i="8"/>
  <c r="AE62" i="8"/>
  <c r="B63" i="8"/>
  <c r="C63" i="8"/>
  <c r="D63" i="8"/>
  <c r="E63" i="8"/>
  <c r="F63" i="8"/>
  <c r="G63" i="8"/>
  <c r="H63" i="8"/>
  <c r="I63" i="8"/>
  <c r="J63" i="8"/>
  <c r="K63" i="8"/>
  <c r="L63" i="8"/>
  <c r="M63" i="8"/>
  <c r="N63" i="8"/>
  <c r="O63" i="8"/>
  <c r="P63" i="8"/>
  <c r="Q63" i="8"/>
  <c r="R63" i="8"/>
  <c r="S63" i="8"/>
  <c r="T63" i="8"/>
  <c r="U63" i="8"/>
  <c r="Y63" i="8"/>
  <c r="Z63" i="8"/>
  <c r="AA63" i="8"/>
  <c r="AB63" i="8"/>
  <c r="AC63" i="8"/>
  <c r="AD63" i="8"/>
  <c r="AE63" i="8"/>
  <c r="B64" i="8"/>
  <c r="C64" i="8"/>
  <c r="D64" i="8"/>
  <c r="E64" i="8"/>
  <c r="F64" i="8"/>
  <c r="G64" i="8"/>
  <c r="H64" i="8"/>
  <c r="I64" i="8"/>
  <c r="J64" i="8"/>
  <c r="K64" i="8"/>
  <c r="L64" i="8"/>
  <c r="M64" i="8"/>
  <c r="N64" i="8"/>
  <c r="O64" i="8"/>
  <c r="P64" i="8"/>
  <c r="Q64" i="8"/>
  <c r="R64" i="8"/>
  <c r="S64" i="8"/>
  <c r="T64" i="8"/>
  <c r="U64" i="8"/>
  <c r="Y64" i="8"/>
  <c r="Z64" i="8"/>
  <c r="AA64" i="8"/>
  <c r="AB64" i="8"/>
  <c r="AC64" i="8"/>
  <c r="AD64" i="8"/>
  <c r="AE64" i="8"/>
  <c r="B65" i="8"/>
  <c r="C65" i="8"/>
  <c r="D65" i="8"/>
  <c r="E65" i="8"/>
  <c r="F65" i="8"/>
  <c r="G65" i="8"/>
  <c r="H65" i="8"/>
  <c r="I65" i="8"/>
  <c r="J65" i="8"/>
  <c r="K65" i="8"/>
  <c r="L65" i="8"/>
  <c r="M65" i="8"/>
  <c r="N65" i="8"/>
  <c r="O65" i="8"/>
  <c r="P65" i="8"/>
  <c r="Q65" i="8"/>
  <c r="R65" i="8"/>
  <c r="S65" i="8"/>
  <c r="T65" i="8"/>
  <c r="U65" i="8"/>
  <c r="Y65" i="8"/>
  <c r="Z65" i="8"/>
  <c r="AA65" i="8"/>
  <c r="AB65" i="8"/>
  <c r="AC65" i="8"/>
  <c r="AD65" i="8"/>
  <c r="AE65" i="8"/>
  <c r="B66" i="8"/>
  <c r="C66" i="8"/>
  <c r="D66" i="8"/>
  <c r="E66" i="8"/>
  <c r="F66" i="8"/>
  <c r="G66" i="8"/>
  <c r="H66" i="8"/>
  <c r="I66" i="8"/>
  <c r="J66" i="8"/>
  <c r="K66" i="8"/>
  <c r="L66" i="8"/>
  <c r="M66" i="8"/>
  <c r="N66" i="8"/>
  <c r="O66" i="8"/>
  <c r="P66" i="8"/>
  <c r="Q66" i="8"/>
  <c r="R66" i="8"/>
  <c r="S66" i="8"/>
  <c r="T66" i="8"/>
  <c r="U66" i="8"/>
  <c r="Y66" i="8"/>
  <c r="Z66" i="8"/>
  <c r="AA66" i="8"/>
  <c r="AB66" i="8"/>
  <c r="AC66" i="8"/>
  <c r="AD66" i="8"/>
  <c r="AE66" i="8"/>
  <c r="B67" i="8"/>
  <c r="C67" i="8"/>
  <c r="D67" i="8"/>
  <c r="E67" i="8"/>
  <c r="F67" i="8"/>
  <c r="G67" i="8"/>
  <c r="H67" i="8"/>
  <c r="I67" i="8"/>
  <c r="J67" i="8"/>
  <c r="K67" i="8"/>
  <c r="L67" i="8"/>
  <c r="M67" i="8"/>
  <c r="N67" i="8"/>
  <c r="O67" i="8"/>
  <c r="P67" i="8"/>
  <c r="Q67" i="8"/>
  <c r="R67" i="8"/>
  <c r="S67" i="8"/>
  <c r="T67" i="8"/>
  <c r="U67" i="8"/>
  <c r="Y67" i="8"/>
  <c r="Z67" i="8"/>
  <c r="AA67" i="8"/>
  <c r="AB67" i="8"/>
  <c r="AC67" i="8"/>
  <c r="AD67" i="8"/>
  <c r="AE67" i="8"/>
  <c r="B68" i="8"/>
  <c r="C68" i="8"/>
  <c r="D68" i="8"/>
  <c r="E68" i="8"/>
  <c r="F68" i="8"/>
  <c r="G68" i="8"/>
  <c r="H68" i="8"/>
  <c r="I68" i="8"/>
  <c r="J68" i="8"/>
  <c r="K68" i="8"/>
  <c r="L68" i="8"/>
  <c r="M68" i="8"/>
  <c r="N68" i="8"/>
  <c r="O68" i="8"/>
  <c r="P68" i="8"/>
  <c r="Q68" i="8"/>
  <c r="R68" i="8"/>
  <c r="S68" i="8"/>
  <c r="T68" i="8"/>
  <c r="U68" i="8"/>
  <c r="Y68" i="8"/>
  <c r="Z68" i="8"/>
  <c r="AA68" i="8"/>
  <c r="AB68" i="8"/>
  <c r="AC68" i="8"/>
  <c r="AD68" i="8"/>
  <c r="AE68" i="8"/>
  <c r="B69" i="8"/>
  <c r="C69" i="8"/>
  <c r="D69" i="8"/>
  <c r="E69" i="8"/>
  <c r="F69" i="8"/>
  <c r="G69" i="8"/>
  <c r="H69" i="8"/>
  <c r="I69" i="8"/>
  <c r="J69" i="8"/>
  <c r="K69" i="8"/>
  <c r="L69" i="8"/>
  <c r="M69" i="8"/>
  <c r="N69" i="8"/>
  <c r="O69" i="8"/>
  <c r="P69" i="8"/>
  <c r="Q69" i="8"/>
  <c r="R69" i="8"/>
  <c r="S69" i="8"/>
  <c r="T69" i="8"/>
  <c r="U69" i="8"/>
  <c r="Y69" i="8"/>
  <c r="Z69" i="8"/>
  <c r="AA69" i="8"/>
  <c r="AB69" i="8"/>
  <c r="AC69" i="8"/>
  <c r="AD69" i="8"/>
  <c r="AE69" i="8"/>
  <c r="B70" i="8"/>
  <c r="C70" i="8"/>
  <c r="D70" i="8"/>
  <c r="E70" i="8"/>
  <c r="F70" i="8"/>
  <c r="G70" i="8"/>
  <c r="H70" i="8"/>
  <c r="I70" i="8"/>
  <c r="J70" i="8"/>
  <c r="K70" i="8"/>
  <c r="L70" i="8"/>
  <c r="M70" i="8"/>
  <c r="N70" i="8"/>
  <c r="O70" i="8"/>
  <c r="P70" i="8"/>
  <c r="Q70" i="8"/>
  <c r="R70" i="8"/>
  <c r="S70" i="8"/>
  <c r="T70" i="8"/>
  <c r="U70" i="8"/>
  <c r="Y70" i="8"/>
  <c r="Z70" i="8"/>
  <c r="AA70" i="8"/>
  <c r="AB70" i="8"/>
  <c r="AC70" i="8"/>
  <c r="AD70" i="8"/>
  <c r="AE70" i="8"/>
  <c r="B71" i="8"/>
  <c r="C71" i="8"/>
  <c r="D71" i="8"/>
  <c r="E71" i="8"/>
  <c r="F71" i="8"/>
  <c r="G71" i="8"/>
  <c r="H71" i="8"/>
  <c r="I71" i="8"/>
  <c r="J71" i="8"/>
  <c r="K71" i="8"/>
  <c r="L71" i="8"/>
  <c r="M71" i="8"/>
  <c r="N71" i="8"/>
  <c r="O71" i="8"/>
  <c r="P71" i="8"/>
  <c r="Q71" i="8"/>
  <c r="R71" i="8"/>
  <c r="S71" i="8"/>
  <c r="T71" i="8"/>
  <c r="U71" i="8"/>
  <c r="Y71" i="8"/>
  <c r="Z71" i="8"/>
  <c r="AA71" i="8"/>
  <c r="AB71" i="8"/>
  <c r="AC71" i="8"/>
  <c r="AD71" i="8"/>
  <c r="AE71" i="8"/>
  <c r="B72" i="8"/>
  <c r="C72" i="8"/>
  <c r="D72" i="8"/>
  <c r="E72" i="8"/>
  <c r="F72" i="8"/>
  <c r="G72" i="8"/>
  <c r="H72" i="8"/>
  <c r="I72" i="8"/>
  <c r="J72" i="8"/>
  <c r="K72" i="8"/>
  <c r="L72" i="8"/>
  <c r="M72" i="8"/>
  <c r="N72" i="8"/>
  <c r="O72" i="8"/>
  <c r="P72" i="8"/>
  <c r="Q72" i="8"/>
  <c r="R72" i="8"/>
  <c r="S72" i="8"/>
  <c r="T72" i="8"/>
  <c r="U72" i="8"/>
  <c r="Y72" i="8"/>
  <c r="Z72" i="8"/>
  <c r="AA72" i="8"/>
  <c r="AB72" i="8"/>
  <c r="AC72" i="8"/>
  <c r="AD72" i="8"/>
  <c r="AE72" i="8"/>
  <c r="B73" i="8"/>
  <c r="C73" i="8"/>
  <c r="D73" i="8"/>
  <c r="E73" i="8"/>
  <c r="F73" i="8"/>
  <c r="G73" i="8"/>
  <c r="H73" i="8"/>
  <c r="I73" i="8"/>
  <c r="J73" i="8"/>
  <c r="K73" i="8"/>
  <c r="L73" i="8"/>
  <c r="M73" i="8"/>
  <c r="N73" i="8"/>
  <c r="O73" i="8"/>
  <c r="P73" i="8"/>
  <c r="Q73" i="8"/>
  <c r="R73" i="8"/>
  <c r="S73" i="8"/>
  <c r="T73" i="8"/>
  <c r="U73" i="8"/>
  <c r="Y73" i="8"/>
  <c r="Z73" i="8"/>
  <c r="AA73" i="8"/>
  <c r="AB73" i="8"/>
  <c r="AC73" i="8"/>
  <c r="AD73" i="8"/>
  <c r="AE73" i="8"/>
  <c r="B74" i="8"/>
  <c r="C74" i="8"/>
  <c r="D74" i="8"/>
  <c r="E74" i="8"/>
  <c r="F74" i="8"/>
  <c r="G74" i="8"/>
  <c r="H74" i="8"/>
  <c r="I74" i="8"/>
  <c r="J74" i="8"/>
  <c r="K74" i="8"/>
  <c r="L74" i="8"/>
  <c r="M74" i="8"/>
  <c r="N74" i="8"/>
  <c r="O74" i="8"/>
  <c r="P74" i="8"/>
  <c r="Q74" i="8"/>
  <c r="R74" i="8"/>
  <c r="S74" i="8"/>
  <c r="T74" i="8"/>
  <c r="U74" i="8"/>
  <c r="Y74" i="8"/>
  <c r="Z74" i="8"/>
  <c r="AA74" i="8"/>
  <c r="AB74" i="8"/>
  <c r="AC74" i="8"/>
  <c r="AD74" i="8"/>
  <c r="AE74" i="8"/>
  <c r="B75" i="8"/>
  <c r="C75" i="8"/>
  <c r="D75" i="8"/>
  <c r="E75" i="8"/>
  <c r="F75" i="8"/>
  <c r="G75" i="8"/>
  <c r="H75" i="8"/>
  <c r="I75" i="8"/>
  <c r="J75" i="8"/>
  <c r="K75" i="8"/>
  <c r="L75" i="8"/>
  <c r="M75" i="8"/>
  <c r="N75" i="8"/>
  <c r="O75" i="8"/>
  <c r="P75" i="8"/>
  <c r="Q75" i="8"/>
  <c r="R75" i="8"/>
  <c r="S75" i="8"/>
  <c r="T75" i="8"/>
  <c r="U75" i="8"/>
  <c r="Y75" i="8"/>
  <c r="Z75" i="8"/>
  <c r="AA75" i="8"/>
  <c r="AB75" i="8"/>
  <c r="AC75" i="8"/>
  <c r="AD75" i="8"/>
  <c r="AE75" i="8"/>
  <c r="B76" i="8"/>
  <c r="C76" i="8"/>
  <c r="D76" i="8"/>
  <c r="E76" i="8"/>
  <c r="F76" i="8"/>
  <c r="G76" i="8"/>
  <c r="H76" i="8"/>
  <c r="I76" i="8"/>
  <c r="J76" i="8"/>
  <c r="K76" i="8"/>
  <c r="L76" i="8"/>
  <c r="M76" i="8"/>
  <c r="N76" i="8"/>
  <c r="O76" i="8"/>
  <c r="P76" i="8"/>
  <c r="Q76" i="8"/>
  <c r="R76" i="8"/>
  <c r="S76" i="8"/>
  <c r="T76" i="8"/>
  <c r="U76" i="8"/>
  <c r="Y76" i="8"/>
  <c r="Z76" i="8"/>
  <c r="AA76" i="8"/>
  <c r="AB76" i="8"/>
  <c r="AC76" i="8"/>
  <c r="AD76" i="8"/>
  <c r="AE76" i="8"/>
  <c r="B77" i="8"/>
  <c r="C77" i="8"/>
  <c r="D77" i="8"/>
  <c r="E77" i="8"/>
  <c r="F77" i="8"/>
  <c r="G77" i="8"/>
  <c r="H77" i="8"/>
  <c r="I77" i="8"/>
  <c r="J77" i="8"/>
  <c r="K77" i="8"/>
  <c r="L77" i="8"/>
  <c r="M77" i="8"/>
  <c r="N77" i="8"/>
  <c r="O77" i="8"/>
  <c r="P77" i="8"/>
  <c r="Q77" i="8"/>
  <c r="R77" i="8"/>
  <c r="S77" i="8"/>
  <c r="T77" i="8"/>
  <c r="U77" i="8"/>
  <c r="Y77" i="8"/>
  <c r="Z77" i="8"/>
  <c r="AA77" i="8"/>
  <c r="AB77" i="8"/>
  <c r="AC77" i="8"/>
  <c r="AD77" i="8"/>
  <c r="AE77" i="8"/>
  <c r="B78" i="8"/>
  <c r="C78" i="8"/>
  <c r="D78" i="8"/>
  <c r="E78" i="8"/>
  <c r="F78" i="8"/>
  <c r="G78" i="8"/>
  <c r="H78" i="8"/>
  <c r="I78" i="8"/>
  <c r="J78" i="8"/>
  <c r="K78" i="8"/>
  <c r="L78" i="8"/>
  <c r="M78" i="8"/>
  <c r="N78" i="8"/>
  <c r="O78" i="8"/>
  <c r="P78" i="8"/>
  <c r="Q78" i="8"/>
  <c r="R78" i="8"/>
  <c r="S78" i="8"/>
  <c r="T78" i="8"/>
  <c r="U78" i="8"/>
  <c r="Y78" i="8"/>
  <c r="Z78" i="8"/>
  <c r="AA78" i="8"/>
  <c r="AB78" i="8"/>
  <c r="AC78" i="8"/>
  <c r="AD78" i="8"/>
  <c r="AE78" i="8"/>
  <c r="B79" i="8"/>
  <c r="C79" i="8"/>
  <c r="D79" i="8"/>
  <c r="E79" i="8"/>
  <c r="F79" i="8"/>
  <c r="G79" i="8"/>
  <c r="H79" i="8"/>
  <c r="I79" i="8"/>
  <c r="J79" i="8"/>
  <c r="K79" i="8"/>
  <c r="L79" i="8"/>
  <c r="M79" i="8"/>
  <c r="N79" i="8"/>
  <c r="O79" i="8"/>
  <c r="P79" i="8"/>
  <c r="Q79" i="8"/>
  <c r="R79" i="8"/>
  <c r="S79" i="8"/>
  <c r="T79" i="8"/>
  <c r="U79" i="8"/>
  <c r="Y79" i="8"/>
  <c r="Z79" i="8"/>
  <c r="AA79" i="8"/>
  <c r="AB79" i="8"/>
  <c r="AC79" i="8"/>
  <c r="AD79" i="8"/>
  <c r="AE79" i="8"/>
  <c r="B80" i="8"/>
  <c r="C80" i="8"/>
  <c r="D80" i="8"/>
  <c r="E80" i="8"/>
  <c r="F80" i="8"/>
  <c r="G80" i="8"/>
  <c r="H80" i="8"/>
  <c r="I80" i="8"/>
  <c r="J80" i="8"/>
  <c r="K80" i="8"/>
  <c r="L80" i="8"/>
  <c r="M80" i="8"/>
  <c r="N80" i="8"/>
  <c r="O80" i="8"/>
  <c r="P80" i="8"/>
  <c r="Q80" i="8"/>
  <c r="R80" i="8"/>
  <c r="S80" i="8"/>
  <c r="T80" i="8"/>
  <c r="U80" i="8"/>
  <c r="Y80" i="8"/>
  <c r="Z80" i="8"/>
  <c r="AA80" i="8"/>
  <c r="AB80" i="8"/>
  <c r="AC80" i="8"/>
  <c r="AD80" i="8"/>
  <c r="AE80" i="8"/>
  <c r="B81" i="8"/>
  <c r="C81" i="8"/>
  <c r="D81" i="8"/>
  <c r="E81" i="8"/>
  <c r="F81" i="8"/>
  <c r="G81" i="8"/>
  <c r="H81" i="8"/>
  <c r="I81" i="8"/>
  <c r="J81" i="8"/>
  <c r="K81" i="8"/>
  <c r="L81" i="8"/>
  <c r="M81" i="8"/>
  <c r="N81" i="8"/>
  <c r="O81" i="8"/>
  <c r="P81" i="8"/>
  <c r="Q81" i="8"/>
  <c r="R81" i="8"/>
  <c r="S81" i="8"/>
  <c r="T81" i="8"/>
  <c r="U81" i="8"/>
  <c r="Y81" i="8"/>
  <c r="Z81" i="8"/>
  <c r="AA81" i="8"/>
  <c r="AB81" i="8"/>
  <c r="AC81" i="8"/>
  <c r="AD81" i="8"/>
  <c r="AE81" i="8"/>
  <c r="B82" i="8"/>
  <c r="C82" i="8"/>
  <c r="D82" i="8"/>
  <c r="E82" i="8"/>
  <c r="F82" i="8"/>
  <c r="G82" i="8"/>
  <c r="H82" i="8"/>
  <c r="I82" i="8"/>
  <c r="J82" i="8"/>
  <c r="K82" i="8"/>
  <c r="L82" i="8"/>
  <c r="M82" i="8"/>
  <c r="N82" i="8"/>
  <c r="O82" i="8"/>
  <c r="P82" i="8"/>
  <c r="Q82" i="8"/>
  <c r="R82" i="8"/>
  <c r="S82" i="8"/>
  <c r="T82" i="8"/>
  <c r="U82" i="8"/>
  <c r="Y82" i="8"/>
  <c r="Z82" i="8"/>
  <c r="AA82" i="8"/>
  <c r="AB82" i="8"/>
  <c r="AC82" i="8"/>
  <c r="AD82" i="8"/>
  <c r="AE82" i="8"/>
  <c r="B83" i="8"/>
  <c r="C83" i="8"/>
  <c r="D83" i="8"/>
  <c r="E83" i="8"/>
  <c r="F83" i="8"/>
  <c r="G83" i="8"/>
  <c r="H83" i="8"/>
  <c r="I83" i="8"/>
  <c r="J83" i="8"/>
  <c r="K83" i="8"/>
  <c r="L83" i="8"/>
  <c r="M83" i="8"/>
  <c r="N83" i="8"/>
  <c r="O83" i="8"/>
  <c r="P83" i="8"/>
  <c r="Q83" i="8"/>
  <c r="R83" i="8"/>
  <c r="S83" i="8"/>
  <c r="T83" i="8"/>
  <c r="U83" i="8"/>
  <c r="Y83" i="8"/>
  <c r="Z83" i="8"/>
  <c r="AA83" i="8"/>
  <c r="AB83" i="8"/>
  <c r="AC83" i="8"/>
  <c r="AD83" i="8"/>
  <c r="AE83" i="8"/>
  <c r="B84" i="8"/>
  <c r="C84" i="8"/>
  <c r="D84" i="8"/>
  <c r="E84" i="8"/>
  <c r="F84" i="8"/>
  <c r="G84" i="8"/>
  <c r="H84" i="8"/>
  <c r="I84" i="8"/>
  <c r="J84" i="8"/>
  <c r="K84" i="8"/>
  <c r="L84" i="8"/>
  <c r="M84" i="8"/>
  <c r="N84" i="8"/>
  <c r="O84" i="8"/>
  <c r="P84" i="8"/>
  <c r="Q84" i="8"/>
  <c r="R84" i="8"/>
  <c r="S84" i="8"/>
  <c r="T84" i="8"/>
  <c r="U84" i="8"/>
  <c r="Y84" i="8"/>
  <c r="Z84" i="8"/>
  <c r="AA84" i="8"/>
  <c r="AB84" i="8"/>
  <c r="AC84" i="8"/>
  <c r="AD84" i="8"/>
  <c r="AE84" i="8"/>
  <c r="B85" i="8"/>
  <c r="C85" i="8"/>
  <c r="D85" i="8"/>
  <c r="E85" i="8"/>
  <c r="F85" i="8"/>
  <c r="G85" i="8"/>
  <c r="H85" i="8"/>
  <c r="I85" i="8"/>
  <c r="J85" i="8"/>
  <c r="K85" i="8"/>
  <c r="L85" i="8"/>
  <c r="M85" i="8"/>
  <c r="N85" i="8"/>
  <c r="O85" i="8"/>
  <c r="P85" i="8"/>
  <c r="Q85" i="8"/>
  <c r="R85" i="8"/>
  <c r="S85" i="8"/>
  <c r="T85" i="8"/>
  <c r="U85" i="8"/>
  <c r="Y85" i="8"/>
  <c r="Z85" i="8"/>
  <c r="AA85" i="8"/>
  <c r="AB85" i="8"/>
  <c r="AC85" i="8"/>
  <c r="AD85" i="8"/>
  <c r="AE85" i="8"/>
  <c r="B86" i="8"/>
  <c r="C86" i="8"/>
  <c r="D86" i="8"/>
  <c r="E86" i="8"/>
  <c r="F86" i="8"/>
  <c r="G86" i="8"/>
  <c r="H86" i="8"/>
  <c r="I86" i="8"/>
  <c r="J86" i="8"/>
  <c r="K86" i="8"/>
  <c r="L86" i="8"/>
  <c r="M86" i="8"/>
  <c r="N86" i="8"/>
  <c r="O86" i="8"/>
  <c r="P86" i="8"/>
  <c r="Q86" i="8"/>
  <c r="R86" i="8"/>
  <c r="S86" i="8"/>
  <c r="T86" i="8"/>
  <c r="U86" i="8"/>
  <c r="Y86" i="8"/>
  <c r="Z86" i="8"/>
  <c r="AA86" i="8"/>
  <c r="AB86" i="8"/>
  <c r="AC86" i="8"/>
  <c r="AD86" i="8"/>
  <c r="AE86" i="8"/>
  <c r="C47" i="8"/>
  <c r="D47" i="8"/>
  <c r="E47" i="8"/>
  <c r="F47" i="8"/>
  <c r="G47" i="8"/>
  <c r="H47" i="8"/>
  <c r="I47" i="8"/>
  <c r="J47" i="8"/>
  <c r="K47" i="8"/>
  <c r="L47" i="8"/>
  <c r="M47" i="8"/>
  <c r="N47" i="8"/>
  <c r="O47" i="8"/>
  <c r="P47" i="8"/>
  <c r="Q47" i="8"/>
  <c r="R47" i="8"/>
  <c r="S47" i="8"/>
  <c r="T47" i="8"/>
  <c r="U47" i="8"/>
  <c r="Y47" i="8"/>
  <c r="Z47" i="8"/>
  <c r="AA47" i="8"/>
  <c r="AB47" i="8"/>
  <c r="AC47" i="8"/>
  <c r="AD47" i="8"/>
  <c r="AE47" i="8"/>
  <c r="B47" i="8"/>
  <c r="B4" i="8"/>
  <c r="C4" i="8"/>
  <c r="D4" i="8"/>
  <c r="E4" i="8"/>
  <c r="F4" i="8"/>
  <c r="G4" i="8"/>
  <c r="H4" i="8"/>
  <c r="I4" i="8"/>
  <c r="J4" i="8"/>
  <c r="K4" i="8"/>
  <c r="L4" i="8"/>
  <c r="M4" i="8"/>
  <c r="N4" i="8"/>
  <c r="O4" i="8"/>
  <c r="P4" i="8"/>
  <c r="Q4" i="8"/>
  <c r="R4" i="8"/>
  <c r="S4" i="8"/>
  <c r="T4" i="8"/>
  <c r="U4" i="8"/>
  <c r="Y4" i="8"/>
  <c r="Z4" i="8"/>
  <c r="AA4" i="8"/>
  <c r="AB4" i="8"/>
  <c r="AC4" i="8"/>
  <c r="AD4" i="8"/>
  <c r="AE4" i="8"/>
  <c r="B5" i="8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Y5" i="8"/>
  <c r="Z5" i="8"/>
  <c r="AA5" i="8"/>
  <c r="AB5" i="8"/>
  <c r="AC5" i="8"/>
  <c r="AD5" i="8"/>
  <c r="AE5" i="8"/>
  <c r="B6" i="8"/>
  <c r="C6" i="8"/>
  <c r="D6" i="8"/>
  <c r="E6" i="8"/>
  <c r="F6" i="8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Y6" i="8"/>
  <c r="Z6" i="8"/>
  <c r="AA6" i="8"/>
  <c r="AB6" i="8"/>
  <c r="AC6" i="8"/>
  <c r="AD6" i="8"/>
  <c r="AE6" i="8"/>
  <c r="B7" i="8"/>
  <c r="C7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Y7" i="8"/>
  <c r="Z7" i="8"/>
  <c r="AA7" i="8"/>
  <c r="AB7" i="8"/>
  <c r="AC7" i="8"/>
  <c r="AD7" i="8"/>
  <c r="AE7" i="8"/>
  <c r="B8" i="8"/>
  <c r="C8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Y8" i="8"/>
  <c r="Z8" i="8"/>
  <c r="AA8" i="8"/>
  <c r="AB8" i="8"/>
  <c r="AC8" i="8"/>
  <c r="AD8" i="8"/>
  <c r="AE8" i="8"/>
  <c r="B9" i="8"/>
  <c r="C9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Y9" i="8"/>
  <c r="Z9" i="8"/>
  <c r="AA9" i="8"/>
  <c r="AB9" i="8"/>
  <c r="AC9" i="8"/>
  <c r="AD9" i="8"/>
  <c r="AE9" i="8"/>
  <c r="B10" i="8"/>
  <c r="C10" i="8"/>
  <c r="D10" i="8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Y10" i="8"/>
  <c r="Z10" i="8"/>
  <c r="AA10" i="8"/>
  <c r="AB10" i="8"/>
  <c r="AC10" i="8"/>
  <c r="AD10" i="8"/>
  <c r="AE10" i="8"/>
  <c r="B11" i="8"/>
  <c r="C11" i="8"/>
  <c r="D11" i="8"/>
  <c r="E11" i="8"/>
  <c r="F11" i="8"/>
  <c r="G11" i="8"/>
  <c r="H11" i="8"/>
  <c r="I11" i="8"/>
  <c r="J11" i="8"/>
  <c r="K11" i="8"/>
  <c r="L11" i="8"/>
  <c r="M11" i="8"/>
  <c r="N11" i="8"/>
  <c r="O11" i="8"/>
  <c r="P11" i="8"/>
  <c r="Q11" i="8"/>
  <c r="R11" i="8"/>
  <c r="S11" i="8"/>
  <c r="T11" i="8"/>
  <c r="U11" i="8"/>
  <c r="Y11" i="8"/>
  <c r="Z11" i="8"/>
  <c r="AA11" i="8"/>
  <c r="AB11" i="8"/>
  <c r="AC11" i="8"/>
  <c r="AD11" i="8"/>
  <c r="AE11" i="8"/>
  <c r="B12" i="8"/>
  <c r="C12" i="8"/>
  <c r="D12" i="8"/>
  <c r="E12" i="8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U12" i="8"/>
  <c r="Y12" i="8"/>
  <c r="Z12" i="8"/>
  <c r="AA12" i="8"/>
  <c r="AB12" i="8"/>
  <c r="AC12" i="8"/>
  <c r="AD12" i="8"/>
  <c r="AE12" i="8"/>
  <c r="B13" i="8"/>
  <c r="C13" i="8"/>
  <c r="D13" i="8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Y13" i="8"/>
  <c r="Z13" i="8"/>
  <c r="AA13" i="8"/>
  <c r="AB13" i="8"/>
  <c r="AC13" i="8"/>
  <c r="AD13" i="8"/>
  <c r="AE13" i="8"/>
  <c r="B14" i="8"/>
  <c r="C14" i="8"/>
  <c r="D14" i="8"/>
  <c r="E14" i="8"/>
  <c r="F14" i="8"/>
  <c r="G14" i="8"/>
  <c r="H14" i="8"/>
  <c r="I14" i="8"/>
  <c r="J14" i="8"/>
  <c r="K14" i="8"/>
  <c r="L14" i="8"/>
  <c r="M14" i="8"/>
  <c r="N14" i="8"/>
  <c r="O14" i="8"/>
  <c r="P14" i="8"/>
  <c r="Q14" i="8"/>
  <c r="R14" i="8"/>
  <c r="S14" i="8"/>
  <c r="T14" i="8"/>
  <c r="U14" i="8"/>
  <c r="Y14" i="8"/>
  <c r="Z14" i="8"/>
  <c r="AA14" i="8"/>
  <c r="AB14" i="8"/>
  <c r="AC14" i="8"/>
  <c r="AD14" i="8"/>
  <c r="AE14" i="8"/>
  <c r="B15" i="8"/>
  <c r="C15" i="8"/>
  <c r="D15" i="8"/>
  <c r="E15" i="8"/>
  <c r="F15" i="8"/>
  <c r="G15" i="8"/>
  <c r="H15" i="8"/>
  <c r="I15" i="8"/>
  <c r="J15" i="8"/>
  <c r="K15" i="8"/>
  <c r="L15" i="8"/>
  <c r="M15" i="8"/>
  <c r="N15" i="8"/>
  <c r="O15" i="8"/>
  <c r="P15" i="8"/>
  <c r="Q15" i="8"/>
  <c r="R15" i="8"/>
  <c r="S15" i="8"/>
  <c r="T15" i="8"/>
  <c r="U15" i="8"/>
  <c r="Y15" i="8"/>
  <c r="Z15" i="8"/>
  <c r="AA15" i="8"/>
  <c r="AB15" i="8"/>
  <c r="AC15" i="8"/>
  <c r="AD15" i="8"/>
  <c r="AE15" i="8"/>
  <c r="B16" i="8"/>
  <c r="C16" i="8"/>
  <c r="D16" i="8"/>
  <c r="E16" i="8"/>
  <c r="F16" i="8"/>
  <c r="G16" i="8"/>
  <c r="H16" i="8"/>
  <c r="I16" i="8"/>
  <c r="J16" i="8"/>
  <c r="K16" i="8"/>
  <c r="L16" i="8"/>
  <c r="M16" i="8"/>
  <c r="N16" i="8"/>
  <c r="O16" i="8"/>
  <c r="P16" i="8"/>
  <c r="Q16" i="8"/>
  <c r="R16" i="8"/>
  <c r="S16" i="8"/>
  <c r="T16" i="8"/>
  <c r="U16" i="8"/>
  <c r="Y16" i="8"/>
  <c r="Z16" i="8"/>
  <c r="AA16" i="8"/>
  <c r="AB16" i="8"/>
  <c r="AC16" i="8"/>
  <c r="AD16" i="8"/>
  <c r="AE16" i="8"/>
  <c r="B17" i="8"/>
  <c r="C17" i="8"/>
  <c r="D17" i="8"/>
  <c r="E17" i="8"/>
  <c r="F17" i="8"/>
  <c r="G17" i="8"/>
  <c r="H17" i="8"/>
  <c r="I17" i="8"/>
  <c r="J17" i="8"/>
  <c r="K17" i="8"/>
  <c r="L17" i="8"/>
  <c r="M17" i="8"/>
  <c r="N17" i="8"/>
  <c r="O17" i="8"/>
  <c r="P17" i="8"/>
  <c r="Q17" i="8"/>
  <c r="R17" i="8"/>
  <c r="S17" i="8"/>
  <c r="T17" i="8"/>
  <c r="U17" i="8"/>
  <c r="Y17" i="8"/>
  <c r="Z17" i="8"/>
  <c r="AA17" i="8"/>
  <c r="AB17" i="8"/>
  <c r="AC17" i="8"/>
  <c r="AD17" i="8"/>
  <c r="AE17" i="8"/>
  <c r="B18" i="8"/>
  <c r="C18" i="8"/>
  <c r="D18" i="8"/>
  <c r="E18" i="8"/>
  <c r="F18" i="8"/>
  <c r="G18" i="8"/>
  <c r="H18" i="8"/>
  <c r="I18" i="8"/>
  <c r="J18" i="8"/>
  <c r="K18" i="8"/>
  <c r="L18" i="8"/>
  <c r="M18" i="8"/>
  <c r="N18" i="8"/>
  <c r="O18" i="8"/>
  <c r="P18" i="8"/>
  <c r="Q18" i="8"/>
  <c r="R18" i="8"/>
  <c r="S18" i="8"/>
  <c r="T18" i="8"/>
  <c r="U18" i="8"/>
  <c r="Y18" i="8"/>
  <c r="Z18" i="8"/>
  <c r="AA18" i="8"/>
  <c r="AB18" i="8"/>
  <c r="AC18" i="8"/>
  <c r="AD18" i="8"/>
  <c r="AE18" i="8"/>
  <c r="B19" i="8"/>
  <c r="C19" i="8"/>
  <c r="D19" i="8"/>
  <c r="E19" i="8"/>
  <c r="F19" i="8"/>
  <c r="G19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Y19" i="8"/>
  <c r="Z19" i="8"/>
  <c r="AA19" i="8"/>
  <c r="AB19" i="8"/>
  <c r="AC19" i="8"/>
  <c r="AD19" i="8"/>
  <c r="AE19" i="8"/>
  <c r="B20" i="8"/>
  <c r="C20" i="8"/>
  <c r="D20" i="8"/>
  <c r="E20" i="8"/>
  <c r="F20" i="8"/>
  <c r="G20" i="8"/>
  <c r="H20" i="8"/>
  <c r="I20" i="8"/>
  <c r="J20" i="8"/>
  <c r="K20" i="8"/>
  <c r="L20" i="8"/>
  <c r="M20" i="8"/>
  <c r="N20" i="8"/>
  <c r="O20" i="8"/>
  <c r="P20" i="8"/>
  <c r="Q20" i="8"/>
  <c r="R20" i="8"/>
  <c r="S20" i="8"/>
  <c r="T20" i="8"/>
  <c r="U20" i="8"/>
  <c r="Y20" i="8"/>
  <c r="Z20" i="8"/>
  <c r="AA20" i="8"/>
  <c r="AB20" i="8"/>
  <c r="AC20" i="8"/>
  <c r="AD20" i="8"/>
  <c r="AE20" i="8"/>
  <c r="B21" i="8"/>
  <c r="C21" i="8"/>
  <c r="D21" i="8"/>
  <c r="E21" i="8"/>
  <c r="F21" i="8"/>
  <c r="G21" i="8"/>
  <c r="H21" i="8"/>
  <c r="I21" i="8"/>
  <c r="J21" i="8"/>
  <c r="K21" i="8"/>
  <c r="L21" i="8"/>
  <c r="M21" i="8"/>
  <c r="N21" i="8"/>
  <c r="O21" i="8"/>
  <c r="P21" i="8"/>
  <c r="Q21" i="8"/>
  <c r="R21" i="8"/>
  <c r="S21" i="8"/>
  <c r="T21" i="8"/>
  <c r="U21" i="8"/>
  <c r="Y21" i="8"/>
  <c r="Z21" i="8"/>
  <c r="AA21" i="8"/>
  <c r="AB21" i="8"/>
  <c r="AC21" i="8"/>
  <c r="AD21" i="8"/>
  <c r="AE21" i="8"/>
  <c r="B22" i="8"/>
  <c r="C22" i="8"/>
  <c r="D22" i="8"/>
  <c r="E22" i="8"/>
  <c r="F22" i="8"/>
  <c r="G22" i="8"/>
  <c r="H22" i="8"/>
  <c r="I22" i="8"/>
  <c r="J22" i="8"/>
  <c r="K22" i="8"/>
  <c r="L22" i="8"/>
  <c r="M22" i="8"/>
  <c r="N22" i="8"/>
  <c r="O22" i="8"/>
  <c r="P22" i="8"/>
  <c r="Q22" i="8"/>
  <c r="R22" i="8"/>
  <c r="S22" i="8"/>
  <c r="T22" i="8"/>
  <c r="U22" i="8"/>
  <c r="Y22" i="8"/>
  <c r="Z22" i="8"/>
  <c r="AA22" i="8"/>
  <c r="AB22" i="8"/>
  <c r="AC22" i="8"/>
  <c r="AD22" i="8"/>
  <c r="AE22" i="8"/>
  <c r="B23" i="8"/>
  <c r="C23" i="8"/>
  <c r="D23" i="8"/>
  <c r="E23" i="8"/>
  <c r="F23" i="8"/>
  <c r="G23" i="8"/>
  <c r="H23" i="8"/>
  <c r="I23" i="8"/>
  <c r="J23" i="8"/>
  <c r="K23" i="8"/>
  <c r="L23" i="8"/>
  <c r="M23" i="8"/>
  <c r="N23" i="8"/>
  <c r="O23" i="8"/>
  <c r="P23" i="8"/>
  <c r="Q23" i="8"/>
  <c r="R23" i="8"/>
  <c r="S23" i="8"/>
  <c r="T23" i="8"/>
  <c r="U23" i="8"/>
  <c r="Y23" i="8"/>
  <c r="Z23" i="8"/>
  <c r="AA23" i="8"/>
  <c r="AB23" i="8"/>
  <c r="AC23" i="8"/>
  <c r="AD23" i="8"/>
  <c r="AE23" i="8"/>
  <c r="B24" i="8"/>
  <c r="C24" i="8"/>
  <c r="D24" i="8"/>
  <c r="E24" i="8"/>
  <c r="F24" i="8"/>
  <c r="G24" i="8"/>
  <c r="H24" i="8"/>
  <c r="I24" i="8"/>
  <c r="J24" i="8"/>
  <c r="K24" i="8"/>
  <c r="L24" i="8"/>
  <c r="M24" i="8"/>
  <c r="N24" i="8"/>
  <c r="O24" i="8"/>
  <c r="P24" i="8"/>
  <c r="Q24" i="8"/>
  <c r="R24" i="8"/>
  <c r="S24" i="8"/>
  <c r="T24" i="8"/>
  <c r="U24" i="8"/>
  <c r="Y24" i="8"/>
  <c r="Z24" i="8"/>
  <c r="AA24" i="8"/>
  <c r="AB24" i="8"/>
  <c r="AC24" i="8"/>
  <c r="AD24" i="8"/>
  <c r="AE24" i="8"/>
  <c r="B25" i="8"/>
  <c r="C25" i="8"/>
  <c r="D25" i="8"/>
  <c r="E25" i="8"/>
  <c r="F25" i="8"/>
  <c r="G25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Y25" i="8"/>
  <c r="Z25" i="8"/>
  <c r="AA25" i="8"/>
  <c r="AB25" i="8"/>
  <c r="AC25" i="8"/>
  <c r="AD25" i="8"/>
  <c r="AE25" i="8"/>
  <c r="B26" i="8"/>
  <c r="C26" i="8"/>
  <c r="D26" i="8"/>
  <c r="E26" i="8"/>
  <c r="F26" i="8"/>
  <c r="G26" i="8"/>
  <c r="H26" i="8"/>
  <c r="I26" i="8"/>
  <c r="J26" i="8"/>
  <c r="K26" i="8"/>
  <c r="L26" i="8"/>
  <c r="M26" i="8"/>
  <c r="N26" i="8"/>
  <c r="O26" i="8"/>
  <c r="P26" i="8"/>
  <c r="Q26" i="8"/>
  <c r="R26" i="8"/>
  <c r="S26" i="8"/>
  <c r="T26" i="8"/>
  <c r="U26" i="8"/>
  <c r="Y26" i="8"/>
  <c r="Z26" i="8"/>
  <c r="AA26" i="8"/>
  <c r="AB26" i="8"/>
  <c r="AC26" i="8"/>
  <c r="AD26" i="8"/>
  <c r="AE26" i="8"/>
  <c r="B27" i="8"/>
  <c r="C27" i="8"/>
  <c r="D27" i="8"/>
  <c r="E27" i="8"/>
  <c r="F27" i="8"/>
  <c r="G27" i="8"/>
  <c r="H27" i="8"/>
  <c r="I27" i="8"/>
  <c r="J27" i="8"/>
  <c r="K27" i="8"/>
  <c r="L27" i="8"/>
  <c r="M27" i="8"/>
  <c r="N27" i="8"/>
  <c r="O27" i="8"/>
  <c r="P27" i="8"/>
  <c r="Q27" i="8"/>
  <c r="R27" i="8"/>
  <c r="S27" i="8"/>
  <c r="T27" i="8"/>
  <c r="U27" i="8"/>
  <c r="Y27" i="8"/>
  <c r="Z27" i="8"/>
  <c r="AA27" i="8"/>
  <c r="AB27" i="8"/>
  <c r="AC27" i="8"/>
  <c r="AD27" i="8"/>
  <c r="AE27" i="8"/>
  <c r="B28" i="8"/>
  <c r="C28" i="8"/>
  <c r="D28" i="8"/>
  <c r="E28" i="8"/>
  <c r="F28" i="8"/>
  <c r="G28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Y28" i="8"/>
  <c r="Z28" i="8"/>
  <c r="AA28" i="8"/>
  <c r="AB28" i="8"/>
  <c r="AC28" i="8"/>
  <c r="AD28" i="8"/>
  <c r="AE28" i="8"/>
  <c r="B29" i="8"/>
  <c r="C29" i="8"/>
  <c r="D29" i="8"/>
  <c r="E29" i="8"/>
  <c r="F29" i="8"/>
  <c r="G29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Y29" i="8"/>
  <c r="Z29" i="8"/>
  <c r="AA29" i="8"/>
  <c r="AB29" i="8"/>
  <c r="AC29" i="8"/>
  <c r="AD29" i="8"/>
  <c r="AE29" i="8"/>
  <c r="B30" i="8"/>
  <c r="C30" i="8"/>
  <c r="D30" i="8"/>
  <c r="E30" i="8"/>
  <c r="F30" i="8"/>
  <c r="G30" i="8"/>
  <c r="H30" i="8"/>
  <c r="I30" i="8"/>
  <c r="J30" i="8"/>
  <c r="K30" i="8"/>
  <c r="L30" i="8"/>
  <c r="M30" i="8"/>
  <c r="N30" i="8"/>
  <c r="O30" i="8"/>
  <c r="P30" i="8"/>
  <c r="Q30" i="8"/>
  <c r="R30" i="8"/>
  <c r="S30" i="8"/>
  <c r="T30" i="8"/>
  <c r="U30" i="8"/>
  <c r="Y30" i="8"/>
  <c r="Z30" i="8"/>
  <c r="AA30" i="8"/>
  <c r="AB30" i="8"/>
  <c r="AC30" i="8"/>
  <c r="AD30" i="8"/>
  <c r="AE30" i="8"/>
  <c r="B31" i="8"/>
  <c r="C31" i="8"/>
  <c r="D31" i="8"/>
  <c r="E31" i="8"/>
  <c r="F31" i="8"/>
  <c r="G31" i="8"/>
  <c r="H31" i="8"/>
  <c r="I31" i="8"/>
  <c r="J31" i="8"/>
  <c r="K31" i="8"/>
  <c r="L31" i="8"/>
  <c r="M31" i="8"/>
  <c r="N31" i="8"/>
  <c r="O31" i="8"/>
  <c r="P31" i="8"/>
  <c r="Q31" i="8"/>
  <c r="R31" i="8"/>
  <c r="S31" i="8"/>
  <c r="T31" i="8"/>
  <c r="U31" i="8"/>
  <c r="Y31" i="8"/>
  <c r="Z31" i="8"/>
  <c r="AA31" i="8"/>
  <c r="AB31" i="8"/>
  <c r="AC31" i="8"/>
  <c r="AD31" i="8"/>
  <c r="AE31" i="8"/>
  <c r="B32" i="8"/>
  <c r="C32" i="8"/>
  <c r="D32" i="8"/>
  <c r="E32" i="8"/>
  <c r="F32" i="8"/>
  <c r="G32" i="8"/>
  <c r="H32" i="8"/>
  <c r="I32" i="8"/>
  <c r="J32" i="8"/>
  <c r="K32" i="8"/>
  <c r="L32" i="8"/>
  <c r="M32" i="8"/>
  <c r="N32" i="8"/>
  <c r="O32" i="8"/>
  <c r="P32" i="8"/>
  <c r="Q32" i="8"/>
  <c r="R32" i="8"/>
  <c r="S32" i="8"/>
  <c r="T32" i="8"/>
  <c r="U32" i="8"/>
  <c r="Y32" i="8"/>
  <c r="Z32" i="8"/>
  <c r="AA32" i="8"/>
  <c r="AB32" i="8"/>
  <c r="AC32" i="8"/>
  <c r="AD32" i="8"/>
  <c r="AE32" i="8"/>
  <c r="B33" i="8"/>
  <c r="C33" i="8"/>
  <c r="D33" i="8"/>
  <c r="E33" i="8"/>
  <c r="F33" i="8"/>
  <c r="G33" i="8"/>
  <c r="H33" i="8"/>
  <c r="I33" i="8"/>
  <c r="J33" i="8"/>
  <c r="K33" i="8"/>
  <c r="L33" i="8"/>
  <c r="M33" i="8"/>
  <c r="N33" i="8"/>
  <c r="O33" i="8"/>
  <c r="P33" i="8"/>
  <c r="Q33" i="8"/>
  <c r="R33" i="8"/>
  <c r="S33" i="8"/>
  <c r="T33" i="8"/>
  <c r="U33" i="8"/>
  <c r="Y33" i="8"/>
  <c r="Z33" i="8"/>
  <c r="AA33" i="8"/>
  <c r="AB33" i="8"/>
  <c r="AC33" i="8"/>
  <c r="AD33" i="8"/>
  <c r="AE33" i="8"/>
  <c r="B34" i="8"/>
  <c r="C34" i="8"/>
  <c r="D34" i="8"/>
  <c r="E34" i="8"/>
  <c r="F34" i="8"/>
  <c r="G34" i="8"/>
  <c r="H34" i="8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Y34" i="8"/>
  <c r="Z34" i="8"/>
  <c r="AA34" i="8"/>
  <c r="AB34" i="8"/>
  <c r="AC34" i="8"/>
  <c r="AD34" i="8"/>
  <c r="AE34" i="8"/>
  <c r="B35" i="8"/>
  <c r="C35" i="8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Y35" i="8"/>
  <c r="Z35" i="8"/>
  <c r="AA35" i="8"/>
  <c r="AB35" i="8"/>
  <c r="AC35" i="8"/>
  <c r="AD35" i="8"/>
  <c r="AE35" i="8"/>
  <c r="B36" i="8"/>
  <c r="C36" i="8"/>
  <c r="D36" i="8"/>
  <c r="E36" i="8"/>
  <c r="F36" i="8"/>
  <c r="G36" i="8"/>
  <c r="H36" i="8"/>
  <c r="I36" i="8"/>
  <c r="J36" i="8"/>
  <c r="K36" i="8"/>
  <c r="L36" i="8"/>
  <c r="M36" i="8"/>
  <c r="N36" i="8"/>
  <c r="O36" i="8"/>
  <c r="P36" i="8"/>
  <c r="Q36" i="8"/>
  <c r="R36" i="8"/>
  <c r="S36" i="8"/>
  <c r="T36" i="8"/>
  <c r="U36" i="8"/>
  <c r="Y36" i="8"/>
  <c r="Z36" i="8"/>
  <c r="AA36" i="8"/>
  <c r="AB36" i="8"/>
  <c r="AC36" i="8"/>
  <c r="AD36" i="8"/>
  <c r="AE36" i="8"/>
  <c r="B37" i="8"/>
  <c r="C37" i="8"/>
  <c r="D37" i="8"/>
  <c r="E37" i="8"/>
  <c r="F37" i="8"/>
  <c r="G37" i="8"/>
  <c r="H37" i="8"/>
  <c r="I37" i="8"/>
  <c r="J37" i="8"/>
  <c r="K37" i="8"/>
  <c r="L37" i="8"/>
  <c r="M37" i="8"/>
  <c r="N37" i="8"/>
  <c r="O37" i="8"/>
  <c r="P37" i="8"/>
  <c r="Q37" i="8"/>
  <c r="R37" i="8"/>
  <c r="S37" i="8"/>
  <c r="T37" i="8"/>
  <c r="U37" i="8"/>
  <c r="Y37" i="8"/>
  <c r="Z37" i="8"/>
  <c r="AA37" i="8"/>
  <c r="AB37" i="8"/>
  <c r="AC37" i="8"/>
  <c r="AD37" i="8"/>
  <c r="AE37" i="8"/>
  <c r="B38" i="8"/>
  <c r="C38" i="8"/>
  <c r="D38" i="8"/>
  <c r="E38" i="8"/>
  <c r="F38" i="8"/>
  <c r="G38" i="8"/>
  <c r="H38" i="8"/>
  <c r="I38" i="8"/>
  <c r="J38" i="8"/>
  <c r="K38" i="8"/>
  <c r="L38" i="8"/>
  <c r="M38" i="8"/>
  <c r="N38" i="8"/>
  <c r="O38" i="8"/>
  <c r="P38" i="8"/>
  <c r="Q38" i="8"/>
  <c r="R38" i="8"/>
  <c r="S38" i="8"/>
  <c r="T38" i="8"/>
  <c r="U38" i="8"/>
  <c r="Y38" i="8"/>
  <c r="Z38" i="8"/>
  <c r="AA38" i="8"/>
  <c r="AB38" i="8"/>
  <c r="AC38" i="8"/>
  <c r="AD38" i="8"/>
  <c r="AE38" i="8"/>
  <c r="B39" i="8"/>
  <c r="C39" i="8"/>
  <c r="D39" i="8"/>
  <c r="E39" i="8"/>
  <c r="F39" i="8"/>
  <c r="G39" i="8"/>
  <c r="H39" i="8"/>
  <c r="I39" i="8"/>
  <c r="J39" i="8"/>
  <c r="K39" i="8"/>
  <c r="L39" i="8"/>
  <c r="M39" i="8"/>
  <c r="N39" i="8"/>
  <c r="O39" i="8"/>
  <c r="P39" i="8"/>
  <c r="Q39" i="8"/>
  <c r="R39" i="8"/>
  <c r="S39" i="8"/>
  <c r="T39" i="8"/>
  <c r="U39" i="8"/>
  <c r="Y39" i="8"/>
  <c r="Z39" i="8"/>
  <c r="AA39" i="8"/>
  <c r="AB39" i="8"/>
  <c r="AC39" i="8"/>
  <c r="AD39" i="8"/>
  <c r="AE39" i="8"/>
  <c r="B40" i="8"/>
  <c r="C40" i="8"/>
  <c r="D40" i="8"/>
  <c r="E40" i="8"/>
  <c r="F40" i="8"/>
  <c r="G40" i="8"/>
  <c r="H40" i="8"/>
  <c r="I40" i="8"/>
  <c r="J40" i="8"/>
  <c r="K40" i="8"/>
  <c r="L40" i="8"/>
  <c r="M40" i="8"/>
  <c r="N40" i="8"/>
  <c r="O40" i="8"/>
  <c r="P40" i="8"/>
  <c r="Q40" i="8"/>
  <c r="R40" i="8"/>
  <c r="S40" i="8"/>
  <c r="T40" i="8"/>
  <c r="U40" i="8"/>
  <c r="Y40" i="8"/>
  <c r="Z40" i="8"/>
  <c r="AA40" i="8"/>
  <c r="AB40" i="8"/>
  <c r="AC40" i="8"/>
  <c r="AD40" i="8"/>
  <c r="AE40" i="8"/>
  <c r="B41" i="8"/>
  <c r="C41" i="8"/>
  <c r="D41" i="8"/>
  <c r="E41" i="8"/>
  <c r="F41" i="8"/>
  <c r="G41" i="8"/>
  <c r="H41" i="8"/>
  <c r="I41" i="8"/>
  <c r="J41" i="8"/>
  <c r="K41" i="8"/>
  <c r="L41" i="8"/>
  <c r="M41" i="8"/>
  <c r="N41" i="8"/>
  <c r="O41" i="8"/>
  <c r="P41" i="8"/>
  <c r="Q41" i="8"/>
  <c r="R41" i="8"/>
  <c r="S41" i="8"/>
  <c r="T41" i="8"/>
  <c r="U41" i="8"/>
  <c r="Y41" i="8"/>
  <c r="Z41" i="8"/>
  <c r="AA41" i="8"/>
  <c r="AB41" i="8"/>
  <c r="AC41" i="8"/>
  <c r="AD41" i="8"/>
  <c r="AE41" i="8"/>
  <c r="B42" i="8"/>
  <c r="C42" i="8"/>
  <c r="D42" i="8"/>
  <c r="E42" i="8"/>
  <c r="F42" i="8"/>
  <c r="G42" i="8"/>
  <c r="H42" i="8"/>
  <c r="I42" i="8"/>
  <c r="J42" i="8"/>
  <c r="K42" i="8"/>
  <c r="L42" i="8"/>
  <c r="M42" i="8"/>
  <c r="N42" i="8"/>
  <c r="O42" i="8"/>
  <c r="P42" i="8"/>
  <c r="Q42" i="8"/>
  <c r="R42" i="8"/>
  <c r="S42" i="8"/>
  <c r="T42" i="8"/>
  <c r="U42" i="8"/>
  <c r="Y42" i="8"/>
  <c r="Z42" i="8"/>
  <c r="AA42" i="8"/>
  <c r="AB42" i="8"/>
  <c r="AC42" i="8"/>
  <c r="AD42" i="8"/>
  <c r="AE42" i="8"/>
  <c r="C3" i="8"/>
  <c r="D3" i="8"/>
  <c r="E3" i="8"/>
  <c r="F3" i="8"/>
  <c r="G3" i="8"/>
  <c r="H3" i="8"/>
  <c r="I3" i="8"/>
  <c r="J3" i="8"/>
  <c r="K3" i="8"/>
  <c r="L3" i="8"/>
  <c r="M3" i="8"/>
  <c r="N3" i="8"/>
  <c r="O3" i="8"/>
  <c r="P3" i="8"/>
  <c r="Q3" i="8"/>
  <c r="R3" i="8"/>
  <c r="S3" i="8"/>
  <c r="T3" i="8"/>
  <c r="U3" i="8"/>
  <c r="Y3" i="8"/>
  <c r="Z3" i="8"/>
  <c r="AA3" i="8"/>
  <c r="AB3" i="8"/>
  <c r="AC3" i="8"/>
  <c r="AD3" i="8"/>
  <c r="AE3" i="8"/>
  <c r="B3" i="8"/>
  <c r="J43" i="1"/>
  <c r="I43" i="1"/>
  <c r="H43" i="1"/>
  <c r="G43" i="1"/>
  <c r="F43" i="1"/>
  <c r="E43" i="1"/>
  <c r="D43" i="1"/>
  <c r="C43" i="1"/>
  <c r="B43" i="1"/>
  <c r="B47" i="5" l="1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C48" i="5"/>
  <c r="D48" i="5"/>
  <c r="E48" i="5"/>
  <c r="F48" i="5"/>
  <c r="G48" i="5"/>
  <c r="H48" i="5"/>
  <c r="I48" i="5"/>
  <c r="J48" i="5"/>
  <c r="K48" i="5"/>
  <c r="L48" i="5"/>
  <c r="M48" i="5"/>
  <c r="N48" i="5"/>
  <c r="O48" i="5"/>
  <c r="P48" i="5"/>
  <c r="Q48" i="5"/>
  <c r="R48" i="5"/>
  <c r="S48" i="5"/>
  <c r="T48" i="5"/>
  <c r="U48" i="5"/>
  <c r="V48" i="5"/>
  <c r="W48" i="5"/>
  <c r="X48" i="5"/>
  <c r="Y48" i="5"/>
  <c r="Z48" i="5"/>
  <c r="AA48" i="5"/>
  <c r="AB48" i="5"/>
  <c r="AC48" i="5"/>
  <c r="AD48" i="5"/>
  <c r="AE48" i="5"/>
  <c r="C49" i="5"/>
  <c r="D49" i="5"/>
  <c r="E49" i="5"/>
  <c r="F49" i="5"/>
  <c r="G49" i="5"/>
  <c r="H49" i="5"/>
  <c r="I49" i="5"/>
  <c r="J49" i="5"/>
  <c r="K49" i="5"/>
  <c r="L49" i="5"/>
  <c r="M49" i="5"/>
  <c r="N49" i="5"/>
  <c r="O49" i="5"/>
  <c r="P49" i="5"/>
  <c r="Q49" i="5"/>
  <c r="R49" i="5"/>
  <c r="S49" i="5"/>
  <c r="T49" i="5"/>
  <c r="U49" i="5"/>
  <c r="V49" i="5"/>
  <c r="W49" i="5"/>
  <c r="X49" i="5"/>
  <c r="Y49" i="5"/>
  <c r="Z49" i="5"/>
  <c r="AA49" i="5"/>
  <c r="AB49" i="5"/>
  <c r="AC49" i="5"/>
  <c r="AD49" i="5"/>
  <c r="AE49" i="5"/>
  <c r="C50" i="5"/>
  <c r="D50" i="5"/>
  <c r="E50" i="5"/>
  <c r="F50" i="5"/>
  <c r="G50" i="5"/>
  <c r="H50" i="5"/>
  <c r="I50" i="5"/>
  <c r="J50" i="5"/>
  <c r="K50" i="5"/>
  <c r="L50" i="5"/>
  <c r="M50" i="5"/>
  <c r="N50" i="5"/>
  <c r="O50" i="5"/>
  <c r="P50" i="5"/>
  <c r="Q50" i="5"/>
  <c r="R50" i="5"/>
  <c r="S50" i="5"/>
  <c r="T50" i="5"/>
  <c r="U50" i="5"/>
  <c r="V50" i="5"/>
  <c r="W50" i="5"/>
  <c r="X50" i="5"/>
  <c r="Y50" i="5"/>
  <c r="Z50" i="5"/>
  <c r="AA50" i="5"/>
  <c r="AB50" i="5"/>
  <c r="AC50" i="5"/>
  <c r="AD50" i="5"/>
  <c r="AE50" i="5"/>
  <c r="C51" i="5"/>
  <c r="D51" i="5"/>
  <c r="E51" i="5"/>
  <c r="F51" i="5"/>
  <c r="G51" i="5"/>
  <c r="H51" i="5"/>
  <c r="I51" i="5"/>
  <c r="J51" i="5"/>
  <c r="K51" i="5"/>
  <c r="L51" i="5"/>
  <c r="M51" i="5"/>
  <c r="N51" i="5"/>
  <c r="O51" i="5"/>
  <c r="P51" i="5"/>
  <c r="Q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AE51" i="5"/>
  <c r="C52" i="5"/>
  <c r="D52" i="5"/>
  <c r="E52" i="5"/>
  <c r="F52" i="5"/>
  <c r="G52" i="5"/>
  <c r="H52" i="5"/>
  <c r="I52" i="5"/>
  <c r="J52" i="5"/>
  <c r="K52" i="5"/>
  <c r="L52" i="5"/>
  <c r="M52" i="5"/>
  <c r="N52" i="5"/>
  <c r="O52" i="5"/>
  <c r="P52" i="5"/>
  <c r="Q52" i="5"/>
  <c r="R52" i="5"/>
  <c r="S52" i="5"/>
  <c r="T52" i="5"/>
  <c r="U52" i="5"/>
  <c r="V52" i="5"/>
  <c r="W52" i="5"/>
  <c r="X52" i="5"/>
  <c r="Y52" i="5"/>
  <c r="Z52" i="5"/>
  <c r="AA52" i="5"/>
  <c r="AB52" i="5"/>
  <c r="AC52" i="5"/>
  <c r="AD52" i="5"/>
  <c r="AE52" i="5"/>
  <c r="C53" i="5"/>
  <c r="D53" i="5"/>
  <c r="E53" i="5"/>
  <c r="F53" i="5"/>
  <c r="G53" i="5"/>
  <c r="H53" i="5"/>
  <c r="I53" i="5"/>
  <c r="J53" i="5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X53" i="5"/>
  <c r="Y53" i="5"/>
  <c r="Z53" i="5"/>
  <c r="AA53" i="5"/>
  <c r="AB53" i="5"/>
  <c r="AC53" i="5"/>
  <c r="AD53" i="5"/>
  <c r="AE53" i="5"/>
  <c r="C54" i="5"/>
  <c r="D54" i="5"/>
  <c r="E54" i="5"/>
  <c r="F54" i="5"/>
  <c r="G54" i="5"/>
  <c r="H54" i="5"/>
  <c r="I54" i="5"/>
  <c r="J54" i="5"/>
  <c r="K54" i="5"/>
  <c r="L54" i="5"/>
  <c r="M54" i="5"/>
  <c r="N54" i="5"/>
  <c r="O54" i="5"/>
  <c r="P54" i="5"/>
  <c r="Q54" i="5"/>
  <c r="R54" i="5"/>
  <c r="S54" i="5"/>
  <c r="T54" i="5"/>
  <c r="U54" i="5"/>
  <c r="V54" i="5"/>
  <c r="W54" i="5"/>
  <c r="X54" i="5"/>
  <c r="Y54" i="5"/>
  <c r="Z54" i="5"/>
  <c r="AA54" i="5"/>
  <c r="AB54" i="5"/>
  <c r="AC54" i="5"/>
  <c r="AD54" i="5"/>
  <c r="AE54" i="5"/>
  <c r="C55" i="5"/>
  <c r="D55" i="5"/>
  <c r="E55" i="5"/>
  <c r="F55" i="5"/>
  <c r="G55" i="5"/>
  <c r="H55" i="5"/>
  <c r="I55" i="5"/>
  <c r="J55" i="5"/>
  <c r="K55" i="5"/>
  <c r="L55" i="5"/>
  <c r="M55" i="5"/>
  <c r="N55" i="5"/>
  <c r="O55" i="5"/>
  <c r="P55" i="5"/>
  <c r="Q55" i="5"/>
  <c r="R55" i="5"/>
  <c r="S55" i="5"/>
  <c r="T55" i="5"/>
  <c r="U55" i="5"/>
  <c r="V55" i="5"/>
  <c r="W55" i="5"/>
  <c r="X55" i="5"/>
  <c r="Y55" i="5"/>
  <c r="Z55" i="5"/>
  <c r="AA55" i="5"/>
  <c r="AB55" i="5"/>
  <c r="AC55" i="5"/>
  <c r="AD55" i="5"/>
  <c r="AE55" i="5"/>
  <c r="C56" i="5"/>
  <c r="D56" i="5"/>
  <c r="E56" i="5"/>
  <c r="F56" i="5"/>
  <c r="G56" i="5"/>
  <c r="H56" i="5"/>
  <c r="I56" i="5"/>
  <c r="J56" i="5"/>
  <c r="K56" i="5"/>
  <c r="L56" i="5"/>
  <c r="M56" i="5"/>
  <c r="N56" i="5"/>
  <c r="O56" i="5"/>
  <c r="P56" i="5"/>
  <c r="Q56" i="5"/>
  <c r="R56" i="5"/>
  <c r="S56" i="5"/>
  <c r="T56" i="5"/>
  <c r="U56" i="5"/>
  <c r="V56" i="5"/>
  <c r="W56" i="5"/>
  <c r="X56" i="5"/>
  <c r="Y56" i="5"/>
  <c r="Z56" i="5"/>
  <c r="AA56" i="5"/>
  <c r="AB56" i="5"/>
  <c r="AC56" i="5"/>
  <c r="AD56" i="5"/>
  <c r="AE56" i="5"/>
  <c r="C57" i="5"/>
  <c r="D57" i="5"/>
  <c r="E57" i="5"/>
  <c r="F57" i="5"/>
  <c r="G57" i="5"/>
  <c r="H57" i="5"/>
  <c r="I57" i="5"/>
  <c r="J57" i="5"/>
  <c r="K57" i="5"/>
  <c r="L57" i="5"/>
  <c r="M57" i="5"/>
  <c r="N57" i="5"/>
  <c r="O57" i="5"/>
  <c r="P57" i="5"/>
  <c r="Q57" i="5"/>
  <c r="R57" i="5"/>
  <c r="S57" i="5"/>
  <c r="T57" i="5"/>
  <c r="U57" i="5"/>
  <c r="V57" i="5"/>
  <c r="W57" i="5"/>
  <c r="X57" i="5"/>
  <c r="Y57" i="5"/>
  <c r="Z57" i="5"/>
  <c r="AA57" i="5"/>
  <c r="AB57" i="5"/>
  <c r="AC57" i="5"/>
  <c r="AD57" i="5"/>
  <c r="AE57" i="5"/>
  <c r="C58" i="5"/>
  <c r="D58" i="5"/>
  <c r="E58" i="5"/>
  <c r="F58" i="5"/>
  <c r="G58" i="5"/>
  <c r="H58" i="5"/>
  <c r="I58" i="5"/>
  <c r="J58" i="5"/>
  <c r="K58" i="5"/>
  <c r="L58" i="5"/>
  <c r="M58" i="5"/>
  <c r="N58" i="5"/>
  <c r="O58" i="5"/>
  <c r="P58" i="5"/>
  <c r="Q58" i="5"/>
  <c r="R58" i="5"/>
  <c r="S58" i="5"/>
  <c r="T58" i="5"/>
  <c r="U58" i="5"/>
  <c r="V58" i="5"/>
  <c r="W58" i="5"/>
  <c r="X58" i="5"/>
  <c r="Y58" i="5"/>
  <c r="Z58" i="5"/>
  <c r="AA58" i="5"/>
  <c r="AB58" i="5"/>
  <c r="AC58" i="5"/>
  <c r="AD58" i="5"/>
  <c r="AE58" i="5"/>
  <c r="C59" i="5"/>
  <c r="D59" i="5"/>
  <c r="E59" i="5"/>
  <c r="F59" i="5"/>
  <c r="G59" i="5"/>
  <c r="H59" i="5"/>
  <c r="I59" i="5"/>
  <c r="J59" i="5"/>
  <c r="K59" i="5"/>
  <c r="L59" i="5"/>
  <c r="M59" i="5"/>
  <c r="N59" i="5"/>
  <c r="O59" i="5"/>
  <c r="P59" i="5"/>
  <c r="Q59" i="5"/>
  <c r="R59" i="5"/>
  <c r="S59" i="5"/>
  <c r="T59" i="5"/>
  <c r="U59" i="5"/>
  <c r="V59" i="5"/>
  <c r="W59" i="5"/>
  <c r="X59" i="5"/>
  <c r="Y59" i="5"/>
  <c r="Z59" i="5"/>
  <c r="AA59" i="5"/>
  <c r="AB59" i="5"/>
  <c r="AC59" i="5"/>
  <c r="AD59" i="5"/>
  <c r="AE59" i="5"/>
  <c r="C60" i="5"/>
  <c r="D60" i="5"/>
  <c r="E60" i="5"/>
  <c r="F60" i="5"/>
  <c r="G60" i="5"/>
  <c r="H60" i="5"/>
  <c r="I60" i="5"/>
  <c r="J60" i="5"/>
  <c r="K60" i="5"/>
  <c r="L60" i="5"/>
  <c r="M60" i="5"/>
  <c r="N60" i="5"/>
  <c r="O60" i="5"/>
  <c r="P60" i="5"/>
  <c r="Q60" i="5"/>
  <c r="R60" i="5"/>
  <c r="S60" i="5"/>
  <c r="T60" i="5"/>
  <c r="U60" i="5"/>
  <c r="V60" i="5"/>
  <c r="W60" i="5"/>
  <c r="X60" i="5"/>
  <c r="Y60" i="5"/>
  <c r="Z60" i="5"/>
  <c r="AA60" i="5"/>
  <c r="AB60" i="5"/>
  <c r="AC60" i="5"/>
  <c r="AD60" i="5"/>
  <c r="AE60" i="5"/>
  <c r="C61" i="5"/>
  <c r="D61" i="5"/>
  <c r="E61" i="5"/>
  <c r="F61" i="5"/>
  <c r="G61" i="5"/>
  <c r="H61" i="5"/>
  <c r="I61" i="5"/>
  <c r="J61" i="5"/>
  <c r="K61" i="5"/>
  <c r="L61" i="5"/>
  <c r="M61" i="5"/>
  <c r="N61" i="5"/>
  <c r="O61" i="5"/>
  <c r="P61" i="5"/>
  <c r="Q61" i="5"/>
  <c r="R61" i="5"/>
  <c r="S61" i="5"/>
  <c r="T61" i="5"/>
  <c r="U61" i="5"/>
  <c r="V61" i="5"/>
  <c r="W61" i="5"/>
  <c r="X61" i="5"/>
  <c r="Y61" i="5"/>
  <c r="Z61" i="5"/>
  <c r="AA61" i="5"/>
  <c r="AB61" i="5"/>
  <c r="AC61" i="5"/>
  <c r="AD61" i="5"/>
  <c r="AE61" i="5"/>
  <c r="C62" i="5"/>
  <c r="D62" i="5"/>
  <c r="E62" i="5"/>
  <c r="F62" i="5"/>
  <c r="G62" i="5"/>
  <c r="H62" i="5"/>
  <c r="I62" i="5"/>
  <c r="J62" i="5"/>
  <c r="K62" i="5"/>
  <c r="L62" i="5"/>
  <c r="M62" i="5"/>
  <c r="N62" i="5"/>
  <c r="O62" i="5"/>
  <c r="P62" i="5"/>
  <c r="Q62" i="5"/>
  <c r="R62" i="5"/>
  <c r="S62" i="5"/>
  <c r="T62" i="5"/>
  <c r="U62" i="5"/>
  <c r="V62" i="5"/>
  <c r="W62" i="5"/>
  <c r="X62" i="5"/>
  <c r="Y62" i="5"/>
  <c r="Z62" i="5"/>
  <c r="AA62" i="5"/>
  <c r="AB62" i="5"/>
  <c r="AC62" i="5"/>
  <c r="AD62" i="5"/>
  <c r="AE62" i="5"/>
  <c r="C63" i="5"/>
  <c r="D63" i="5"/>
  <c r="E63" i="5"/>
  <c r="F63" i="5"/>
  <c r="G63" i="5"/>
  <c r="H63" i="5"/>
  <c r="I63" i="5"/>
  <c r="J63" i="5"/>
  <c r="K63" i="5"/>
  <c r="L63" i="5"/>
  <c r="M63" i="5"/>
  <c r="N63" i="5"/>
  <c r="O63" i="5"/>
  <c r="P63" i="5"/>
  <c r="Q63" i="5"/>
  <c r="R63" i="5"/>
  <c r="S63" i="5"/>
  <c r="T63" i="5"/>
  <c r="U63" i="5"/>
  <c r="V63" i="5"/>
  <c r="W63" i="5"/>
  <c r="X63" i="5"/>
  <c r="Y63" i="5"/>
  <c r="Z63" i="5"/>
  <c r="AA63" i="5"/>
  <c r="AB63" i="5"/>
  <c r="AC63" i="5"/>
  <c r="AD63" i="5"/>
  <c r="AE63" i="5"/>
  <c r="C64" i="5"/>
  <c r="D64" i="5"/>
  <c r="E64" i="5"/>
  <c r="F64" i="5"/>
  <c r="G64" i="5"/>
  <c r="H64" i="5"/>
  <c r="I64" i="5"/>
  <c r="J64" i="5"/>
  <c r="K64" i="5"/>
  <c r="L64" i="5"/>
  <c r="M64" i="5"/>
  <c r="N64" i="5"/>
  <c r="O64" i="5"/>
  <c r="P64" i="5"/>
  <c r="Q64" i="5"/>
  <c r="R64" i="5"/>
  <c r="S64" i="5"/>
  <c r="T64" i="5"/>
  <c r="U64" i="5"/>
  <c r="V64" i="5"/>
  <c r="W64" i="5"/>
  <c r="X64" i="5"/>
  <c r="Y64" i="5"/>
  <c r="Z64" i="5"/>
  <c r="AA64" i="5"/>
  <c r="AB64" i="5"/>
  <c r="AC64" i="5"/>
  <c r="AD64" i="5"/>
  <c r="AE64" i="5"/>
  <c r="C65" i="5"/>
  <c r="D65" i="5"/>
  <c r="E65" i="5"/>
  <c r="F65" i="5"/>
  <c r="G65" i="5"/>
  <c r="H65" i="5"/>
  <c r="I65" i="5"/>
  <c r="J65" i="5"/>
  <c r="K65" i="5"/>
  <c r="L65" i="5"/>
  <c r="M65" i="5"/>
  <c r="N65" i="5"/>
  <c r="O65" i="5"/>
  <c r="P65" i="5"/>
  <c r="Q65" i="5"/>
  <c r="R65" i="5"/>
  <c r="S65" i="5"/>
  <c r="T65" i="5"/>
  <c r="U65" i="5"/>
  <c r="V65" i="5"/>
  <c r="W65" i="5"/>
  <c r="X65" i="5"/>
  <c r="Y65" i="5"/>
  <c r="Z65" i="5"/>
  <c r="AA65" i="5"/>
  <c r="AB65" i="5"/>
  <c r="AC65" i="5"/>
  <c r="AD65" i="5"/>
  <c r="AE65" i="5"/>
  <c r="C66" i="5"/>
  <c r="D66" i="5"/>
  <c r="E66" i="5"/>
  <c r="F66" i="5"/>
  <c r="G66" i="5"/>
  <c r="H66" i="5"/>
  <c r="I66" i="5"/>
  <c r="J66" i="5"/>
  <c r="K66" i="5"/>
  <c r="L66" i="5"/>
  <c r="M66" i="5"/>
  <c r="N66" i="5"/>
  <c r="O66" i="5"/>
  <c r="P66" i="5"/>
  <c r="Q66" i="5"/>
  <c r="R66" i="5"/>
  <c r="S66" i="5"/>
  <c r="T66" i="5"/>
  <c r="U66" i="5"/>
  <c r="V66" i="5"/>
  <c r="W66" i="5"/>
  <c r="X66" i="5"/>
  <c r="Y66" i="5"/>
  <c r="Z66" i="5"/>
  <c r="AA66" i="5"/>
  <c r="AB66" i="5"/>
  <c r="AC66" i="5"/>
  <c r="AD66" i="5"/>
  <c r="AE66" i="5"/>
  <c r="C67" i="5"/>
  <c r="D67" i="5"/>
  <c r="E67" i="5"/>
  <c r="F67" i="5"/>
  <c r="G67" i="5"/>
  <c r="H67" i="5"/>
  <c r="I67" i="5"/>
  <c r="J67" i="5"/>
  <c r="K67" i="5"/>
  <c r="L67" i="5"/>
  <c r="M67" i="5"/>
  <c r="N67" i="5"/>
  <c r="O67" i="5"/>
  <c r="P67" i="5"/>
  <c r="Q67" i="5"/>
  <c r="R67" i="5"/>
  <c r="S67" i="5"/>
  <c r="T67" i="5"/>
  <c r="U67" i="5"/>
  <c r="V67" i="5"/>
  <c r="W67" i="5"/>
  <c r="X67" i="5"/>
  <c r="Y67" i="5"/>
  <c r="Z67" i="5"/>
  <c r="AA67" i="5"/>
  <c r="AB67" i="5"/>
  <c r="AC67" i="5"/>
  <c r="AD67" i="5"/>
  <c r="AE67" i="5"/>
  <c r="C68" i="5"/>
  <c r="D68" i="5"/>
  <c r="E68" i="5"/>
  <c r="F68" i="5"/>
  <c r="G68" i="5"/>
  <c r="H68" i="5"/>
  <c r="I68" i="5"/>
  <c r="J68" i="5"/>
  <c r="K68" i="5"/>
  <c r="L68" i="5"/>
  <c r="M68" i="5"/>
  <c r="N68" i="5"/>
  <c r="O68" i="5"/>
  <c r="P68" i="5"/>
  <c r="Q68" i="5"/>
  <c r="R68" i="5"/>
  <c r="S68" i="5"/>
  <c r="T68" i="5"/>
  <c r="U68" i="5"/>
  <c r="V68" i="5"/>
  <c r="W68" i="5"/>
  <c r="X68" i="5"/>
  <c r="Y68" i="5"/>
  <c r="Z68" i="5"/>
  <c r="AA68" i="5"/>
  <c r="AB68" i="5"/>
  <c r="AC68" i="5"/>
  <c r="AD68" i="5"/>
  <c r="AE68" i="5"/>
  <c r="C69" i="5"/>
  <c r="D69" i="5"/>
  <c r="E69" i="5"/>
  <c r="F69" i="5"/>
  <c r="G69" i="5"/>
  <c r="H69" i="5"/>
  <c r="I69" i="5"/>
  <c r="J69" i="5"/>
  <c r="K69" i="5"/>
  <c r="L69" i="5"/>
  <c r="M69" i="5"/>
  <c r="N69" i="5"/>
  <c r="O69" i="5"/>
  <c r="P69" i="5"/>
  <c r="Q69" i="5"/>
  <c r="R69" i="5"/>
  <c r="S69" i="5"/>
  <c r="T69" i="5"/>
  <c r="U69" i="5"/>
  <c r="V69" i="5"/>
  <c r="W69" i="5"/>
  <c r="X69" i="5"/>
  <c r="Y69" i="5"/>
  <c r="Z69" i="5"/>
  <c r="AA69" i="5"/>
  <c r="AB69" i="5"/>
  <c r="AC69" i="5"/>
  <c r="AD69" i="5"/>
  <c r="AE69" i="5"/>
  <c r="C70" i="5"/>
  <c r="D70" i="5"/>
  <c r="E70" i="5"/>
  <c r="F70" i="5"/>
  <c r="G70" i="5"/>
  <c r="H70" i="5"/>
  <c r="I70" i="5"/>
  <c r="J70" i="5"/>
  <c r="K70" i="5"/>
  <c r="L70" i="5"/>
  <c r="M70" i="5"/>
  <c r="N70" i="5"/>
  <c r="O70" i="5"/>
  <c r="P70" i="5"/>
  <c r="Q70" i="5"/>
  <c r="R70" i="5"/>
  <c r="S70" i="5"/>
  <c r="T70" i="5"/>
  <c r="U70" i="5"/>
  <c r="V70" i="5"/>
  <c r="W70" i="5"/>
  <c r="X70" i="5"/>
  <c r="Y70" i="5"/>
  <c r="Z70" i="5"/>
  <c r="AA70" i="5"/>
  <c r="AB70" i="5"/>
  <c r="AC70" i="5"/>
  <c r="AD70" i="5"/>
  <c r="AE70" i="5"/>
  <c r="C71" i="5"/>
  <c r="D71" i="5"/>
  <c r="E71" i="5"/>
  <c r="F71" i="5"/>
  <c r="G71" i="5"/>
  <c r="H71" i="5"/>
  <c r="I71" i="5"/>
  <c r="J71" i="5"/>
  <c r="K71" i="5"/>
  <c r="L71" i="5"/>
  <c r="M71" i="5"/>
  <c r="N71" i="5"/>
  <c r="O71" i="5"/>
  <c r="P71" i="5"/>
  <c r="Q71" i="5"/>
  <c r="R71" i="5"/>
  <c r="S71" i="5"/>
  <c r="T71" i="5"/>
  <c r="U71" i="5"/>
  <c r="V71" i="5"/>
  <c r="W71" i="5"/>
  <c r="X71" i="5"/>
  <c r="Y71" i="5"/>
  <c r="Z71" i="5"/>
  <c r="AA71" i="5"/>
  <c r="AB71" i="5"/>
  <c r="AC71" i="5"/>
  <c r="AD71" i="5"/>
  <c r="AE71" i="5"/>
  <c r="C72" i="5"/>
  <c r="D72" i="5"/>
  <c r="E72" i="5"/>
  <c r="F72" i="5"/>
  <c r="G72" i="5"/>
  <c r="H72" i="5"/>
  <c r="I72" i="5"/>
  <c r="J72" i="5"/>
  <c r="K72" i="5"/>
  <c r="L72" i="5"/>
  <c r="M72" i="5"/>
  <c r="N72" i="5"/>
  <c r="O72" i="5"/>
  <c r="P72" i="5"/>
  <c r="Q72" i="5"/>
  <c r="R72" i="5"/>
  <c r="S72" i="5"/>
  <c r="T72" i="5"/>
  <c r="U72" i="5"/>
  <c r="V72" i="5"/>
  <c r="W72" i="5"/>
  <c r="X72" i="5"/>
  <c r="Y72" i="5"/>
  <c r="Z72" i="5"/>
  <c r="AA72" i="5"/>
  <c r="AB72" i="5"/>
  <c r="AC72" i="5"/>
  <c r="AD72" i="5"/>
  <c r="AE72" i="5"/>
  <c r="C73" i="5"/>
  <c r="D73" i="5"/>
  <c r="E73" i="5"/>
  <c r="F73" i="5"/>
  <c r="G73" i="5"/>
  <c r="H73" i="5"/>
  <c r="I73" i="5"/>
  <c r="J73" i="5"/>
  <c r="K73" i="5"/>
  <c r="L73" i="5"/>
  <c r="M73" i="5"/>
  <c r="N73" i="5"/>
  <c r="O73" i="5"/>
  <c r="P73" i="5"/>
  <c r="Q73" i="5"/>
  <c r="R73" i="5"/>
  <c r="S73" i="5"/>
  <c r="T73" i="5"/>
  <c r="U73" i="5"/>
  <c r="V73" i="5"/>
  <c r="W73" i="5"/>
  <c r="X73" i="5"/>
  <c r="Y73" i="5"/>
  <c r="Z73" i="5"/>
  <c r="AA73" i="5"/>
  <c r="AB73" i="5"/>
  <c r="AC73" i="5"/>
  <c r="AD73" i="5"/>
  <c r="AE73" i="5"/>
  <c r="C74" i="5"/>
  <c r="D74" i="5"/>
  <c r="E74" i="5"/>
  <c r="F74" i="5"/>
  <c r="G74" i="5"/>
  <c r="H74" i="5"/>
  <c r="I74" i="5"/>
  <c r="J74" i="5"/>
  <c r="K74" i="5"/>
  <c r="L74" i="5"/>
  <c r="M74" i="5"/>
  <c r="N74" i="5"/>
  <c r="O74" i="5"/>
  <c r="P74" i="5"/>
  <c r="Q74" i="5"/>
  <c r="R74" i="5"/>
  <c r="S74" i="5"/>
  <c r="T74" i="5"/>
  <c r="U74" i="5"/>
  <c r="V74" i="5"/>
  <c r="W74" i="5"/>
  <c r="X74" i="5"/>
  <c r="Y74" i="5"/>
  <c r="Z74" i="5"/>
  <c r="AA74" i="5"/>
  <c r="AB74" i="5"/>
  <c r="AC74" i="5"/>
  <c r="AD74" i="5"/>
  <c r="AE74" i="5"/>
  <c r="C75" i="5"/>
  <c r="D75" i="5"/>
  <c r="E75" i="5"/>
  <c r="F75" i="5"/>
  <c r="G75" i="5"/>
  <c r="H75" i="5"/>
  <c r="I75" i="5"/>
  <c r="J75" i="5"/>
  <c r="K75" i="5"/>
  <c r="L75" i="5"/>
  <c r="M75" i="5"/>
  <c r="N75" i="5"/>
  <c r="O75" i="5"/>
  <c r="P75" i="5"/>
  <c r="Q75" i="5"/>
  <c r="R75" i="5"/>
  <c r="S75" i="5"/>
  <c r="T75" i="5"/>
  <c r="U75" i="5"/>
  <c r="V75" i="5"/>
  <c r="W75" i="5"/>
  <c r="X75" i="5"/>
  <c r="Y75" i="5"/>
  <c r="Z75" i="5"/>
  <c r="AA75" i="5"/>
  <c r="AB75" i="5"/>
  <c r="AC75" i="5"/>
  <c r="AD75" i="5"/>
  <c r="AE75" i="5"/>
  <c r="C76" i="5"/>
  <c r="D76" i="5"/>
  <c r="E76" i="5"/>
  <c r="F76" i="5"/>
  <c r="G76" i="5"/>
  <c r="H76" i="5"/>
  <c r="I76" i="5"/>
  <c r="J76" i="5"/>
  <c r="K76" i="5"/>
  <c r="L76" i="5"/>
  <c r="M76" i="5"/>
  <c r="N76" i="5"/>
  <c r="O76" i="5"/>
  <c r="P76" i="5"/>
  <c r="Q76" i="5"/>
  <c r="R76" i="5"/>
  <c r="S76" i="5"/>
  <c r="T76" i="5"/>
  <c r="U76" i="5"/>
  <c r="V76" i="5"/>
  <c r="W76" i="5"/>
  <c r="X76" i="5"/>
  <c r="Y76" i="5"/>
  <c r="Z76" i="5"/>
  <c r="AA76" i="5"/>
  <c r="AB76" i="5"/>
  <c r="AC76" i="5"/>
  <c r="AD76" i="5"/>
  <c r="AE76" i="5"/>
  <c r="C77" i="5"/>
  <c r="D77" i="5"/>
  <c r="E77" i="5"/>
  <c r="F77" i="5"/>
  <c r="G77" i="5"/>
  <c r="H77" i="5"/>
  <c r="I77" i="5"/>
  <c r="J77" i="5"/>
  <c r="K77" i="5"/>
  <c r="L77" i="5"/>
  <c r="M77" i="5"/>
  <c r="N77" i="5"/>
  <c r="O77" i="5"/>
  <c r="P77" i="5"/>
  <c r="Q77" i="5"/>
  <c r="R77" i="5"/>
  <c r="S77" i="5"/>
  <c r="T77" i="5"/>
  <c r="U77" i="5"/>
  <c r="V77" i="5"/>
  <c r="W77" i="5"/>
  <c r="X77" i="5"/>
  <c r="Y77" i="5"/>
  <c r="Z77" i="5"/>
  <c r="AA77" i="5"/>
  <c r="AB77" i="5"/>
  <c r="AC77" i="5"/>
  <c r="AD77" i="5"/>
  <c r="AE77" i="5"/>
  <c r="C78" i="5"/>
  <c r="D78" i="5"/>
  <c r="E78" i="5"/>
  <c r="F78" i="5"/>
  <c r="G78" i="5"/>
  <c r="H78" i="5"/>
  <c r="I78" i="5"/>
  <c r="J78" i="5"/>
  <c r="K78" i="5"/>
  <c r="L78" i="5"/>
  <c r="M78" i="5"/>
  <c r="N78" i="5"/>
  <c r="O78" i="5"/>
  <c r="P78" i="5"/>
  <c r="Q78" i="5"/>
  <c r="R78" i="5"/>
  <c r="S78" i="5"/>
  <c r="T78" i="5"/>
  <c r="U78" i="5"/>
  <c r="V78" i="5"/>
  <c r="W78" i="5"/>
  <c r="X78" i="5"/>
  <c r="Y78" i="5"/>
  <c r="Z78" i="5"/>
  <c r="AA78" i="5"/>
  <c r="AB78" i="5"/>
  <c r="AC78" i="5"/>
  <c r="AD78" i="5"/>
  <c r="AE78" i="5"/>
  <c r="C79" i="5"/>
  <c r="D79" i="5"/>
  <c r="E79" i="5"/>
  <c r="F79" i="5"/>
  <c r="G79" i="5"/>
  <c r="H79" i="5"/>
  <c r="I79" i="5"/>
  <c r="J79" i="5"/>
  <c r="K79" i="5"/>
  <c r="L79" i="5"/>
  <c r="M79" i="5"/>
  <c r="N79" i="5"/>
  <c r="O79" i="5"/>
  <c r="P79" i="5"/>
  <c r="Q79" i="5"/>
  <c r="R79" i="5"/>
  <c r="S79" i="5"/>
  <c r="T79" i="5"/>
  <c r="U79" i="5"/>
  <c r="V79" i="5"/>
  <c r="W79" i="5"/>
  <c r="X79" i="5"/>
  <c r="Y79" i="5"/>
  <c r="Z79" i="5"/>
  <c r="AA79" i="5"/>
  <c r="AB79" i="5"/>
  <c r="AC79" i="5"/>
  <c r="AD79" i="5"/>
  <c r="AE79" i="5"/>
  <c r="C80" i="5"/>
  <c r="D80" i="5"/>
  <c r="E80" i="5"/>
  <c r="F80" i="5"/>
  <c r="G80" i="5"/>
  <c r="H80" i="5"/>
  <c r="I80" i="5"/>
  <c r="J80" i="5"/>
  <c r="K80" i="5"/>
  <c r="L80" i="5"/>
  <c r="M80" i="5"/>
  <c r="N80" i="5"/>
  <c r="O80" i="5"/>
  <c r="P80" i="5"/>
  <c r="Q80" i="5"/>
  <c r="R80" i="5"/>
  <c r="S80" i="5"/>
  <c r="T80" i="5"/>
  <c r="U80" i="5"/>
  <c r="V80" i="5"/>
  <c r="W80" i="5"/>
  <c r="X80" i="5"/>
  <c r="Y80" i="5"/>
  <c r="Z80" i="5"/>
  <c r="AA80" i="5"/>
  <c r="AB80" i="5"/>
  <c r="AC80" i="5"/>
  <c r="AD80" i="5"/>
  <c r="AE80" i="5"/>
  <c r="C81" i="5"/>
  <c r="D81" i="5"/>
  <c r="E81" i="5"/>
  <c r="F81" i="5"/>
  <c r="G81" i="5"/>
  <c r="H81" i="5"/>
  <c r="I81" i="5"/>
  <c r="J81" i="5"/>
  <c r="K81" i="5"/>
  <c r="L81" i="5"/>
  <c r="M81" i="5"/>
  <c r="N81" i="5"/>
  <c r="O81" i="5"/>
  <c r="P81" i="5"/>
  <c r="Q81" i="5"/>
  <c r="R81" i="5"/>
  <c r="S81" i="5"/>
  <c r="T81" i="5"/>
  <c r="U81" i="5"/>
  <c r="V81" i="5"/>
  <c r="W81" i="5"/>
  <c r="X81" i="5"/>
  <c r="Y81" i="5"/>
  <c r="Z81" i="5"/>
  <c r="AA81" i="5"/>
  <c r="AB81" i="5"/>
  <c r="AC81" i="5"/>
  <c r="AD81" i="5"/>
  <c r="AE81" i="5"/>
  <c r="C82" i="5"/>
  <c r="D82" i="5"/>
  <c r="E82" i="5"/>
  <c r="F82" i="5"/>
  <c r="G82" i="5"/>
  <c r="H82" i="5"/>
  <c r="I82" i="5"/>
  <c r="J82" i="5"/>
  <c r="K82" i="5"/>
  <c r="L82" i="5"/>
  <c r="M82" i="5"/>
  <c r="N82" i="5"/>
  <c r="O82" i="5"/>
  <c r="P82" i="5"/>
  <c r="Q82" i="5"/>
  <c r="R82" i="5"/>
  <c r="S82" i="5"/>
  <c r="T82" i="5"/>
  <c r="U82" i="5"/>
  <c r="V82" i="5"/>
  <c r="W82" i="5"/>
  <c r="X82" i="5"/>
  <c r="Y82" i="5"/>
  <c r="Z82" i="5"/>
  <c r="AA82" i="5"/>
  <c r="AB82" i="5"/>
  <c r="AC82" i="5"/>
  <c r="AD82" i="5"/>
  <c r="AE82" i="5"/>
  <c r="C83" i="5"/>
  <c r="D83" i="5"/>
  <c r="E83" i="5"/>
  <c r="F83" i="5"/>
  <c r="G83" i="5"/>
  <c r="H83" i="5"/>
  <c r="I83" i="5"/>
  <c r="J83" i="5"/>
  <c r="K83" i="5"/>
  <c r="L83" i="5"/>
  <c r="M83" i="5"/>
  <c r="N83" i="5"/>
  <c r="O83" i="5"/>
  <c r="P83" i="5"/>
  <c r="Q83" i="5"/>
  <c r="R83" i="5"/>
  <c r="S83" i="5"/>
  <c r="T83" i="5"/>
  <c r="U83" i="5"/>
  <c r="V83" i="5"/>
  <c r="W83" i="5"/>
  <c r="X83" i="5"/>
  <c r="Y83" i="5"/>
  <c r="Z83" i="5"/>
  <c r="AA83" i="5"/>
  <c r="AB83" i="5"/>
  <c r="AC83" i="5"/>
  <c r="AD83" i="5"/>
  <c r="AE83" i="5"/>
  <c r="C84" i="5"/>
  <c r="D84" i="5"/>
  <c r="E84" i="5"/>
  <c r="F84" i="5"/>
  <c r="G84" i="5"/>
  <c r="H84" i="5"/>
  <c r="I84" i="5"/>
  <c r="J84" i="5"/>
  <c r="K84" i="5"/>
  <c r="L84" i="5"/>
  <c r="M84" i="5"/>
  <c r="N84" i="5"/>
  <c r="O84" i="5"/>
  <c r="P84" i="5"/>
  <c r="Q84" i="5"/>
  <c r="R84" i="5"/>
  <c r="S84" i="5"/>
  <c r="T84" i="5"/>
  <c r="U84" i="5"/>
  <c r="V84" i="5"/>
  <c r="W84" i="5"/>
  <c r="X84" i="5"/>
  <c r="Y84" i="5"/>
  <c r="Z84" i="5"/>
  <c r="AA84" i="5"/>
  <c r="AB84" i="5"/>
  <c r="AC84" i="5"/>
  <c r="AD84" i="5"/>
  <c r="AE84" i="5"/>
  <c r="C85" i="5"/>
  <c r="D85" i="5"/>
  <c r="E85" i="5"/>
  <c r="F85" i="5"/>
  <c r="G85" i="5"/>
  <c r="H85" i="5"/>
  <c r="I85" i="5"/>
  <c r="J85" i="5"/>
  <c r="K85" i="5"/>
  <c r="L85" i="5"/>
  <c r="M85" i="5"/>
  <c r="N85" i="5"/>
  <c r="O85" i="5"/>
  <c r="P85" i="5"/>
  <c r="Q85" i="5"/>
  <c r="R85" i="5"/>
  <c r="S85" i="5"/>
  <c r="T85" i="5"/>
  <c r="U85" i="5"/>
  <c r="V85" i="5"/>
  <c r="W85" i="5"/>
  <c r="X85" i="5"/>
  <c r="Y85" i="5"/>
  <c r="Z85" i="5"/>
  <c r="AA85" i="5"/>
  <c r="AB85" i="5"/>
  <c r="AC85" i="5"/>
  <c r="AD85" i="5"/>
  <c r="AE85" i="5"/>
  <c r="C86" i="5"/>
  <c r="D86" i="5"/>
  <c r="E86" i="5"/>
  <c r="F86" i="5"/>
  <c r="G86" i="5"/>
  <c r="H86" i="5"/>
  <c r="I86" i="5"/>
  <c r="J86" i="5"/>
  <c r="K86" i="5"/>
  <c r="L86" i="5"/>
  <c r="M86" i="5"/>
  <c r="N86" i="5"/>
  <c r="O86" i="5"/>
  <c r="P86" i="5"/>
  <c r="Q86" i="5"/>
  <c r="R86" i="5"/>
  <c r="S86" i="5"/>
  <c r="T86" i="5"/>
  <c r="U86" i="5"/>
  <c r="V86" i="5"/>
  <c r="W86" i="5"/>
  <c r="X86" i="5"/>
  <c r="Y86" i="5"/>
  <c r="Z86" i="5"/>
  <c r="AA86" i="5"/>
  <c r="AB86" i="5"/>
  <c r="AC86" i="5"/>
  <c r="AD86" i="5"/>
  <c r="AE86" i="5"/>
  <c r="C47" i="5"/>
  <c r="D47" i="5"/>
  <c r="E47" i="5"/>
  <c r="F47" i="5"/>
  <c r="G47" i="5"/>
  <c r="H47" i="5"/>
  <c r="I47" i="5"/>
  <c r="J47" i="5"/>
  <c r="K47" i="5"/>
  <c r="L47" i="5"/>
  <c r="M47" i="5"/>
  <c r="N47" i="5"/>
  <c r="O47" i="5"/>
  <c r="P47" i="5"/>
  <c r="Q47" i="5"/>
  <c r="R47" i="5"/>
  <c r="S47" i="5"/>
  <c r="T47" i="5"/>
  <c r="U47" i="5"/>
  <c r="V47" i="5"/>
  <c r="W47" i="5"/>
  <c r="X47" i="5"/>
  <c r="Y47" i="5"/>
  <c r="Z47" i="5"/>
  <c r="AA47" i="5"/>
  <c r="AB47" i="5"/>
  <c r="AC47" i="5"/>
  <c r="AD47" i="5"/>
  <c r="AE47" i="5"/>
  <c r="B48" i="6"/>
  <c r="B48" i="9" s="1"/>
  <c r="C48" i="6"/>
  <c r="C48" i="9" s="1"/>
  <c r="D48" i="6"/>
  <c r="D48" i="9" s="1"/>
  <c r="E48" i="6"/>
  <c r="E48" i="9" s="1"/>
  <c r="F48" i="6"/>
  <c r="F48" i="9" s="1"/>
  <c r="G48" i="6"/>
  <c r="G48" i="9" s="1"/>
  <c r="H48" i="6"/>
  <c r="H48" i="9" s="1"/>
  <c r="I48" i="6"/>
  <c r="I48" i="9" s="1"/>
  <c r="J48" i="6"/>
  <c r="J48" i="9" s="1"/>
  <c r="K48" i="6"/>
  <c r="K48" i="9" s="1"/>
  <c r="L48" i="6"/>
  <c r="L48" i="9" s="1"/>
  <c r="M48" i="6"/>
  <c r="M48" i="9" s="1"/>
  <c r="N48" i="6"/>
  <c r="O48" i="6"/>
  <c r="P48" i="6"/>
  <c r="Q48" i="6"/>
  <c r="R48" i="6"/>
  <c r="R48" i="9" s="1"/>
  <c r="S48" i="6"/>
  <c r="S48" i="9" s="1"/>
  <c r="T48" i="6"/>
  <c r="T48" i="9" s="1"/>
  <c r="U48" i="6"/>
  <c r="U48" i="9" s="1"/>
  <c r="V48" i="6"/>
  <c r="V48" i="9" s="1"/>
  <c r="W48" i="6"/>
  <c r="W48" i="9" s="1"/>
  <c r="X48" i="6"/>
  <c r="Y48" i="6"/>
  <c r="Z48" i="6"/>
  <c r="AA48" i="6"/>
  <c r="AB48" i="6"/>
  <c r="AC48" i="6"/>
  <c r="AD48" i="6"/>
  <c r="AE48" i="6"/>
  <c r="AE48" i="9" s="1"/>
  <c r="B49" i="6"/>
  <c r="B49" i="9" s="1"/>
  <c r="C49" i="6"/>
  <c r="C49" i="9" s="1"/>
  <c r="D49" i="6"/>
  <c r="D49" i="9" s="1"/>
  <c r="E49" i="6"/>
  <c r="E49" i="9" s="1"/>
  <c r="F49" i="6"/>
  <c r="F49" i="9" s="1"/>
  <c r="G49" i="6"/>
  <c r="G49" i="9" s="1"/>
  <c r="H49" i="6"/>
  <c r="H49" i="9" s="1"/>
  <c r="I49" i="6"/>
  <c r="I49" i="9" s="1"/>
  <c r="J49" i="6"/>
  <c r="J49" i="9" s="1"/>
  <c r="K49" i="6"/>
  <c r="K49" i="9" s="1"/>
  <c r="L49" i="6"/>
  <c r="L49" i="9" s="1"/>
  <c r="M49" i="6"/>
  <c r="M49" i="9" s="1"/>
  <c r="N49" i="6"/>
  <c r="O49" i="6"/>
  <c r="P49" i="6"/>
  <c r="Q49" i="6"/>
  <c r="R49" i="6"/>
  <c r="R49" i="9" s="1"/>
  <c r="S49" i="6"/>
  <c r="S49" i="9" s="1"/>
  <c r="T49" i="6"/>
  <c r="T49" i="9" s="1"/>
  <c r="U49" i="6"/>
  <c r="U49" i="9" s="1"/>
  <c r="V49" i="6"/>
  <c r="V49" i="9" s="1"/>
  <c r="W49" i="6"/>
  <c r="W49" i="9" s="1"/>
  <c r="X49" i="6"/>
  <c r="Y49" i="6"/>
  <c r="Z49" i="6"/>
  <c r="AA49" i="6"/>
  <c r="AB49" i="6"/>
  <c r="AC49" i="6"/>
  <c r="AD49" i="6"/>
  <c r="AE49" i="6"/>
  <c r="AE49" i="9" s="1"/>
  <c r="B50" i="6"/>
  <c r="B50" i="9" s="1"/>
  <c r="C50" i="6"/>
  <c r="C50" i="9" s="1"/>
  <c r="D50" i="6"/>
  <c r="D50" i="9" s="1"/>
  <c r="E50" i="6"/>
  <c r="E50" i="9" s="1"/>
  <c r="F50" i="6"/>
  <c r="F50" i="9" s="1"/>
  <c r="G50" i="6"/>
  <c r="G50" i="9" s="1"/>
  <c r="H50" i="6"/>
  <c r="H50" i="9" s="1"/>
  <c r="I50" i="6"/>
  <c r="I50" i="9" s="1"/>
  <c r="J50" i="6"/>
  <c r="J50" i="9" s="1"/>
  <c r="K50" i="6"/>
  <c r="K50" i="9" s="1"/>
  <c r="L50" i="6"/>
  <c r="L50" i="9" s="1"/>
  <c r="M50" i="6"/>
  <c r="M50" i="9" s="1"/>
  <c r="N50" i="6"/>
  <c r="O50" i="6"/>
  <c r="P50" i="6"/>
  <c r="Q50" i="6"/>
  <c r="R50" i="6"/>
  <c r="R50" i="9" s="1"/>
  <c r="S50" i="6"/>
  <c r="S50" i="9" s="1"/>
  <c r="T50" i="6"/>
  <c r="T50" i="9" s="1"/>
  <c r="U50" i="6"/>
  <c r="U50" i="9" s="1"/>
  <c r="V50" i="6"/>
  <c r="V50" i="9" s="1"/>
  <c r="W50" i="6"/>
  <c r="W50" i="9" s="1"/>
  <c r="X50" i="6"/>
  <c r="Y50" i="6"/>
  <c r="Z50" i="6"/>
  <c r="AA50" i="6"/>
  <c r="AB50" i="6"/>
  <c r="AC50" i="6"/>
  <c r="AD50" i="6"/>
  <c r="AE50" i="6"/>
  <c r="AE50" i="9" s="1"/>
  <c r="B51" i="6"/>
  <c r="B51" i="9" s="1"/>
  <c r="C51" i="6"/>
  <c r="C51" i="9" s="1"/>
  <c r="D51" i="6"/>
  <c r="D51" i="9" s="1"/>
  <c r="E51" i="6"/>
  <c r="E51" i="9" s="1"/>
  <c r="F51" i="6"/>
  <c r="F51" i="9" s="1"/>
  <c r="G51" i="6"/>
  <c r="G51" i="9" s="1"/>
  <c r="H51" i="6"/>
  <c r="H51" i="9" s="1"/>
  <c r="I51" i="6"/>
  <c r="I51" i="9" s="1"/>
  <c r="J51" i="6"/>
  <c r="J51" i="9" s="1"/>
  <c r="K51" i="6"/>
  <c r="K51" i="9" s="1"/>
  <c r="L51" i="6"/>
  <c r="L51" i="9" s="1"/>
  <c r="M51" i="6"/>
  <c r="M51" i="9" s="1"/>
  <c r="N51" i="6"/>
  <c r="O51" i="6"/>
  <c r="P51" i="6"/>
  <c r="Q51" i="6"/>
  <c r="R51" i="6"/>
  <c r="R51" i="9" s="1"/>
  <c r="S51" i="6"/>
  <c r="S51" i="9" s="1"/>
  <c r="T51" i="6"/>
  <c r="T51" i="9" s="1"/>
  <c r="U51" i="6"/>
  <c r="U51" i="9" s="1"/>
  <c r="V51" i="6"/>
  <c r="V51" i="9" s="1"/>
  <c r="W51" i="6"/>
  <c r="W51" i="9" s="1"/>
  <c r="X51" i="6"/>
  <c r="Y51" i="6"/>
  <c r="Z51" i="6"/>
  <c r="AA51" i="6"/>
  <c r="AB51" i="6"/>
  <c r="AC51" i="6"/>
  <c r="AD51" i="6"/>
  <c r="AE51" i="6"/>
  <c r="AE51" i="9" s="1"/>
  <c r="B52" i="6"/>
  <c r="B52" i="9" s="1"/>
  <c r="C52" i="6"/>
  <c r="C52" i="9" s="1"/>
  <c r="D52" i="6"/>
  <c r="D52" i="9" s="1"/>
  <c r="E52" i="6"/>
  <c r="E52" i="9" s="1"/>
  <c r="F52" i="6"/>
  <c r="F52" i="9" s="1"/>
  <c r="G52" i="6"/>
  <c r="G52" i="9" s="1"/>
  <c r="H52" i="6"/>
  <c r="H52" i="9" s="1"/>
  <c r="I52" i="6"/>
  <c r="I52" i="9" s="1"/>
  <c r="J52" i="6"/>
  <c r="J52" i="9" s="1"/>
  <c r="K52" i="6"/>
  <c r="K52" i="9" s="1"/>
  <c r="L52" i="6"/>
  <c r="L52" i="9" s="1"/>
  <c r="M52" i="6"/>
  <c r="M52" i="9" s="1"/>
  <c r="N52" i="6"/>
  <c r="O52" i="6"/>
  <c r="P52" i="6"/>
  <c r="Q52" i="6"/>
  <c r="R52" i="6"/>
  <c r="R52" i="9" s="1"/>
  <c r="S52" i="6"/>
  <c r="S52" i="9" s="1"/>
  <c r="T52" i="6"/>
  <c r="T52" i="9" s="1"/>
  <c r="U52" i="6"/>
  <c r="U52" i="9" s="1"/>
  <c r="V52" i="6"/>
  <c r="V52" i="9" s="1"/>
  <c r="W52" i="6"/>
  <c r="W52" i="9" s="1"/>
  <c r="X52" i="6"/>
  <c r="Y52" i="6"/>
  <c r="Z52" i="6"/>
  <c r="AA52" i="6"/>
  <c r="AB52" i="6"/>
  <c r="AC52" i="6"/>
  <c r="AD52" i="6"/>
  <c r="AE52" i="6"/>
  <c r="AE52" i="9" s="1"/>
  <c r="B53" i="6"/>
  <c r="B53" i="9" s="1"/>
  <c r="C53" i="6"/>
  <c r="C53" i="9" s="1"/>
  <c r="D53" i="6"/>
  <c r="D53" i="9" s="1"/>
  <c r="E53" i="6"/>
  <c r="E53" i="9" s="1"/>
  <c r="F53" i="6"/>
  <c r="F53" i="9" s="1"/>
  <c r="G53" i="6"/>
  <c r="G53" i="9" s="1"/>
  <c r="H53" i="6"/>
  <c r="H53" i="9" s="1"/>
  <c r="I53" i="6"/>
  <c r="I53" i="9" s="1"/>
  <c r="J53" i="6"/>
  <c r="J53" i="9" s="1"/>
  <c r="K53" i="6"/>
  <c r="K53" i="9" s="1"/>
  <c r="L53" i="6"/>
  <c r="L53" i="9" s="1"/>
  <c r="M53" i="6"/>
  <c r="M53" i="9" s="1"/>
  <c r="N53" i="6"/>
  <c r="O53" i="6"/>
  <c r="P53" i="6"/>
  <c r="Q53" i="6"/>
  <c r="R53" i="6"/>
  <c r="R53" i="9" s="1"/>
  <c r="S53" i="6"/>
  <c r="S53" i="9" s="1"/>
  <c r="T53" i="6"/>
  <c r="T53" i="9" s="1"/>
  <c r="U53" i="6"/>
  <c r="U53" i="9" s="1"/>
  <c r="V53" i="6"/>
  <c r="V53" i="9" s="1"/>
  <c r="W53" i="6"/>
  <c r="W53" i="9" s="1"/>
  <c r="X53" i="6"/>
  <c r="Y53" i="6"/>
  <c r="Z53" i="6"/>
  <c r="AA53" i="6"/>
  <c r="AB53" i="6"/>
  <c r="AC53" i="6"/>
  <c r="AD53" i="6"/>
  <c r="AE53" i="6"/>
  <c r="AE53" i="9" s="1"/>
  <c r="B54" i="6"/>
  <c r="B54" i="9" s="1"/>
  <c r="C54" i="6"/>
  <c r="C54" i="9" s="1"/>
  <c r="D54" i="6"/>
  <c r="D54" i="9" s="1"/>
  <c r="E54" i="6"/>
  <c r="E54" i="9" s="1"/>
  <c r="F54" i="6"/>
  <c r="F54" i="9" s="1"/>
  <c r="G54" i="6"/>
  <c r="G54" i="9" s="1"/>
  <c r="H54" i="6"/>
  <c r="H54" i="9" s="1"/>
  <c r="I54" i="6"/>
  <c r="I54" i="9" s="1"/>
  <c r="J54" i="6"/>
  <c r="J54" i="9" s="1"/>
  <c r="K54" i="6"/>
  <c r="K54" i="9" s="1"/>
  <c r="L54" i="6"/>
  <c r="L54" i="9" s="1"/>
  <c r="M54" i="6"/>
  <c r="M54" i="9" s="1"/>
  <c r="N54" i="6"/>
  <c r="O54" i="6"/>
  <c r="P54" i="6"/>
  <c r="Q54" i="6"/>
  <c r="R54" i="6"/>
  <c r="R54" i="9" s="1"/>
  <c r="S54" i="6"/>
  <c r="S54" i="9" s="1"/>
  <c r="T54" i="6"/>
  <c r="T54" i="9" s="1"/>
  <c r="U54" i="6"/>
  <c r="U54" i="9" s="1"/>
  <c r="V54" i="6"/>
  <c r="V54" i="9" s="1"/>
  <c r="W54" i="6"/>
  <c r="W54" i="9" s="1"/>
  <c r="X54" i="6"/>
  <c r="Y54" i="6"/>
  <c r="Z54" i="6"/>
  <c r="AA54" i="6"/>
  <c r="AB54" i="6"/>
  <c r="AC54" i="6"/>
  <c r="AD54" i="6"/>
  <c r="AE54" i="6"/>
  <c r="AE54" i="9" s="1"/>
  <c r="B55" i="6"/>
  <c r="B55" i="9" s="1"/>
  <c r="C55" i="6"/>
  <c r="C55" i="9" s="1"/>
  <c r="D55" i="6"/>
  <c r="D55" i="9" s="1"/>
  <c r="E55" i="6"/>
  <c r="E55" i="9" s="1"/>
  <c r="F55" i="6"/>
  <c r="F55" i="9" s="1"/>
  <c r="G55" i="6"/>
  <c r="G55" i="9" s="1"/>
  <c r="H55" i="6"/>
  <c r="H55" i="9" s="1"/>
  <c r="I55" i="6"/>
  <c r="I55" i="9" s="1"/>
  <c r="J55" i="6"/>
  <c r="J55" i="9" s="1"/>
  <c r="K55" i="6"/>
  <c r="K55" i="9" s="1"/>
  <c r="L55" i="6"/>
  <c r="L55" i="9" s="1"/>
  <c r="M55" i="6"/>
  <c r="M55" i="9" s="1"/>
  <c r="N55" i="6"/>
  <c r="O55" i="6"/>
  <c r="P55" i="6"/>
  <c r="Q55" i="6"/>
  <c r="R55" i="6"/>
  <c r="R55" i="9" s="1"/>
  <c r="S55" i="6"/>
  <c r="S55" i="9" s="1"/>
  <c r="T55" i="6"/>
  <c r="T55" i="9" s="1"/>
  <c r="U55" i="6"/>
  <c r="U55" i="9" s="1"/>
  <c r="V55" i="6"/>
  <c r="V55" i="9" s="1"/>
  <c r="W55" i="6"/>
  <c r="W55" i="9" s="1"/>
  <c r="X55" i="6"/>
  <c r="Y55" i="6"/>
  <c r="Z55" i="6"/>
  <c r="AA55" i="6"/>
  <c r="AB55" i="6"/>
  <c r="AC55" i="6"/>
  <c r="AD55" i="6"/>
  <c r="AE55" i="6"/>
  <c r="AE55" i="9" s="1"/>
  <c r="B56" i="6"/>
  <c r="B56" i="9" s="1"/>
  <c r="C56" i="6"/>
  <c r="C56" i="9" s="1"/>
  <c r="D56" i="6"/>
  <c r="D56" i="9" s="1"/>
  <c r="E56" i="6"/>
  <c r="E56" i="9" s="1"/>
  <c r="F56" i="6"/>
  <c r="F56" i="9" s="1"/>
  <c r="G56" i="6"/>
  <c r="G56" i="9" s="1"/>
  <c r="H56" i="6"/>
  <c r="H56" i="9" s="1"/>
  <c r="I56" i="6"/>
  <c r="I56" i="9" s="1"/>
  <c r="J56" i="6"/>
  <c r="J56" i="9" s="1"/>
  <c r="K56" i="6"/>
  <c r="K56" i="9" s="1"/>
  <c r="L56" i="6"/>
  <c r="L56" i="9" s="1"/>
  <c r="M56" i="6"/>
  <c r="M56" i="9" s="1"/>
  <c r="N56" i="6"/>
  <c r="O56" i="6"/>
  <c r="P56" i="6"/>
  <c r="Q56" i="6"/>
  <c r="R56" i="6"/>
  <c r="R56" i="9" s="1"/>
  <c r="S56" i="6"/>
  <c r="S56" i="9" s="1"/>
  <c r="T56" i="6"/>
  <c r="T56" i="9" s="1"/>
  <c r="U56" i="6"/>
  <c r="U56" i="9" s="1"/>
  <c r="V56" i="6"/>
  <c r="V56" i="9" s="1"/>
  <c r="W56" i="6"/>
  <c r="W56" i="9" s="1"/>
  <c r="X56" i="6"/>
  <c r="Y56" i="6"/>
  <c r="Z56" i="6"/>
  <c r="AA56" i="6"/>
  <c r="AB56" i="6"/>
  <c r="AC56" i="6"/>
  <c r="AD56" i="6"/>
  <c r="AE56" i="6"/>
  <c r="AE56" i="9" s="1"/>
  <c r="B57" i="6"/>
  <c r="B57" i="9" s="1"/>
  <c r="C57" i="6"/>
  <c r="C57" i="9" s="1"/>
  <c r="D57" i="6"/>
  <c r="D57" i="9" s="1"/>
  <c r="E57" i="6"/>
  <c r="E57" i="9" s="1"/>
  <c r="F57" i="6"/>
  <c r="F57" i="9" s="1"/>
  <c r="G57" i="6"/>
  <c r="G57" i="9" s="1"/>
  <c r="H57" i="6"/>
  <c r="H57" i="9" s="1"/>
  <c r="I57" i="6"/>
  <c r="I57" i="9" s="1"/>
  <c r="J57" i="6"/>
  <c r="J57" i="9" s="1"/>
  <c r="K57" i="6"/>
  <c r="K57" i="9" s="1"/>
  <c r="L57" i="6"/>
  <c r="L57" i="9" s="1"/>
  <c r="M57" i="6"/>
  <c r="M57" i="9" s="1"/>
  <c r="N57" i="6"/>
  <c r="O57" i="6"/>
  <c r="P57" i="6"/>
  <c r="Q57" i="6"/>
  <c r="R57" i="6"/>
  <c r="R57" i="9" s="1"/>
  <c r="S57" i="6"/>
  <c r="S57" i="9" s="1"/>
  <c r="T57" i="6"/>
  <c r="T57" i="9" s="1"/>
  <c r="U57" i="6"/>
  <c r="U57" i="9" s="1"/>
  <c r="V57" i="6"/>
  <c r="V57" i="9" s="1"/>
  <c r="W57" i="6"/>
  <c r="W57" i="9" s="1"/>
  <c r="X57" i="6"/>
  <c r="Y57" i="6"/>
  <c r="Z57" i="6"/>
  <c r="AA57" i="6"/>
  <c r="AB57" i="6"/>
  <c r="AC57" i="6"/>
  <c r="AD57" i="6"/>
  <c r="AE57" i="6"/>
  <c r="AE57" i="9" s="1"/>
  <c r="B58" i="6"/>
  <c r="B58" i="9" s="1"/>
  <c r="C58" i="6"/>
  <c r="C58" i="9" s="1"/>
  <c r="D58" i="6"/>
  <c r="D58" i="9" s="1"/>
  <c r="E58" i="6"/>
  <c r="E58" i="9" s="1"/>
  <c r="F58" i="6"/>
  <c r="F58" i="9" s="1"/>
  <c r="G58" i="6"/>
  <c r="G58" i="9" s="1"/>
  <c r="H58" i="6"/>
  <c r="H58" i="9" s="1"/>
  <c r="I58" i="6"/>
  <c r="I58" i="9" s="1"/>
  <c r="J58" i="6"/>
  <c r="J58" i="9" s="1"/>
  <c r="K58" i="6"/>
  <c r="K58" i="9" s="1"/>
  <c r="L58" i="6"/>
  <c r="L58" i="9" s="1"/>
  <c r="M58" i="6"/>
  <c r="M58" i="9" s="1"/>
  <c r="N58" i="6"/>
  <c r="O58" i="6"/>
  <c r="P58" i="6"/>
  <c r="Q58" i="6"/>
  <c r="R58" i="6"/>
  <c r="R58" i="9" s="1"/>
  <c r="S58" i="6"/>
  <c r="S58" i="9" s="1"/>
  <c r="T58" i="6"/>
  <c r="T58" i="9" s="1"/>
  <c r="U58" i="6"/>
  <c r="U58" i="9" s="1"/>
  <c r="V58" i="6"/>
  <c r="V58" i="9" s="1"/>
  <c r="W58" i="6"/>
  <c r="W58" i="9" s="1"/>
  <c r="X58" i="6"/>
  <c r="Y58" i="6"/>
  <c r="Z58" i="6"/>
  <c r="AA58" i="6"/>
  <c r="AB58" i="6"/>
  <c r="AC58" i="6"/>
  <c r="AD58" i="6"/>
  <c r="AE58" i="6"/>
  <c r="AE58" i="9" s="1"/>
  <c r="B59" i="6"/>
  <c r="B59" i="9" s="1"/>
  <c r="C59" i="6"/>
  <c r="C59" i="9" s="1"/>
  <c r="D59" i="6"/>
  <c r="D59" i="9" s="1"/>
  <c r="E59" i="6"/>
  <c r="E59" i="9" s="1"/>
  <c r="F59" i="6"/>
  <c r="F59" i="9" s="1"/>
  <c r="G59" i="6"/>
  <c r="G59" i="9" s="1"/>
  <c r="H59" i="6"/>
  <c r="H59" i="9" s="1"/>
  <c r="I59" i="6"/>
  <c r="I59" i="9" s="1"/>
  <c r="J59" i="6"/>
  <c r="J59" i="9" s="1"/>
  <c r="K59" i="6"/>
  <c r="K59" i="9" s="1"/>
  <c r="L59" i="6"/>
  <c r="L59" i="9" s="1"/>
  <c r="M59" i="6"/>
  <c r="M59" i="9" s="1"/>
  <c r="N59" i="6"/>
  <c r="O59" i="6"/>
  <c r="P59" i="6"/>
  <c r="Q59" i="6"/>
  <c r="R59" i="6"/>
  <c r="R59" i="9" s="1"/>
  <c r="S59" i="6"/>
  <c r="S59" i="9" s="1"/>
  <c r="T59" i="6"/>
  <c r="T59" i="9" s="1"/>
  <c r="U59" i="6"/>
  <c r="U59" i="9" s="1"/>
  <c r="V59" i="6"/>
  <c r="V59" i="9" s="1"/>
  <c r="W59" i="6"/>
  <c r="W59" i="9" s="1"/>
  <c r="X59" i="6"/>
  <c r="Y59" i="6"/>
  <c r="Z59" i="6"/>
  <c r="AA59" i="6"/>
  <c r="AB59" i="6"/>
  <c r="AC59" i="6"/>
  <c r="AD59" i="6"/>
  <c r="AE59" i="6"/>
  <c r="AE59" i="9" s="1"/>
  <c r="B60" i="6"/>
  <c r="B60" i="9" s="1"/>
  <c r="C60" i="6"/>
  <c r="C60" i="9" s="1"/>
  <c r="D60" i="6"/>
  <c r="D60" i="9" s="1"/>
  <c r="E60" i="6"/>
  <c r="E60" i="9" s="1"/>
  <c r="F60" i="6"/>
  <c r="F60" i="9" s="1"/>
  <c r="G60" i="6"/>
  <c r="G60" i="9" s="1"/>
  <c r="H60" i="6"/>
  <c r="H60" i="9" s="1"/>
  <c r="I60" i="6"/>
  <c r="I60" i="9" s="1"/>
  <c r="J60" i="6"/>
  <c r="J60" i="9" s="1"/>
  <c r="K60" i="6"/>
  <c r="K60" i="9" s="1"/>
  <c r="L60" i="6"/>
  <c r="L60" i="9" s="1"/>
  <c r="M60" i="6"/>
  <c r="M60" i="9" s="1"/>
  <c r="N60" i="6"/>
  <c r="O60" i="6"/>
  <c r="P60" i="6"/>
  <c r="Q60" i="6"/>
  <c r="R60" i="6"/>
  <c r="R60" i="9" s="1"/>
  <c r="S60" i="6"/>
  <c r="S60" i="9" s="1"/>
  <c r="T60" i="6"/>
  <c r="T60" i="9" s="1"/>
  <c r="U60" i="6"/>
  <c r="U60" i="9" s="1"/>
  <c r="V60" i="6"/>
  <c r="V60" i="9" s="1"/>
  <c r="W60" i="6"/>
  <c r="W60" i="9" s="1"/>
  <c r="X60" i="6"/>
  <c r="Y60" i="6"/>
  <c r="Z60" i="6"/>
  <c r="AA60" i="6"/>
  <c r="AB60" i="6"/>
  <c r="AC60" i="6"/>
  <c r="AD60" i="6"/>
  <c r="AE60" i="6"/>
  <c r="AE60" i="9" s="1"/>
  <c r="B61" i="6"/>
  <c r="B61" i="9" s="1"/>
  <c r="C61" i="6"/>
  <c r="C61" i="9" s="1"/>
  <c r="D61" i="6"/>
  <c r="D61" i="9" s="1"/>
  <c r="E61" i="6"/>
  <c r="E61" i="9" s="1"/>
  <c r="F61" i="6"/>
  <c r="F61" i="9" s="1"/>
  <c r="G61" i="6"/>
  <c r="G61" i="9" s="1"/>
  <c r="H61" i="6"/>
  <c r="H61" i="9" s="1"/>
  <c r="I61" i="6"/>
  <c r="I61" i="9" s="1"/>
  <c r="J61" i="6"/>
  <c r="J61" i="9" s="1"/>
  <c r="K61" i="6"/>
  <c r="K61" i="9" s="1"/>
  <c r="L61" i="6"/>
  <c r="L61" i="9" s="1"/>
  <c r="M61" i="6"/>
  <c r="M61" i="9" s="1"/>
  <c r="N61" i="6"/>
  <c r="O61" i="6"/>
  <c r="P61" i="6"/>
  <c r="Q61" i="6"/>
  <c r="R61" i="6"/>
  <c r="R61" i="9" s="1"/>
  <c r="S61" i="6"/>
  <c r="S61" i="9" s="1"/>
  <c r="T61" i="6"/>
  <c r="T61" i="9" s="1"/>
  <c r="U61" i="6"/>
  <c r="U61" i="9" s="1"/>
  <c r="V61" i="6"/>
  <c r="V61" i="9" s="1"/>
  <c r="W61" i="6"/>
  <c r="W61" i="9" s="1"/>
  <c r="X61" i="6"/>
  <c r="Y61" i="6"/>
  <c r="Z61" i="6"/>
  <c r="AA61" i="6"/>
  <c r="AB61" i="6"/>
  <c r="AC61" i="6"/>
  <c r="AD61" i="6"/>
  <c r="AE61" i="6"/>
  <c r="AE61" i="9" s="1"/>
  <c r="B62" i="6"/>
  <c r="B62" i="9" s="1"/>
  <c r="C62" i="6"/>
  <c r="C62" i="9" s="1"/>
  <c r="D62" i="6"/>
  <c r="D62" i="9" s="1"/>
  <c r="E62" i="6"/>
  <c r="E62" i="9" s="1"/>
  <c r="F62" i="6"/>
  <c r="F62" i="9" s="1"/>
  <c r="G62" i="6"/>
  <c r="G62" i="9" s="1"/>
  <c r="H62" i="6"/>
  <c r="H62" i="9" s="1"/>
  <c r="I62" i="6"/>
  <c r="I62" i="9" s="1"/>
  <c r="J62" i="6"/>
  <c r="J62" i="9" s="1"/>
  <c r="K62" i="6"/>
  <c r="K62" i="9" s="1"/>
  <c r="L62" i="6"/>
  <c r="L62" i="9" s="1"/>
  <c r="M62" i="6"/>
  <c r="M62" i="9" s="1"/>
  <c r="N62" i="6"/>
  <c r="O62" i="6"/>
  <c r="P62" i="6"/>
  <c r="Q62" i="6"/>
  <c r="R62" i="6"/>
  <c r="R62" i="9" s="1"/>
  <c r="S62" i="6"/>
  <c r="S62" i="9" s="1"/>
  <c r="T62" i="6"/>
  <c r="T62" i="9" s="1"/>
  <c r="U62" i="6"/>
  <c r="U62" i="9" s="1"/>
  <c r="V62" i="6"/>
  <c r="V62" i="9" s="1"/>
  <c r="W62" i="6"/>
  <c r="W62" i="9" s="1"/>
  <c r="X62" i="6"/>
  <c r="Y62" i="6"/>
  <c r="Z62" i="6"/>
  <c r="AA62" i="6"/>
  <c r="AB62" i="6"/>
  <c r="AC62" i="6"/>
  <c r="AD62" i="6"/>
  <c r="AE62" i="6"/>
  <c r="AE62" i="9" s="1"/>
  <c r="B63" i="6"/>
  <c r="B63" i="9" s="1"/>
  <c r="C63" i="6"/>
  <c r="C63" i="9" s="1"/>
  <c r="D63" i="6"/>
  <c r="D63" i="9" s="1"/>
  <c r="E63" i="6"/>
  <c r="E63" i="9" s="1"/>
  <c r="F63" i="6"/>
  <c r="F63" i="9" s="1"/>
  <c r="G63" i="6"/>
  <c r="G63" i="9" s="1"/>
  <c r="H63" i="6"/>
  <c r="H63" i="9" s="1"/>
  <c r="I63" i="6"/>
  <c r="I63" i="9" s="1"/>
  <c r="J63" i="6"/>
  <c r="J63" i="9" s="1"/>
  <c r="K63" i="6"/>
  <c r="K63" i="9" s="1"/>
  <c r="L63" i="6"/>
  <c r="L63" i="9" s="1"/>
  <c r="M63" i="6"/>
  <c r="M63" i="9" s="1"/>
  <c r="N63" i="6"/>
  <c r="O63" i="6"/>
  <c r="P63" i="6"/>
  <c r="Q63" i="6"/>
  <c r="R63" i="6"/>
  <c r="R63" i="9" s="1"/>
  <c r="S63" i="6"/>
  <c r="S63" i="9" s="1"/>
  <c r="T63" i="6"/>
  <c r="T63" i="9" s="1"/>
  <c r="U63" i="6"/>
  <c r="U63" i="9" s="1"/>
  <c r="V63" i="6"/>
  <c r="V63" i="9" s="1"/>
  <c r="W63" i="6"/>
  <c r="W63" i="9" s="1"/>
  <c r="X63" i="6"/>
  <c r="Y63" i="6"/>
  <c r="Z63" i="6"/>
  <c r="AA63" i="6"/>
  <c r="AB63" i="6"/>
  <c r="AC63" i="6"/>
  <c r="AD63" i="6"/>
  <c r="AE63" i="6"/>
  <c r="AE63" i="9" s="1"/>
  <c r="B64" i="6"/>
  <c r="B64" i="9" s="1"/>
  <c r="C64" i="6"/>
  <c r="C64" i="9" s="1"/>
  <c r="D64" i="6"/>
  <c r="D64" i="9" s="1"/>
  <c r="E64" i="6"/>
  <c r="E64" i="9" s="1"/>
  <c r="F64" i="6"/>
  <c r="F64" i="9" s="1"/>
  <c r="G64" i="6"/>
  <c r="G64" i="9" s="1"/>
  <c r="H64" i="6"/>
  <c r="H64" i="9" s="1"/>
  <c r="I64" i="6"/>
  <c r="I64" i="9" s="1"/>
  <c r="J64" i="6"/>
  <c r="J64" i="9" s="1"/>
  <c r="K64" i="6"/>
  <c r="K64" i="9" s="1"/>
  <c r="L64" i="6"/>
  <c r="L64" i="9" s="1"/>
  <c r="M64" i="6"/>
  <c r="M64" i="9" s="1"/>
  <c r="N64" i="6"/>
  <c r="O64" i="6"/>
  <c r="P64" i="6"/>
  <c r="Q64" i="6"/>
  <c r="R64" i="6"/>
  <c r="R64" i="9" s="1"/>
  <c r="S64" i="6"/>
  <c r="S64" i="9" s="1"/>
  <c r="T64" i="6"/>
  <c r="T64" i="9" s="1"/>
  <c r="U64" i="6"/>
  <c r="U64" i="9" s="1"/>
  <c r="V64" i="6"/>
  <c r="V64" i="9" s="1"/>
  <c r="W64" i="6"/>
  <c r="W64" i="9" s="1"/>
  <c r="X64" i="6"/>
  <c r="Y64" i="6"/>
  <c r="Z64" i="6"/>
  <c r="AA64" i="6"/>
  <c r="AB64" i="6"/>
  <c r="AC64" i="6"/>
  <c r="AD64" i="6"/>
  <c r="AE64" i="6"/>
  <c r="AE64" i="9" s="1"/>
  <c r="B65" i="6"/>
  <c r="B65" i="9" s="1"/>
  <c r="C65" i="6"/>
  <c r="C65" i="9" s="1"/>
  <c r="D65" i="6"/>
  <c r="D65" i="9" s="1"/>
  <c r="E65" i="6"/>
  <c r="E65" i="9" s="1"/>
  <c r="F65" i="6"/>
  <c r="F65" i="9" s="1"/>
  <c r="G65" i="6"/>
  <c r="G65" i="9" s="1"/>
  <c r="H65" i="6"/>
  <c r="H65" i="9" s="1"/>
  <c r="I65" i="6"/>
  <c r="I65" i="9" s="1"/>
  <c r="J65" i="6"/>
  <c r="J65" i="9" s="1"/>
  <c r="K65" i="6"/>
  <c r="K65" i="9" s="1"/>
  <c r="L65" i="6"/>
  <c r="L65" i="9" s="1"/>
  <c r="M65" i="6"/>
  <c r="M65" i="9" s="1"/>
  <c r="N65" i="6"/>
  <c r="O65" i="6"/>
  <c r="P65" i="6"/>
  <c r="Q65" i="6"/>
  <c r="R65" i="6"/>
  <c r="R65" i="9" s="1"/>
  <c r="S65" i="6"/>
  <c r="S65" i="9" s="1"/>
  <c r="T65" i="6"/>
  <c r="T65" i="9" s="1"/>
  <c r="U65" i="6"/>
  <c r="U65" i="9" s="1"/>
  <c r="V65" i="6"/>
  <c r="V65" i="9" s="1"/>
  <c r="W65" i="6"/>
  <c r="W65" i="9" s="1"/>
  <c r="X65" i="6"/>
  <c r="Y65" i="6"/>
  <c r="Z65" i="6"/>
  <c r="AA65" i="6"/>
  <c r="AB65" i="6"/>
  <c r="AC65" i="6"/>
  <c r="AD65" i="6"/>
  <c r="AE65" i="6"/>
  <c r="AE65" i="9" s="1"/>
  <c r="B66" i="6"/>
  <c r="B66" i="9" s="1"/>
  <c r="C66" i="6"/>
  <c r="C66" i="9" s="1"/>
  <c r="D66" i="6"/>
  <c r="D66" i="9" s="1"/>
  <c r="E66" i="6"/>
  <c r="E66" i="9" s="1"/>
  <c r="F66" i="6"/>
  <c r="F66" i="9" s="1"/>
  <c r="G66" i="6"/>
  <c r="G66" i="9" s="1"/>
  <c r="H66" i="6"/>
  <c r="H66" i="9" s="1"/>
  <c r="I66" i="6"/>
  <c r="I66" i="9" s="1"/>
  <c r="J66" i="6"/>
  <c r="J66" i="9" s="1"/>
  <c r="K66" i="6"/>
  <c r="K66" i="9" s="1"/>
  <c r="L66" i="6"/>
  <c r="L66" i="9" s="1"/>
  <c r="M66" i="6"/>
  <c r="M66" i="9" s="1"/>
  <c r="N66" i="6"/>
  <c r="O66" i="6"/>
  <c r="P66" i="6"/>
  <c r="Q66" i="6"/>
  <c r="R66" i="6"/>
  <c r="R66" i="9" s="1"/>
  <c r="S66" i="6"/>
  <c r="S66" i="9" s="1"/>
  <c r="T66" i="6"/>
  <c r="T66" i="9" s="1"/>
  <c r="U66" i="6"/>
  <c r="U66" i="9" s="1"/>
  <c r="V66" i="6"/>
  <c r="V66" i="9" s="1"/>
  <c r="W66" i="6"/>
  <c r="W66" i="9" s="1"/>
  <c r="X66" i="6"/>
  <c r="Y66" i="6"/>
  <c r="Z66" i="6"/>
  <c r="AA66" i="6"/>
  <c r="AB66" i="6"/>
  <c r="AC66" i="6"/>
  <c r="AD66" i="6"/>
  <c r="AE66" i="6"/>
  <c r="AE66" i="9" s="1"/>
  <c r="B67" i="6"/>
  <c r="B67" i="9" s="1"/>
  <c r="C67" i="6"/>
  <c r="C67" i="9" s="1"/>
  <c r="D67" i="6"/>
  <c r="D67" i="9" s="1"/>
  <c r="E67" i="6"/>
  <c r="E67" i="9" s="1"/>
  <c r="F67" i="6"/>
  <c r="F67" i="9" s="1"/>
  <c r="G67" i="6"/>
  <c r="G67" i="9" s="1"/>
  <c r="H67" i="6"/>
  <c r="H67" i="9" s="1"/>
  <c r="I67" i="6"/>
  <c r="I67" i="9" s="1"/>
  <c r="J67" i="6"/>
  <c r="J67" i="9" s="1"/>
  <c r="K67" i="6"/>
  <c r="K67" i="9" s="1"/>
  <c r="L67" i="6"/>
  <c r="L67" i="9" s="1"/>
  <c r="M67" i="6"/>
  <c r="M67" i="9" s="1"/>
  <c r="N67" i="6"/>
  <c r="O67" i="6"/>
  <c r="P67" i="6"/>
  <c r="Q67" i="6"/>
  <c r="R67" i="6"/>
  <c r="R67" i="9" s="1"/>
  <c r="S67" i="6"/>
  <c r="S67" i="9" s="1"/>
  <c r="T67" i="6"/>
  <c r="T67" i="9" s="1"/>
  <c r="U67" i="6"/>
  <c r="U67" i="9" s="1"/>
  <c r="V67" i="6"/>
  <c r="V67" i="9" s="1"/>
  <c r="W67" i="6"/>
  <c r="W67" i="9" s="1"/>
  <c r="X67" i="6"/>
  <c r="Y67" i="6"/>
  <c r="Z67" i="6"/>
  <c r="AA67" i="6"/>
  <c r="AB67" i="6"/>
  <c r="AC67" i="6"/>
  <c r="AD67" i="6"/>
  <c r="AE67" i="6"/>
  <c r="AE67" i="9" s="1"/>
  <c r="B68" i="6"/>
  <c r="B68" i="9" s="1"/>
  <c r="C68" i="6"/>
  <c r="C68" i="9" s="1"/>
  <c r="D68" i="6"/>
  <c r="D68" i="9" s="1"/>
  <c r="E68" i="6"/>
  <c r="E68" i="9" s="1"/>
  <c r="F68" i="6"/>
  <c r="F68" i="9" s="1"/>
  <c r="G68" i="6"/>
  <c r="G68" i="9" s="1"/>
  <c r="H68" i="6"/>
  <c r="H68" i="9" s="1"/>
  <c r="I68" i="6"/>
  <c r="I68" i="9" s="1"/>
  <c r="J68" i="6"/>
  <c r="J68" i="9" s="1"/>
  <c r="K68" i="6"/>
  <c r="K68" i="9" s="1"/>
  <c r="L68" i="6"/>
  <c r="L68" i="9" s="1"/>
  <c r="M68" i="6"/>
  <c r="M68" i="9" s="1"/>
  <c r="N68" i="6"/>
  <c r="O68" i="6"/>
  <c r="P68" i="6"/>
  <c r="Q68" i="6"/>
  <c r="R68" i="6"/>
  <c r="R68" i="9" s="1"/>
  <c r="S68" i="6"/>
  <c r="S68" i="9" s="1"/>
  <c r="T68" i="6"/>
  <c r="T68" i="9" s="1"/>
  <c r="U68" i="6"/>
  <c r="U68" i="9" s="1"/>
  <c r="V68" i="6"/>
  <c r="V68" i="9" s="1"/>
  <c r="W68" i="6"/>
  <c r="W68" i="9" s="1"/>
  <c r="X68" i="6"/>
  <c r="Y68" i="6"/>
  <c r="Z68" i="6"/>
  <c r="AA68" i="6"/>
  <c r="AB68" i="6"/>
  <c r="AC68" i="6"/>
  <c r="AD68" i="6"/>
  <c r="AE68" i="6"/>
  <c r="AE68" i="9" s="1"/>
  <c r="B69" i="6"/>
  <c r="B69" i="9" s="1"/>
  <c r="C69" i="6"/>
  <c r="C69" i="9" s="1"/>
  <c r="D69" i="6"/>
  <c r="D69" i="9" s="1"/>
  <c r="E69" i="6"/>
  <c r="E69" i="9" s="1"/>
  <c r="F69" i="6"/>
  <c r="F69" i="9" s="1"/>
  <c r="G69" i="6"/>
  <c r="G69" i="9" s="1"/>
  <c r="H69" i="6"/>
  <c r="H69" i="9" s="1"/>
  <c r="I69" i="6"/>
  <c r="I69" i="9" s="1"/>
  <c r="J69" i="6"/>
  <c r="J69" i="9" s="1"/>
  <c r="K69" i="6"/>
  <c r="K69" i="9" s="1"/>
  <c r="L69" i="6"/>
  <c r="L69" i="9" s="1"/>
  <c r="M69" i="6"/>
  <c r="M69" i="9" s="1"/>
  <c r="N69" i="6"/>
  <c r="O69" i="6"/>
  <c r="P69" i="6"/>
  <c r="Q69" i="6"/>
  <c r="R69" i="6"/>
  <c r="R69" i="9" s="1"/>
  <c r="S69" i="6"/>
  <c r="S69" i="9" s="1"/>
  <c r="T69" i="6"/>
  <c r="T69" i="9" s="1"/>
  <c r="U69" i="6"/>
  <c r="U69" i="9" s="1"/>
  <c r="V69" i="6"/>
  <c r="V69" i="9" s="1"/>
  <c r="W69" i="6"/>
  <c r="W69" i="9" s="1"/>
  <c r="X69" i="6"/>
  <c r="Y69" i="6"/>
  <c r="Z69" i="6"/>
  <c r="AA69" i="6"/>
  <c r="AB69" i="6"/>
  <c r="AC69" i="6"/>
  <c r="AD69" i="6"/>
  <c r="AE69" i="6"/>
  <c r="AE69" i="9" s="1"/>
  <c r="B70" i="6"/>
  <c r="B70" i="9" s="1"/>
  <c r="C70" i="6"/>
  <c r="C70" i="9" s="1"/>
  <c r="D70" i="6"/>
  <c r="D70" i="9" s="1"/>
  <c r="E70" i="6"/>
  <c r="E70" i="9" s="1"/>
  <c r="F70" i="6"/>
  <c r="F70" i="9" s="1"/>
  <c r="G70" i="6"/>
  <c r="G70" i="9" s="1"/>
  <c r="H70" i="6"/>
  <c r="H70" i="9" s="1"/>
  <c r="I70" i="6"/>
  <c r="I70" i="9" s="1"/>
  <c r="J70" i="6"/>
  <c r="J70" i="9" s="1"/>
  <c r="K70" i="6"/>
  <c r="K70" i="9" s="1"/>
  <c r="L70" i="6"/>
  <c r="L70" i="9" s="1"/>
  <c r="M70" i="6"/>
  <c r="M70" i="9" s="1"/>
  <c r="N70" i="6"/>
  <c r="O70" i="6"/>
  <c r="P70" i="6"/>
  <c r="Q70" i="6"/>
  <c r="R70" i="6"/>
  <c r="R70" i="9" s="1"/>
  <c r="S70" i="6"/>
  <c r="S70" i="9" s="1"/>
  <c r="T70" i="6"/>
  <c r="T70" i="9" s="1"/>
  <c r="U70" i="6"/>
  <c r="U70" i="9" s="1"/>
  <c r="V70" i="6"/>
  <c r="V70" i="9" s="1"/>
  <c r="W70" i="6"/>
  <c r="W70" i="9" s="1"/>
  <c r="X70" i="6"/>
  <c r="Y70" i="6"/>
  <c r="Z70" i="6"/>
  <c r="AA70" i="6"/>
  <c r="AB70" i="6"/>
  <c r="AC70" i="6"/>
  <c r="AD70" i="6"/>
  <c r="AE70" i="6"/>
  <c r="AE70" i="9" s="1"/>
  <c r="B71" i="6"/>
  <c r="B71" i="9" s="1"/>
  <c r="C71" i="6"/>
  <c r="C71" i="9" s="1"/>
  <c r="D71" i="6"/>
  <c r="D71" i="9" s="1"/>
  <c r="E71" i="6"/>
  <c r="E71" i="9" s="1"/>
  <c r="F71" i="6"/>
  <c r="F71" i="9" s="1"/>
  <c r="G71" i="6"/>
  <c r="G71" i="9" s="1"/>
  <c r="H71" i="6"/>
  <c r="H71" i="9" s="1"/>
  <c r="I71" i="6"/>
  <c r="I71" i="9" s="1"/>
  <c r="J71" i="6"/>
  <c r="J71" i="9" s="1"/>
  <c r="K71" i="6"/>
  <c r="K71" i="9" s="1"/>
  <c r="L71" i="6"/>
  <c r="L71" i="9" s="1"/>
  <c r="M71" i="6"/>
  <c r="M71" i="9" s="1"/>
  <c r="N71" i="6"/>
  <c r="O71" i="6"/>
  <c r="P71" i="6"/>
  <c r="Q71" i="6"/>
  <c r="R71" i="6"/>
  <c r="R71" i="9" s="1"/>
  <c r="S71" i="6"/>
  <c r="S71" i="9" s="1"/>
  <c r="T71" i="6"/>
  <c r="T71" i="9" s="1"/>
  <c r="U71" i="6"/>
  <c r="U71" i="9" s="1"/>
  <c r="V71" i="6"/>
  <c r="V71" i="9" s="1"/>
  <c r="W71" i="6"/>
  <c r="W71" i="9" s="1"/>
  <c r="X71" i="6"/>
  <c r="Y71" i="6"/>
  <c r="Z71" i="6"/>
  <c r="AA71" i="6"/>
  <c r="AB71" i="6"/>
  <c r="AC71" i="6"/>
  <c r="AD71" i="6"/>
  <c r="AE71" i="6"/>
  <c r="AE71" i="9" s="1"/>
  <c r="B72" i="6"/>
  <c r="B72" i="9" s="1"/>
  <c r="C72" i="6"/>
  <c r="C72" i="9" s="1"/>
  <c r="D72" i="6"/>
  <c r="D72" i="9" s="1"/>
  <c r="E72" i="6"/>
  <c r="E72" i="9" s="1"/>
  <c r="F72" i="6"/>
  <c r="F72" i="9" s="1"/>
  <c r="G72" i="6"/>
  <c r="G72" i="9" s="1"/>
  <c r="H72" i="6"/>
  <c r="H72" i="9" s="1"/>
  <c r="I72" i="6"/>
  <c r="I72" i="9" s="1"/>
  <c r="J72" i="6"/>
  <c r="J72" i="9" s="1"/>
  <c r="K72" i="6"/>
  <c r="K72" i="9" s="1"/>
  <c r="L72" i="6"/>
  <c r="L72" i="9" s="1"/>
  <c r="M72" i="6"/>
  <c r="M72" i="9" s="1"/>
  <c r="N72" i="6"/>
  <c r="O72" i="6"/>
  <c r="P72" i="6"/>
  <c r="Q72" i="6"/>
  <c r="R72" i="6"/>
  <c r="R72" i="9" s="1"/>
  <c r="S72" i="6"/>
  <c r="S72" i="9" s="1"/>
  <c r="T72" i="6"/>
  <c r="T72" i="9" s="1"/>
  <c r="U72" i="6"/>
  <c r="U72" i="9" s="1"/>
  <c r="V72" i="6"/>
  <c r="V72" i="9" s="1"/>
  <c r="W72" i="6"/>
  <c r="W72" i="9" s="1"/>
  <c r="X72" i="6"/>
  <c r="Y72" i="6"/>
  <c r="Z72" i="6"/>
  <c r="AA72" i="6"/>
  <c r="AB72" i="6"/>
  <c r="AC72" i="6"/>
  <c r="AD72" i="6"/>
  <c r="AE72" i="6"/>
  <c r="AE72" i="9" s="1"/>
  <c r="B73" i="6"/>
  <c r="B73" i="9" s="1"/>
  <c r="C73" i="6"/>
  <c r="C73" i="9" s="1"/>
  <c r="D73" i="6"/>
  <c r="D73" i="9" s="1"/>
  <c r="E73" i="6"/>
  <c r="E73" i="9" s="1"/>
  <c r="F73" i="6"/>
  <c r="F73" i="9" s="1"/>
  <c r="G73" i="6"/>
  <c r="G73" i="9" s="1"/>
  <c r="H73" i="6"/>
  <c r="H73" i="9" s="1"/>
  <c r="I73" i="6"/>
  <c r="I73" i="9" s="1"/>
  <c r="J73" i="6"/>
  <c r="J73" i="9" s="1"/>
  <c r="K73" i="6"/>
  <c r="K73" i="9" s="1"/>
  <c r="L73" i="6"/>
  <c r="L73" i="9" s="1"/>
  <c r="M73" i="6"/>
  <c r="M73" i="9" s="1"/>
  <c r="N73" i="6"/>
  <c r="O73" i="6"/>
  <c r="P73" i="6"/>
  <c r="Q73" i="6"/>
  <c r="R73" i="6"/>
  <c r="R73" i="9" s="1"/>
  <c r="S73" i="6"/>
  <c r="S73" i="9" s="1"/>
  <c r="T73" i="6"/>
  <c r="T73" i="9" s="1"/>
  <c r="U73" i="6"/>
  <c r="U73" i="9" s="1"/>
  <c r="V73" i="6"/>
  <c r="V73" i="9" s="1"/>
  <c r="W73" i="6"/>
  <c r="W73" i="9" s="1"/>
  <c r="X73" i="6"/>
  <c r="Y73" i="6"/>
  <c r="Z73" i="6"/>
  <c r="AA73" i="6"/>
  <c r="AB73" i="6"/>
  <c r="AC73" i="6"/>
  <c r="AD73" i="6"/>
  <c r="AE73" i="6"/>
  <c r="AE73" i="9" s="1"/>
  <c r="B74" i="6"/>
  <c r="B74" i="9" s="1"/>
  <c r="C74" i="6"/>
  <c r="C74" i="9" s="1"/>
  <c r="D74" i="6"/>
  <c r="D74" i="9" s="1"/>
  <c r="E74" i="6"/>
  <c r="E74" i="9" s="1"/>
  <c r="F74" i="6"/>
  <c r="F74" i="9" s="1"/>
  <c r="G74" i="6"/>
  <c r="G74" i="9" s="1"/>
  <c r="H74" i="6"/>
  <c r="H74" i="9" s="1"/>
  <c r="I74" i="6"/>
  <c r="I74" i="9" s="1"/>
  <c r="J74" i="6"/>
  <c r="J74" i="9" s="1"/>
  <c r="K74" i="6"/>
  <c r="K74" i="9" s="1"/>
  <c r="L74" i="6"/>
  <c r="L74" i="9" s="1"/>
  <c r="M74" i="6"/>
  <c r="M74" i="9" s="1"/>
  <c r="N74" i="6"/>
  <c r="O74" i="6"/>
  <c r="P74" i="6"/>
  <c r="Q74" i="6"/>
  <c r="R74" i="6"/>
  <c r="R74" i="9" s="1"/>
  <c r="S74" i="6"/>
  <c r="S74" i="9" s="1"/>
  <c r="T74" i="6"/>
  <c r="T74" i="9" s="1"/>
  <c r="U74" i="6"/>
  <c r="U74" i="9" s="1"/>
  <c r="V74" i="6"/>
  <c r="V74" i="9" s="1"/>
  <c r="W74" i="6"/>
  <c r="W74" i="9" s="1"/>
  <c r="X74" i="6"/>
  <c r="Y74" i="6"/>
  <c r="Z74" i="6"/>
  <c r="AA74" i="6"/>
  <c r="AB74" i="6"/>
  <c r="AC74" i="6"/>
  <c r="AD74" i="6"/>
  <c r="AE74" i="6"/>
  <c r="AE74" i="9" s="1"/>
  <c r="B75" i="6"/>
  <c r="B75" i="9" s="1"/>
  <c r="C75" i="6"/>
  <c r="C75" i="9" s="1"/>
  <c r="D75" i="6"/>
  <c r="D75" i="9" s="1"/>
  <c r="E75" i="6"/>
  <c r="E75" i="9" s="1"/>
  <c r="F75" i="6"/>
  <c r="F75" i="9" s="1"/>
  <c r="G75" i="6"/>
  <c r="G75" i="9" s="1"/>
  <c r="H75" i="6"/>
  <c r="H75" i="9" s="1"/>
  <c r="I75" i="6"/>
  <c r="I75" i="9" s="1"/>
  <c r="J75" i="6"/>
  <c r="J75" i="9" s="1"/>
  <c r="K75" i="6"/>
  <c r="K75" i="9" s="1"/>
  <c r="L75" i="6"/>
  <c r="L75" i="9" s="1"/>
  <c r="M75" i="6"/>
  <c r="M75" i="9" s="1"/>
  <c r="N75" i="6"/>
  <c r="O75" i="6"/>
  <c r="P75" i="6"/>
  <c r="Q75" i="6"/>
  <c r="R75" i="6"/>
  <c r="R75" i="9" s="1"/>
  <c r="S75" i="6"/>
  <c r="S75" i="9" s="1"/>
  <c r="T75" i="6"/>
  <c r="T75" i="9" s="1"/>
  <c r="U75" i="6"/>
  <c r="U75" i="9" s="1"/>
  <c r="V75" i="6"/>
  <c r="V75" i="9" s="1"/>
  <c r="W75" i="6"/>
  <c r="W75" i="9" s="1"/>
  <c r="X75" i="6"/>
  <c r="Y75" i="6"/>
  <c r="Z75" i="6"/>
  <c r="AA75" i="6"/>
  <c r="AB75" i="6"/>
  <c r="AC75" i="6"/>
  <c r="AD75" i="6"/>
  <c r="AE75" i="6"/>
  <c r="AE75" i="9" s="1"/>
  <c r="B76" i="6"/>
  <c r="B76" i="9" s="1"/>
  <c r="C76" i="6"/>
  <c r="C76" i="9" s="1"/>
  <c r="D76" i="6"/>
  <c r="D76" i="9" s="1"/>
  <c r="E76" i="6"/>
  <c r="E76" i="9" s="1"/>
  <c r="F76" i="6"/>
  <c r="F76" i="9" s="1"/>
  <c r="G76" i="6"/>
  <c r="G76" i="9" s="1"/>
  <c r="H76" i="6"/>
  <c r="H76" i="9" s="1"/>
  <c r="I76" i="6"/>
  <c r="I76" i="9" s="1"/>
  <c r="J76" i="6"/>
  <c r="J76" i="9" s="1"/>
  <c r="K76" i="6"/>
  <c r="K76" i="9" s="1"/>
  <c r="L76" i="6"/>
  <c r="L76" i="9" s="1"/>
  <c r="M76" i="6"/>
  <c r="M76" i="9" s="1"/>
  <c r="N76" i="6"/>
  <c r="O76" i="6"/>
  <c r="P76" i="6"/>
  <c r="Q76" i="6"/>
  <c r="R76" i="6"/>
  <c r="R76" i="9" s="1"/>
  <c r="S76" i="6"/>
  <c r="S76" i="9" s="1"/>
  <c r="T76" i="6"/>
  <c r="T76" i="9" s="1"/>
  <c r="U76" i="6"/>
  <c r="U76" i="9" s="1"/>
  <c r="V76" i="6"/>
  <c r="V76" i="9" s="1"/>
  <c r="W76" i="6"/>
  <c r="W76" i="9" s="1"/>
  <c r="X76" i="6"/>
  <c r="Y76" i="6"/>
  <c r="Z76" i="6"/>
  <c r="AA76" i="6"/>
  <c r="AB76" i="6"/>
  <c r="AC76" i="6"/>
  <c r="AD76" i="6"/>
  <c r="AE76" i="6"/>
  <c r="AE76" i="9" s="1"/>
  <c r="B77" i="6"/>
  <c r="B77" i="9" s="1"/>
  <c r="C77" i="6"/>
  <c r="C77" i="9" s="1"/>
  <c r="D77" i="6"/>
  <c r="D77" i="9" s="1"/>
  <c r="E77" i="6"/>
  <c r="E77" i="9" s="1"/>
  <c r="F77" i="6"/>
  <c r="F77" i="9" s="1"/>
  <c r="G77" i="6"/>
  <c r="G77" i="9" s="1"/>
  <c r="H77" i="6"/>
  <c r="H77" i="9" s="1"/>
  <c r="I77" i="6"/>
  <c r="I77" i="9" s="1"/>
  <c r="J77" i="6"/>
  <c r="J77" i="9" s="1"/>
  <c r="K77" i="6"/>
  <c r="K77" i="9" s="1"/>
  <c r="L77" i="6"/>
  <c r="L77" i="9" s="1"/>
  <c r="M77" i="6"/>
  <c r="M77" i="9" s="1"/>
  <c r="N77" i="6"/>
  <c r="O77" i="6"/>
  <c r="P77" i="6"/>
  <c r="Q77" i="6"/>
  <c r="R77" i="6"/>
  <c r="R77" i="9" s="1"/>
  <c r="S77" i="6"/>
  <c r="S77" i="9" s="1"/>
  <c r="T77" i="6"/>
  <c r="T77" i="9" s="1"/>
  <c r="U77" i="6"/>
  <c r="U77" i="9" s="1"/>
  <c r="V77" i="6"/>
  <c r="V77" i="9" s="1"/>
  <c r="W77" i="6"/>
  <c r="W77" i="9" s="1"/>
  <c r="X77" i="6"/>
  <c r="Y77" i="6"/>
  <c r="Z77" i="6"/>
  <c r="AA77" i="6"/>
  <c r="AB77" i="6"/>
  <c r="AC77" i="6"/>
  <c r="AD77" i="6"/>
  <c r="AE77" i="6"/>
  <c r="AE77" i="9" s="1"/>
  <c r="B78" i="6"/>
  <c r="B78" i="9" s="1"/>
  <c r="C78" i="6"/>
  <c r="C78" i="9" s="1"/>
  <c r="D78" i="6"/>
  <c r="D78" i="9" s="1"/>
  <c r="E78" i="6"/>
  <c r="E78" i="9" s="1"/>
  <c r="F78" i="6"/>
  <c r="F78" i="9" s="1"/>
  <c r="G78" i="6"/>
  <c r="G78" i="9" s="1"/>
  <c r="H78" i="6"/>
  <c r="H78" i="9" s="1"/>
  <c r="I78" i="6"/>
  <c r="I78" i="9" s="1"/>
  <c r="J78" i="6"/>
  <c r="J78" i="9" s="1"/>
  <c r="K78" i="6"/>
  <c r="K78" i="9" s="1"/>
  <c r="L78" i="6"/>
  <c r="L78" i="9" s="1"/>
  <c r="M78" i="6"/>
  <c r="M78" i="9" s="1"/>
  <c r="N78" i="6"/>
  <c r="O78" i="6"/>
  <c r="P78" i="6"/>
  <c r="Q78" i="6"/>
  <c r="R78" i="6"/>
  <c r="R78" i="9" s="1"/>
  <c r="S78" i="6"/>
  <c r="S78" i="9" s="1"/>
  <c r="T78" i="6"/>
  <c r="T78" i="9" s="1"/>
  <c r="U78" i="6"/>
  <c r="U78" i="9" s="1"/>
  <c r="V78" i="6"/>
  <c r="V78" i="9" s="1"/>
  <c r="W78" i="6"/>
  <c r="W78" i="9" s="1"/>
  <c r="X78" i="6"/>
  <c r="Y78" i="6"/>
  <c r="Z78" i="6"/>
  <c r="AA78" i="6"/>
  <c r="AB78" i="6"/>
  <c r="AC78" i="6"/>
  <c r="AD78" i="6"/>
  <c r="AE78" i="6"/>
  <c r="AE78" i="9" s="1"/>
  <c r="B79" i="6"/>
  <c r="B79" i="9" s="1"/>
  <c r="C79" i="6"/>
  <c r="C79" i="9" s="1"/>
  <c r="D79" i="6"/>
  <c r="D79" i="9" s="1"/>
  <c r="E79" i="6"/>
  <c r="E79" i="9" s="1"/>
  <c r="F79" i="6"/>
  <c r="F79" i="9" s="1"/>
  <c r="G79" i="6"/>
  <c r="G79" i="9" s="1"/>
  <c r="H79" i="6"/>
  <c r="H79" i="9" s="1"/>
  <c r="I79" i="6"/>
  <c r="I79" i="9" s="1"/>
  <c r="J79" i="6"/>
  <c r="J79" i="9" s="1"/>
  <c r="K79" i="6"/>
  <c r="K79" i="9" s="1"/>
  <c r="L79" i="6"/>
  <c r="L79" i="9" s="1"/>
  <c r="M79" i="6"/>
  <c r="M79" i="9" s="1"/>
  <c r="N79" i="6"/>
  <c r="O79" i="6"/>
  <c r="P79" i="6"/>
  <c r="Q79" i="6"/>
  <c r="R79" i="6"/>
  <c r="R79" i="9" s="1"/>
  <c r="S79" i="6"/>
  <c r="S79" i="9" s="1"/>
  <c r="T79" i="6"/>
  <c r="T79" i="9" s="1"/>
  <c r="U79" i="6"/>
  <c r="U79" i="9" s="1"/>
  <c r="V79" i="6"/>
  <c r="V79" i="9" s="1"/>
  <c r="W79" i="6"/>
  <c r="W79" i="9" s="1"/>
  <c r="X79" i="6"/>
  <c r="Y79" i="6"/>
  <c r="Z79" i="6"/>
  <c r="AA79" i="6"/>
  <c r="AB79" i="6"/>
  <c r="AC79" i="6"/>
  <c r="AD79" i="6"/>
  <c r="AE79" i="6"/>
  <c r="AE79" i="9" s="1"/>
  <c r="B80" i="6"/>
  <c r="B80" i="9" s="1"/>
  <c r="C80" i="6"/>
  <c r="C80" i="9" s="1"/>
  <c r="D80" i="6"/>
  <c r="D80" i="9" s="1"/>
  <c r="E80" i="6"/>
  <c r="E80" i="9" s="1"/>
  <c r="F80" i="6"/>
  <c r="F80" i="9" s="1"/>
  <c r="G80" i="6"/>
  <c r="G80" i="9" s="1"/>
  <c r="H80" i="6"/>
  <c r="H80" i="9" s="1"/>
  <c r="I80" i="6"/>
  <c r="I80" i="9" s="1"/>
  <c r="J80" i="6"/>
  <c r="J80" i="9" s="1"/>
  <c r="K80" i="6"/>
  <c r="K80" i="9" s="1"/>
  <c r="L80" i="6"/>
  <c r="L80" i="9" s="1"/>
  <c r="M80" i="6"/>
  <c r="M80" i="9" s="1"/>
  <c r="N80" i="6"/>
  <c r="O80" i="6"/>
  <c r="P80" i="6"/>
  <c r="Q80" i="6"/>
  <c r="R80" i="6"/>
  <c r="R80" i="9" s="1"/>
  <c r="S80" i="6"/>
  <c r="S80" i="9" s="1"/>
  <c r="T80" i="6"/>
  <c r="T80" i="9" s="1"/>
  <c r="U80" i="6"/>
  <c r="U80" i="9" s="1"/>
  <c r="V80" i="6"/>
  <c r="V80" i="9" s="1"/>
  <c r="W80" i="6"/>
  <c r="W80" i="9" s="1"/>
  <c r="X80" i="6"/>
  <c r="Y80" i="6"/>
  <c r="Z80" i="6"/>
  <c r="AA80" i="6"/>
  <c r="AB80" i="6"/>
  <c r="AC80" i="6"/>
  <c r="AD80" i="6"/>
  <c r="AE80" i="6"/>
  <c r="AE80" i="9" s="1"/>
  <c r="B81" i="6"/>
  <c r="B81" i="9" s="1"/>
  <c r="C81" i="6"/>
  <c r="C81" i="9" s="1"/>
  <c r="D81" i="6"/>
  <c r="D81" i="9" s="1"/>
  <c r="E81" i="6"/>
  <c r="E81" i="9" s="1"/>
  <c r="F81" i="6"/>
  <c r="F81" i="9" s="1"/>
  <c r="G81" i="6"/>
  <c r="G81" i="9" s="1"/>
  <c r="H81" i="6"/>
  <c r="H81" i="9" s="1"/>
  <c r="I81" i="6"/>
  <c r="I81" i="9" s="1"/>
  <c r="J81" i="6"/>
  <c r="J81" i="9" s="1"/>
  <c r="K81" i="6"/>
  <c r="K81" i="9" s="1"/>
  <c r="L81" i="6"/>
  <c r="L81" i="9" s="1"/>
  <c r="M81" i="6"/>
  <c r="M81" i="9" s="1"/>
  <c r="N81" i="6"/>
  <c r="O81" i="6"/>
  <c r="P81" i="6"/>
  <c r="Q81" i="6"/>
  <c r="R81" i="6"/>
  <c r="R81" i="9" s="1"/>
  <c r="S81" i="6"/>
  <c r="S81" i="9" s="1"/>
  <c r="T81" i="6"/>
  <c r="T81" i="9" s="1"/>
  <c r="U81" i="6"/>
  <c r="U81" i="9" s="1"/>
  <c r="V81" i="6"/>
  <c r="V81" i="9" s="1"/>
  <c r="W81" i="6"/>
  <c r="W81" i="9" s="1"/>
  <c r="X81" i="6"/>
  <c r="Y81" i="6"/>
  <c r="Z81" i="6"/>
  <c r="AA81" i="6"/>
  <c r="AB81" i="6"/>
  <c r="AC81" i="6"/>
  <c r="AD81" i="6"/>
  <c r="AE81" i="6"/>
  <c r="AE81" i="9" s="1"/>
  <c r="B82" i="6"/>
  <c r="B82" i="9" s="1"/>
  <c r="C82" i="6"/>
  <c r="C82" i="9" s="1"/>
  <c r="D82" i="6"/>
  <c r="D82" i="9" s="1"/>
  <c r="E82" i="6"/>
  <c r="E82" i="9" s="1"/>
  <c r="F82" i="6"/>
  <c r="F82" i="9" s="1"/>
  <c r="G82" i="6"/>
  <c r="G82" i="9" s="1"/>
  <c r="H82" i="6"/>
  <c r="H82" i="9" s="1"/>
  <c r="I82" i="6"/>
  <c r="I82" i="9" s="1"/>
  <c r="J82" i="6"/>
  <c r="J82" i="9" s="1"/>
  <c r="K82" i="6"/>
  <c r="K82" i="9" s="1"/>
  <c r="L82" i="6"/>
  <c r="L82" i="9" s="1"/>
  <c r="M82" i="6"/>
  <c r="M82" i="9" s="1"/>
  <c r="N82" i="6"/>
  <c r="O82" i="6"/>
  <c r="P82" i="6"/>
  <c r="Q82" i="6"/>
  <c r="R82" i="6"/>
  <c r="R82" i="9" s="1"/>
  <c r="S82" i="6"/>
  <c r="S82" i="9" s="1"/>
  <c r="T82" i="6"/>
  <c r="T82" i="9" s="1"/>
  <c r="U82" i="6"/>
  <c r="U82" i="9" s="1"/>
  <c r="V82" i="6"/>
  <c r="V82" i="9" s="1"/>
  <c r="W82" i="6"/>
  <c r="W82" i="9" s="1"/>
  <c r="X82" i="6"/>
  <c r="Y82" i="6"/>
  <c r="Z82" i="6"/>
  <c r="AA82" i="6"/>
  <c r="AB82" i="6"/>
  <c r="AC82" i="6"/>
  <c r="AD82" i="6"/>
  <c r="AE82" i="6"/>
  <c r="AE82" i="9" s="1"/>
  <c r="B83" i="6"/>
  <c r="B83" i="9" s="1"/>
  <c r="C83" i="6"/>
  <c r="C83" i="9" s="1"/>
  <c r="D83" i="6"/>
  <c r="D83" i="9" s="1"/>
  <c r="E83" i="6"/>
  <c r="E83" i="9" s="1"/>
  <c r="F83" i="6"/>
  <c r="F83" i="9" s="1"/>
  <c r="G83" i="6"/>
  <c r="G83" i="9" s="1"/>
  <c r="H83" i="6"/>
  <c r="H83" i="9" s="1"/>
  <c r="I83" i="6"/>
  <c r="I83" i="9" s="1"/>
  <c r="J83" i="6"/>
  <c r="J83" i="9" s="1"/>
  <c r="K83" i="6"/>
  <c r="K83" i="9" s="1"/>
  <c r="L83" i="6"/>
  <c r="L83" i="9" s="1"/>
  <c r="M83" i="6"/>
  <c r="M83" i="9" s="1"/>
  <c r="N83" i="6"/>
  <c r="O83" i="6"/>
  <c r="P83" i="6"/>
  <c r="Q83" i="6"/>
  <c r="R83" i="6"/>
  <c r="R83" i="9" s="1"/>
  <c r="S83" i="6"/>
  <c r="S83" i="9" s="1"/>
  <c r="T83" i="6"/>
  <c r="T83" i="9" s="1"/>
  <c r="U83" i="6"/>
  <c r="U83" i="9" s="1"/>
  <c r="V83" i="6"/>
  <c r="V83" i="9" s="1"/>
  <c r="W83" i="6"/>
  <c r="W83" i="9" s="1"/>
  <c r="X83" i="6"/>
  <c r="Y83" i="6"/>
  <c r="Z83" i="6"/>
  <c r="AA83" i="6"/>
  <c r="AB83" i="6"/>
  <c r="AC83" i="6"/>
  <c r="AD83" i="6"/>
  <c r="AE83" i="6"/>
  <c r="AE83" i="9" s="1"/>
  <c r="B84" i="6"/>
  <c r="B84" i="9" s="1"/>
  <c r="C84" i="6"/>
  <c r="C84" i="9" s="1"/>
  <c r="D84" i="6"/>
  <c r="D84" i="9" s="1"/>
  <c r="E84" i="6"/>
  <c r="E84" i="9" s="1"/>
  <c r="F84" i="6"/>
  <c r="F84" i="9" s="1"/>
  <c r="G84" i="6"/>
  <c r="G84" i="9" s="1"/>
  <c r="H84" i="6"/>
  <c r="H84" i="9" s="1"/>
  <c r="I84" i="6"/>
  <c r="I84" i="9" s="1"/>
  <c r="J84" i="6"/>
  <c r="J84" i="9" s="1"/>
  <c r="K84" i="6"/>
  <c r="K84" i="9" s="1"/>
  <c r="L84" i="6"/>
  <c r="L84" i="9" s="1"/>
  <c r="M84" i="6"/>
  <c r="M84" i="9" s="1"/>
  <c r="N84" i="6"/>
  <c r="O84" i="6"/>
  <c r="P84" i="6"/>
  <c r="Q84" i="6"/>
  <c r="R84" i="6"/>
  <c r="R84" i="9" s="1"/>
  <c r="S84" i="6"/>
  <c r="S84" i="9" s="1"/>
  <c r="T84" i="6"/>
  <c r="T84" i="9" s="1"/>
  <c r="U84" i="6"/>
  <c r="U84" i="9" s="1"/>
  <c r="V84" i="6"/>
  <c r="V84" i="9" s="1"/>
  <c r="W84" i="6"/>
  <c r="W84" i="9" s="1"/>
  <c r="X84" i="6"/>
  <c r="Y84" i="6"/>
  <c r="Z84" i="6"/>
  <c r="AA84" i="6"/>
  <c r="AB84" i="6"/>
  <c r="AC84" i="6"/>
  <c r="AD84" i="6"/>
  <c r="AE84" i="6"/>
  <c r="AE84" i="9" s="1"/>
  <c r="B85" i="6"/>
  <c r="B85" i="9" s="1"/>
  <c r="C85" i="6"/>
  <c r="C85" i="9" s="1"/>
  <c r="D85" i="6"/>
  <c r="D85" i="9" s="1"/>
  <c r="E85" i="6"/>
  <c r="E85" i="9" s="1"/>
  <c r="F85" i="6"/>
  <c r="F85" i="9" s="1"/>
  <c r="G85" i="6"/>
  <c r="G85" i="9" s="1"/>
  <c r="H85" i="6"/>
  <c r="H85" i="9" s="1"/>
  <c r="I85" i="6"/>
  <c r="I85" i="9" s="1"/>
  <c r="J85" i="6"/>
  <c r="J85" i="9" s="1"/>
  <c r="K85" i="6"/>
  <c r="K85" i="9" s="1"/>
  <c r="L85" i="6"/>
  <c r="L85" i="9" s="1"/>
  <c r="M85" i="6"/>
  <c r="M85" i="9" s="1"/>
  <c r="N85" i="6"/>
  <c r="O85" i="6"/>
  <c r="P85" i="6"/>
  <c r="Q85" i="6"/>
  <c r="R85" i="6"/>
  <c r="R85" i="9" s="1"/>
  <c r="S85" i="6"/>
  <c r="S85" i="9" s="1"/>
  <c r="T85" i="6"/>
  <c r="T85" i="9" s="1"/>
  <c r="U85" i="6"/>
  <c r="U85" i="9" s="1"/>
  <c r="V85" i="6"/>
  <c r="V85" i="9" s="1"/>
  <c r="W85" i="6"/>
  <c r="W85" i="9" s="1"/>
  <c r="X85" i="6"/>
  <c r="Y85" i="6"/>
  <c r="Z85" i="6"/>
  <c r="AA85" i="6"/>
  <c r="AB85" i="6"/>
  <c r="AC85" i="6"/>
  <c r="AD85" i="6"/>
  <c r="AE85" i="6"/>
  <c r="AE85" i="9" s="1"/>
  <c r="B86" i="6"/>
  <c r="B86" i="9" s="1"/>
  <c r="C86" i="6"/>
  <c r="C86" i="9" s="1"/>
  <c r="D86" i="6"/>
  <c r="D86" i="9" s="1"/>
  <c r="E86" i="6"/>
  <c r="E86" i="9" s="1"/>
  <c r="F86" i="6"/>
  <c r="F86" i="9" s="1"/>
  <c r="G86" i="6"/>
  <c r="G86" i="9" s="1"/>
  <c r="H86" i="6"/>
  <c r="H86" i="9" s="1"/>
  <c r="I86" i="6"/>
  <c r="I86" i="9" s="1"/>
  <c r="J86" i="6"/>
  <c r="J86" i="9" s="1"/>
  <c r="K86" i="6"/>
  <c r="K86" i="9" s="1"/>
  <c r="L86" i="6"/>
  <c r="L86" i="9" s="1"/>
  <c r="M86" i="6"/>
  <c r="M86" i="9" s="1"/>
  <c r="N86" i="6"/>
  <c r="O86" i="6"/>
  <c r="P86" i="6"/>
  <c r="Q86" i="6"/>
  <c r="R86" i="6"/>
  <c r="R86" i="9" s="1"/>
  <c r="S86" i="6"/>
  <c r="S86" i="9" s="1"/>
  <c r="T86" i="6"/>
  <c r="T86" i="9" s="1"/>
  <c r="U86" i="6"/>
  <c r="U86" i="9" s="1"/>
  <c r="V86" i="6"/>
  <c r="V86" i="9" s="1"/>
  <c r="W86" i="6"/>
  <c r="W86" i="9" s="1"/>
  <c r="X86" i="6"/>
  <c r="Y86" i="6"/>
  <c r="Z86" i="6"/>
  <c r="AA86" i="6"/>
  <c r="AB86" i="6"/>
  <c r="AC86" i="6"/>
  <c r="AD86" i="6"/>
  <c r="AE86" i="6"/>
  <c r="AE86" i="9" s="1"/>
  <c r="C47" i="6"/>
  <c r="C47" i="9" s="1"/>
  <c r="D47" i="6"/>
  <c r="D47" i="9" s="1"/>
  <c r="E47" i="6"/>
  <c r="E47" i="9" s="1"/>
  <c r="F47" i="6"/>
  <c r="F47" i="9" s="1"/>
  <c r="G47" i="6"/>
  <c r="G47" i="9" s="1"/>
  <c r="H47" i="6"/>
  <c r="H47" i="9" s="1"/>
  <c r="I47" i="6"/>
  <c r="I47" i="9" s="1"/>
  <c r="J47" i="6"/>
  <c r="J47" i="9" s="1"/>
  <c r="K47" i="6"/>
  <c r="K47" i="9" s="1"/>
  <c r="L47" i="6"/>
  <c r="L47" i="9" s="1"/>
  <c r="M47" i="6"/>
  <c r="M47" i="9" s="1"/>
  <c r="N47" i="6"/>
  <c r="O47" i="6"/>
  <c r="P47" i="6"/>
  <c r="Q47" i="6"/>
  <c r="R47" i="6"/>
  <c r="R47" i="9" s="1"/>
  <c r="S47" i="6"/>
  <c r="S47" i="9" s="1"/>
  <c r="T47" i="6"/>
  <c r="T47" i="9" s="1"/>
  <c r="U47" i="6"/>
  <c r="U47" i="9" s="1"/>
  <c r="V47" i="6"/>
  <c r="V47" i="9" s="1"/>
  <c r="W47" i="6"/>
  <c r="W47" i="9" s="1"/>
  <c r="X47" i="6"/>
  <c r="Y47" i="6"/>
  <c r="Z47" i="6"/>
  <c r="AA47" i="6"/>
  <c r="AB47" i="6"/>
  <c r="AC47" i="6"/>
  <c r="AD47" i="6"/>
  <c r="AE47" i="6"/>
  <c r="AE47" i="9" s="1"/>
  <c r="B47" i="6"/>
  <c r="B47" i="9" s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46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14" i="1"/>
  <c r="M13" i="1"/>
  <c r="M12" i="1"/>
  <c r="M11" i="1"/>
  <c r="M10" i="1"/>
  <c r="M9" i="1"/>
  <c r="M8" i="1"/>
  <c r="M7" i="1"/>
  <c r="M6" i="1"/>
  <c r="M5" i="1"/>
  <c r="M4" i="1"/>
  <c r="M3" i="1"/>
  <c r="L42" i="1"/>
  <c r="K42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28" i="1"/>
  <c r="L28" i="1"/>
  <c r="K29" i="1"/>
  <c r="L29" i="1"/>
  <c r="K30" i="1"/>
  <c r="L30" i="1"/>
  <c r="K4" i="1"/>
  <c r="L4" i="1"/>
  <c r="K5" i="1"/>
  <c r="L5" i="1"/>
  <c r="K6" i="1"/>
  <c r="L6" i="1"/>
  <c r="K7" i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L3" i="1"/>
  <c r="K3" i="1"/>
</calcChain>
</file>

<file path=xl/sharedStrings.xml><?xml version="1.0" encoding="utf-8"?>
<sst xmlns="http://schemas.openxmlformats.org/spreadsheetml/2006/main" count="591" uniqueCount="98">
  <si>
    <t>FILA</t>
  </si>
  <si>
    <t>Ra [-]</t>
  </si>
  <si>
    <t>CLEAR</t>
  </si>
  <si>
    <t>OVERCAST</t>
  </si>
  <si>
    <t>A1</t>
  </si>
  <si>
    <t>A3</t>
  </si>
  <si>
    <t>A5</t>
  </si>
  <si>
    <t>A7</t>
  </si>
  <si>
    <t>A9</t>
  </si>
  <si>
    <t>A11</t>
  </si>
  <si>
    <t>A13</t>
  </si>
  <si>
    <t>C1</t>
  </si>
  <si>
    <t>C3</t>
  </si>
  <si>
    <t>C5</t>
  </si>
  <si>
    <t>C7</t>
  </si>
  <si>
    <t>C9</t>
  </si>
  <si>
    <t>C11</t>
  </si>
  <si>
    <t>C13</t>
  </si>
  <si>
    <t>E1</t>
  </si>
  <si>
    <t>E3</t>
  </si>
  <si>
    <t>E5</t>
  </si>
  <si>
    <t>E7</t>
  </si>
  <si>
    <t>E9</t>
  </si>
  <si>
    <t>E11</t>
  </si>
  <si>
    <t>E13</t>
  </si>
  <si>
    <t>G1</t>
  </si>
  <si>
    <t>G3</t>
  </si>
  <si>
    <t>G5</t>
  </si>
  <si>
    <t>G7</t>
  </si>
  <si>
    <t>G9</t>
  </si>
  <si>
    <t>G11</t>
  </si>
  <si>
    <t>G13</t>
  </si>
  <si>
    <t>I1</t>
  </si>
  <si>
    <t>I3</t>
  </si>
  <si>
    <t>I5</t>
  </si>
  <si>
    <t>I7</t>
  </si>
  <si>
    <t>I9</t>
  </si>
  <si>
    <t>I11</t>
  </si>
  <si>
    <t>A15</t>
  </si>
  <si>
    <t>(M/E)vert</t>
  </si>
  <si>
    <t>(M/E)oriz</t>
  </si>
  <si>
    <t>C15</t>
  </si>
  <si>
    <t>I13</t>
  </si>
  <si>
    <t>I15</t>
  </si>
  <si>
    <t>E15</t>
  </si>
  <si>
    <t>G15</t>
  </si>
  <si>
    <t>Ep_eye</t>
  </si>
  <si>
    <t>Ep_wp</t>
  </si>
  <si>
    <t>Ep_eye  [lx]</t>
  </si>
  <si>
    <t>Ep_wp  [lx]</t>
  </si>
  <si>
    <t>Ep_eye/Ep_wp</t>
  </si>
  <si>
    <t>M/P_eye</t>
  </si>
  <si>
    <t>LEGENDA</t>
  </si>
  <si>
    <t>tende si</t>
  </si>
  <si>
    <t>tende no</t>
  </si>
  <si>
    <t>time [hh:mm]</t>
  </si>
  <si>
    <t>buio</t>
  </si>
  <si>
    <t>Spettro misura n2</t>
  </si>
  <si>
    <t xml:space="preserve">E_wp </t>
  </si>
  <si>
    <t>21/12/2023_Clear</t>
  </si>
  <si>
    <t>21/03/2023_Clear</t>
  </si>
  <si>
    <t>21/06/2023_Clear</t>
  </si>
  <si>
    <t>View Sensors (EML) X0,9</t>
  </si>
  <si>
    <t>21/12/2023_Overcast</t>
  </si>
  <si>
    <t>21/03/2023_Overcast</t>
  </si>
  <si>
    <t>21/06/2023_Overcast</t>
  </si>
  <si>
    <t>\</t>
  </si>
  <si>
    <t xml:space="preserve">Sample </t>
  </si>
  <si>
    <t>rho (-)</t>
  </si>
  <si>
    <t>Pavimento</t>
  </si>
  <si>
    <t>Banchi</t>
  </si>
  <si>
    <t>Cattedra</t>
  </si>
  <si>
    <t>Infissi</t>
  </si>
  <si>
    <t>media_TOT</t>
  </si>
  <si>
    <t>Muro (bianco)</t>
  </si>
  <si>
    <t xml:space="preserve">Porte </t>
  </si>
  <si>
    <t>m-EDI_eye</t>
  </si>
  <si>
    <t>m-EDI_wp</t>
  </si>
  <si>
    <t>Media</t>
  </si>
  <si>
    <t xml:space="preserve">VERTICALI </t>
  </si>
  <si>
    <t>ORIZZONTALI</t>
  </si>
  <si>
    <t>CCT [K]</t>
  </si>
  <si>
    <t>21/12/2023_Clear+Electric lighting</t>
  </si>
  <si>
    <t>21/03/2023_Clear+Electric lighting</t>
  </si>
  <si>
    <t>21/06/2023_Clear+Electric lighting</t>
  </si>
  <si>
    <t>21/12/2023_Overcast+Electric lighting</t>
  </si>
  <si>
    <t>21/03/2023_Overcast+Electric lighting</t>
  </si>
  <si>
    <t>21/06/2023_Overcast+Electric lighting</t>
  </si>
  <si>
    <t>CS+EL</t>
  </si>
  <si>
    <t>&gt;500</t>
  </si>
  <si>
    <t>&lt;500</t>
  </si>
  <si>
    <t>OFF</t>
  </si>
  <si>
    <t>ON</t>
  </si>
  <si>
    <t>TOT</t>
  </si>
  <si>
    <t>&gt;163</t>
  </si>
  <si>
    <t>163&gt;x&gt;109</t>
  </si>
  <si>
    <t>&lt;109</t>
  </si>
  <si>
    <t>sDA&gt;75%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</si>
</sst>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Bahnschrift"/>
      <family val="2"/>
    </font>
    <font>
      <sz val="8"/>
      <name val="Calibri"/>
      <family val="2"/>
      <scheme val="minor"/>
    </font>
    <font>
      <b/>
      <sz val="11"/>
      <color theme="1"/>
      <name val="Bahnschrift"/>
      <family val="2"/>
    </font>
    <font>
      <sz val="11"/>
      <color rgb="FFFF0000"/>
      <name val="Bahnschrift"/>
      <family val="2"/>
    </font>
    <font>
      <sz val="11"/>
      <color theme="5"/>
      <name val="Bahnschrift"/>
      <family val="2"/>
    </font>
    <font>
      <b/>
      <sz val="12"/>
      <color theme="1"/>
      <name val="Bahnschrift"/>
      <family val="2"/>
    </font>
    <font>
      <b/>
      <sz val="12"/>
      <color rgb="FFFF0000"/>
      <name val="Bahnschrift"/>
      <family val="2"/>
    </font>
    <font>
      <sz val="11"/>
      <color theme="1"/>
      <name val="Calibri"/>
      <family val="2"/>
      <scheme val="minor"/>
    </font>
    <font>
      <sz val="11"/>
      <color rgb="FFEB5E30"/>
      <name val="Bahnschrift"/>
      <family val="2"/>
    </font>
  </fonts>
  <fills count="10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28">
    <xf numFmtId="0" fontId="0" fillId="0" borderId="0" xfId="0"/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2" fontId="1" fillId="6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1" fillId="2" borderId="27" xfId="0" applyFont="1" applyFill="1" applyBorder="1" applyAlignment="1">
      <alignment vertical="center"/>
    </xf>
    <xf numFmtId="164" fontId="1" fillId="4" borderId="27" xfId="0" applyNumberFormat="1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center" vertical="center"/>
    </xf>
    <xf numFmtId="2" fontId="1" fillId="0" borderId="27" xfId="0" applyNumberFormat="1" applyFont="1" applyBorder="1" applyAlignment="1">
      <alignment horizontal="center" vertical="center"/>
    </xf>
    <xf numFmtId="0" fontId="1" fillId="6" borderId="27" xfId="0" applyFont="1" applyFill="1" applyBorder="1" applyAlignment="1">
      <alignment vertical="center"/>
    </xf>
    <xf numFmtId="0" fontId="1" fillId="2" borderId="24" xfId="0" applyFont="1" applyFill="1" applyBorder="1" applyAlignment="1">
      <alignment vertical="center"/>
    </xf>
    <xf numFmtId="164" fontId="1" fillId="2" borderId="25" xfId="0" applyNumberFormat="1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2" fontId="1" fillId="6" borderId="27" xfId="0" applyNumberFormat="1" applyFont="1" applyFill="1" applyBorder="1" applyAlignment="1">
      <alignment vertical="center"/>
    </xf>
    <xf numFmtId="2" fontId="1" fillId="0" borderId="27" xfId="0" applyNumberFormat="1" applyFont="1" applyBorder="1" applyAlignment="1">
      <alignment vertical="center"/>
    </xf>
    <xf numFmtId="0" fontId="1" fillId="2" borderId="25" xfId="0" applyFont="1" applyFill="1" applyBorder="1" applyAlignment="1">
      <alignment vertical="center"/>
    </xf>
    <xf numFmtId="0" fontId="1" fillId="2" borderId="26" xfId="0" applyFont="1" applyFill="1" applyBorder="1" applyAlignment="1">
      <alignment vertical="center"/>
    </xf>
    <xf numFmtId="0" fontId="1" fillId="0" borderId="0" xfId="0" applyFont="1"/>
    <xf numFmtId="2" fontId="1" fillId="3" borderId="13" xfId="0" applyNumberFormat="1" applyFont="1" applyFill="1" applyBorder="1" applyAlignment="1">
      <alignment vertical="center"/>
    </xf>
    <xf numFmtId="2" fontId="1" fillId="3" borderId="8" xfId="0" applyNumberFormat="1" applyFont="1" applyFill="1" applyBorder="1" applyAlignment="1">
      <alignment vertical="center"/>
    </xf>
    <xf numFmtId="2" fontId="1" fillId="3" borderId="9" xfId="0" applyNumberFormat="1" applyFont="1" applyFill="1" applyBorder="1" applyAlignment="1">
      <alignment vertical="center"/>
    </xf>
    <xf numFmtId="2" fontId="1" fillId="3" borderId="10" xfId="0" applyNumberFormat="1" applyFont="1" applyFill="1" applyBorder="1" applyAlignment="1">
      <alignment vertical="center"/>
    </xf>
    <xf numFmtId="0" fontId="1" fillId="5" borderId="1" xfId="0" applyFont="1" applyFill="1" applyBorder="1"/>
    <xf numFmtId="0" fontId="1" fillId="0" borderId="1" xfId="0" applyFont="1" applyBorder="1"/>
    <xf numFmtId="2" fontId="1" fillId="3" borderId="14" xfId="0" applyNumberFormat="1" applyFont="1" applyFill="1" applyBorder="1" applyAlignment="1">
      <alignment vertical="center"/>
    </xf>
    <xf numFmtId="2" fontId="1" fillId="3" borderId="11" xfId="0" applyNumberFormat="1" applyFont="1" applyFill="1" applyBorder="1" applyAlignment="1">
      <alignment vertical="center"/>
    </xf>
    <xf numFmtId="2" fontId="1" fillId="3" borderId="1" xfId="0" applyNumberFormat="1" applyFont="1" applyFill="1" applyBorder="1" applyAlignment="1">
      <alignment vertical="center"/>
    </xf>
    <xf numFmtId="2" fontId="1" fillId="3" borderId="12" xfId="0" applyNumberFormat="1" applyFont="1" applyFill="1" applyBorder="1" applyAlignment="1">
      <alignment vertical="center"/>
    </xf>
    <xf numFmtId="0" fontId="1" fillId="3" borderId="1" xfId="0" applyFont="1" applyFill="1" applyBorder="1"/>
    <xf numFmtId="0" fontId="1" fillId="7" borderId="1" xfId="0" applyFont="1" applyFill="1" applyBorder="1"/>
    <xf numFmtId="2" fontId="1" fillId="3" borderId="20" xfId="0" applyNumberFormat="1" applyFont="1" applyFill="1" applyBorder="1" applyAlignment="1">
      <alignment vertical="center"/>
    </xf>
    <xf numFmtId="2" fontId="1" fillId="3" borderId="21" xfId="0" applyNumberFormat="1" applyFont="1" applyFill="1" applyBorder="1" applyAlignment="1">
      <alignment vertical="center"/>
    </xf>
    <xf numFmtId="2" fontId="1" fillId="3" borderId="22" xfId="0" applyNumberFormat="1" applyFont="1" applyFill="1" applyBorder="1" applyAlignment="1">
      <alignment vertical="center"/>
    </xf>
    <xf numFmtId="2" fontId="1" fillId="3" borderId="23" xfId="0" applyNumberFormat="1" applyFont="1" applyFill="1" applyBorder="1" applyAlignment="1">
      <alignment vertical="center"/>
    </xf>
    <xf numFmtId="16" fontId="1" fillId="2" borderId="24" xfId="0" applyNumberFormat="1" applyFont="1" applyFill="1" applyBorder="1" applyAlignment="1">
      <alignment horizontal="center" vertical="center"/>
    </xf>
    <xf numFmtId="16" fontId="1" fillId="2" borderId="25" xfId="0" applyNumberFormat="1" applyFont="1" applyFill="1" applyBorder="1" applyAlignment="1">
      <alignment horizontal="center" vertical="center"/>
    </xf>
    <xf numFmtId="16" fontId="1" fillId="2" borderId="26" xfId="0" applyNumberFormat="1" applyFont="1" applyFill="1" applyBorder="1" applyAlignment="1">
      <alignment horizontal="center" vertical="center"/>
    </xf>
    <xf numFmtId="2" fontId="1" fillId="3" borderId="19" xfId="0" applyNumberFormat="1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2" fontId="1" fillId="3" borderId="24" xfId="0" applyNumberFormat="1" applyFont="1" applyFill="1" applyBorder="1" applyAlignment="1">
      <alignment vertical="center"/>
    </xf>
    <xf numFmtId="2" fontId="1" fillId="3" borderId="30" xfId="0" applyNumberFormat="1" applyFont="1" applyFill="1" applyBorder="1" applyAlignment="1">
      <alignment vertical="center"/>
    </xf>
    <xf numFmtId="2" fontId="1" fillId="0" borderId="31" xfId="0" applyNumberFormat="1" applyFont="1" applyBorder="1" applyAlignment="1">
      <alignment vertical="center"/>
    </xf>
    <xf numFmtId="2" fontId="1" fillId="0" borderId="16" xfId="0" applyNumberFormat="1" applyFont="1" applyBorder="1" applyAlignment="1">
      <alignment vertical="center"/>
    </xf>
    <xf numFmtId="2" fontId="1" fillId="0" borderId="24" xfId="0" applyNumberFormat="1" applyFont="1" applyBorder="1" applyAlignment="1">
      <alignment vertical="center"/>
    </xf>
    <xf numFmtId="2" fontId="1" fillId="0" borderId="30" xfId="0" applyNumberFormat="1" applyFont="1" applyBorder="1" applyAlignment="1">
      <alignment vertical="center"/>
    </xf>
    <xf numFmtId="2" fontId="1" fillId="0" borderId="32" xfId="0" applyNumberFormat="1" applyFont="1" applyBorder="1" applyAlignment="1">
      <alignment vertical="center"/>
    </xf>
    <xf numFmtId="2" fontId="1" fillId="0" borderId="15" xfId="0" applyNumberFormat="1" applyFont="1" applyBorder="1" applyAlignment="1">
      <alignment vertical="center"/>
    </xf>
    <xf numFmtId="2" fontId="1" fillId="0" borderId="33" xfId="0" applyNumberFormat="1" applyFont="1" applyBorder="1" applyAlignment="1">
      <alignment vertical="center"/>
    </xf>
    <xf numFmtId="2" fontId="1" fillId="0" borderId="34" xfId="0" applyNumberFormat="1" applyFont="1" applyBorder="1" applyAlignment="1">
      <alignment vertical="center"/>
    </xf>
    <xf numFmtId="2" fontId="1" fillId="0" borderId="35" xfId="0" applyNumberFormat="1" applyFont="1" applyBorder="1" applyAlignment="1">
      <alignment vertical="center"/>
    </xf>
    <xf numFmtId="2" fontId="1" fillId="0" borderId="11" xfId="0" applyNumberFormat="1" applyFont="1" applyBorder="1" applyAlignment="1">
      <alignment vertical="center"/>
    </xf>
    <xf numFmtId="2" fontId="1" fillId="0" borderId="12" xfId="0" applyNumberFormat="1" applyFont="1" applyBorder="1" applyAlignment="1">
      <alignment vertical="center"/>
    </xf>
    <xf numFmtId="0" fontId="1" fillId="2" borderId="36" xfId="0" applyFont="1" applyFill="1" applyBorder="1" applyAlignment="1">
      <alignment vertical="center"/>
    </xf>
    <xf numFmtId="2" fontId="1" fillId="7" borderId="1" xfId="0" applyNumberFormat="1" applyFont="1" applyFill="1" applyBorder="1"/>
    <xf numFmtId="2" fontId="1" fillId="0" borderId="29" xfId="0" applyNumberFormat="1" applyFont="1" applyBorder="1" applyAlignment="1">
      <alignment vertical="center"/>
    </xf>
    <xf numFmtId="2" fontId="1" fillId="0" borderId="18" xfId="0" applyNumberFormat="1" applyFont="1" applyBorder="1" applyAlignment="1">
      <alignment vertical="center"/>
    </xf>
    <xf numFmtId="2" fontId="1" fillId="0" borderId="0" xfId="0" applyNumberFormat="1" applyFont="1" applyAlignment="1">
      <alignment vertical="center"/>
    </xf>
    <xf numFmtId="0" fontId="1" fillId="2" borderId="0" xfId="0" applyFont="1" applyFill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/>
    <xf numFmtId="2" fontId="6" fillId="0" borderId="1" xfId="0" applyNumberFormat="1" applyFont="1" applyBorder="1"/>
    <xf numFmtId="0" fontId="3" fillId="2" borderId="1" xfId="0" applyFont="1" applyFill="1" applyBorder="1" applyAlignment="1">
      <alignment horizontal="center"/>
    </xf>
    <xf numFmtId="2" fontId="7" fillId="0" borderId="0" xfId="0" applyNumberFormat="1" applyFont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2" borderId="38" xfId="0" applyFont="1" applyFill="1" applyBorder="1" applyAlignment="1">
      <alignment vertical="center"/>
    </xf>
    <xf numFmtId="2" fontId="1" fillId="3" borderId="29" xfId="0" applyNumberFormat="1" applyFont="1" applyFill="1" applyBorder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1" fillId="8" borderId="0" xfId="0" applyNumberFormat="1" applyFont="1" applyFill="1" applyAlignment="1">
      <alignment horizontal="center" vertical="center"/>
    </xf>
    <xf numFmtId="164" fontId="1" fillId="9" borderId="0" xfId="0" applyNumberFormat="1" applyFont="1" applyFill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9" fillId="0" borderId="8" xfId="0" applyFont="1" applyBorder="1"/>
    <xf numFmtId="0" fontId="9" fillId="0" borderId="9" xfId="0" applyFont="1" applyBorder="1"/>
    <xf numFmtId="0" fontId="9" fillId="0" borderId="10" xfId="0" applyFont="1" applyBorder="1"/>
    <xf numFmtId="43" fontId="9" fillId="4" borderId="11" xfId="1" applyFont="1" applyFill="1" applyBorder="1" applyAlignment="1">
      <alignment vertical="center"/>
    </xf>
    <xf numFmtId="0" fontId="1" fillId="0" borderId="12" xfId="0" applyFont="1" applyBorder="1"/>
    <xf numFmtId="0" fontId="0" fillId="0" borderId="1" xfId="0" applyBorder="1"/>
    <xf numFmtId="1" fontId="0" fillId="0" borderId="1" xfId="1" applyNumberFormat="1" applyFont="1" applyBorder="1"/>
    <xf numFmtId="43" fontId="9" fillId="4" borderId="39" xfId="1" applyFont="1" applyFill="1" applyBorder="1" applyAlignment="1">
      <alignment vertical="center"/>
    </xf>
    <xf numFmtId="0" fontId="1" fillId="0" borderId="40" xfId="0" applyFont="1" applyBorder="1" applyAlignment="1">
      <alignment vertical="center"/>
    </xf>
    <xf numFmtId="0" fontId="1" fillId="0" borderId="41" xfId="0" applyFont="1" applyBorder="1"/>
    <xf numFmtId="2" fontId="9" fillId="4" borderId="11" xfId="0" applyNumberFormat="1" applyFont="1" applyFill="1" applyBorder="1" applyAlignment="1">
      <alignment vertical="center"/>
    </xf>
    <xf numFmtId="2" fontId="9" fillId="4" borderId="39" xfId="0" applyNumberFormat="1" applyFont="1" applyFill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textRotation="90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6" fontId="1" fillId="0" borderId="2" xfId="0" applyNumberFormat="1" applyFont="1" applyBorder="1" applyAlignment="1">
      <alignment horizontal="center" vertical="center"/>
    </xf>
    <xf numFmtId="16" fontId="1" fillId="0" borderId="3" xfId="0" applyNumberFormat="1" applyFont="1" applyBorder="1" applyAlignment="1">
      <alignment horizontal="center" vertical="center"/>
    </xf>
    <xf numFmtId="16" fontId="1" fillId="0" borderId="4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16" fontId="1" fillId="2" borderId="2" xfId="0" applyNumberFormat="1" applyFont="1" applyFill="1" applyBorder="1" applyAlignment="1">
      <alignment horizontal="center" vertical="center"/>
    </xf>
    <xf numFmtId="16" fontId="1" fillId="2" borderId="3" xfId="0" applyNumberFormat="1" applyFont="1" applyFill="1" applyBorder="1" applyAlignment="1">
      <alignment horizontal="center" vertical="center"/>
    </xf>
    <xf numFmtId="16" fontId="1" fillId="2" borderId="4" xfId="0" applyNumberFormat="1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41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EB5E3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ahnschrift" panose="020B0502040204020203" pitchFamily="34" charset="0"/>
              </a:rPr>
              <a:t>Proprietà di riflessione spettrale dei materiali misurati in campo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'Materiali aula'!$A$2</c:f>
              <c:strCache>
                <c:ptCount val="1"/>
                <c:pt idx="0">
                  <c:v>Pavimento</c:v>
                </c:pt>
              </c:strCache>
            </c:strRef>
          </c:tx>
          <c:spPr>
            <a:ln w="25400" cap="rnd">
              <a:solidFill>
                <a:schemeClr val="accent2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aula'!$B$2:$AF$2</c:f>
              <c:numCache>
                <c:formatCode>General</c:formatCode>
                <c:ptCount val="31"/>
                <c:pt idx="0">
                  <c:v>19.670000000000002</c:v>
                </c:pt>
                <c:pt idx="1">
                  <c:v>23.18</c:v>
                </c:pt>
                <c:pt idx="2">
                  <c:v>25.13</c:v>
                </c:pt>
                <c:pt idx="3">
                  <c:v>27.15</c:v>
                </c:pt>
                <c:pt idx="4">
                  <c:v>29.52</c:v>
                </c:pt>
                <c:pt idx="5">
                  <c:v>31.72</c:v>
                </c:pt>
                <c:pt idx="6">
                  <c:v>33.14</c:v>
                </c:pt>
                <c:pt idx="7">
                  <c:v>34.25</c:v>
                </c:pt>
                <c:pt idx="8">
                  <c:v>35.479999999999997</c:v>
                </c:pt>
                <c:pt idx="9">
                  <c:v>36.93</c:v>
                </c:pt>
                <c:pt idx="10">
                  <c:v>38.99</c:v>
                </c:pt>
                <c:pt idx="11">
                  <c:v>41.56</c:v>
                </c:pt>
                <c:pt idx="12">
                  <c:v>44.69</c:v>
                </c:pt>
                <c:pt idx="13">
                  <c:v>48.09</c:v>
                </c:pt>
                <c:pt idx="14">
                  <c:v>51.7</c:v>
                </c:pt>
                <c:pt idx="15">
                  <c:v>54.87</c:v>
                </c:pt>
                <c:pt idx="16">
                  <c:v>57.43</c:v>
                </c:pt>
                <c:pt idx="17">
                  <c:v>59.27</c:v>
                </c:pt>
                <c:pt idx="18">
                  <c:v>60.58</c:v>
                </c:pt>
                <c:pt idx="19">
                  <c:v>61.47</c:v>
                </c:pt>
                <c:pt idx="20">
                  <c:v>62.06</c:v>
                </c:pt>
                <c:pt idx="21">
                  <c:v>62.5</c:v>
                </c:pt>
                <c:pt idx="22">
                  <c:v>62.91</c:v>
                </c:pt>
                <c:pt idx="23">
                  <c:v>63.29</c:v>
                </c:pt>
                <c:pt idx="24">
                  <c:v>63.6</c:v>
                </c:pt>
                <c:pt idx="25">
                  <c:v>64</c:v>
                </c:pt>
                <c:pt idx="26">
                  <c:v>64.209999999999994</c:v>
                </c:pt>
                <c:pt idx="27">
                  <c:v>64.09</c:v>
                </c:pt>
                <c:pt idx="28">
                  <c:v>64.540000000000006</c:v>
                </c:pt>
                <c:pt idx="29">
                  <c:v>65.55</c:v>
                </c:pt>
                <c:pt idx="30">
                  <c:v>66.349999999999994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60-4276-A396-A95C97EEF3FD}"/>
            </c:ext>
          </c:extLst>
        </c:ser>
        <c:ser>
          <c:idx val="7"/>
          <c:order val="1"/>
          <c:tx>
            <c:strRef>
              <c:f>'Materiali aula'!$A$3</c:f>
              <c:strCache>
                <c:ptCount val="1"/>
                <c:pt idx="0">
                  <c:v>Muro (bianco)</c:v>
                </c:pt>
              </c:strCache>
            </c:strRef>
          </c:tx>
          <c:spPr>
            <a:ln w="2540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aula'!$B$3:$AF$3</c:f>
              <c:numCache>
                <c:formatCode>0.0</c:formatCode>
                <c:ptCount val="31"/>
                <c:pt idx="0">
                  <c:v>41.79</c:v>
                </c:pt>
                <c:pt idx="1">
                  <c:v>65.540000000000006</c:v>
                </c:pt>
                <c:pt idx="2">
                  <c:v>81.13</c:v>
                </c:pt>
                <c:pt idx="3">
                  <c:v>85.44</c:v>
                </c:pt>
                <c:pt idx="4">
                  <c:v>86.19</c:v>
                </c:pt>
                <c:pt idx="5">
                  <c:v>86.63</c:v>
                </c:pt>
                <c:pt idx="6">
                  <c:v>86.85</c:v>
                </c:pt>
                <c:pt idx="7">
                  <c:v>87.01</c:v>
                </c:pt>
                <c:pt idx="8">
                  <c:v>87.15</c:v>
                </c:pt>
                <c:pt idx="9">
                  <c:v>87.29</c:v>
                </c:pt>
                <c:pt idx="10">
                  <c:v>87.38</c:v>
                </c:pt>
                <c:pt idx="11">
                  <c:v>87.49</c:v>
                </c:pt>
                <c:pt idx="12">
                  <c:v>87.58</c:v>
                </c:pt>
                <c:pt idx="13">
                  <c:v>87.65</c:v>
                </c:pt>
                <c:pt idx="14">
                  <c:v>87.71</c:v>
                </c:pt>
                <c:pt idx="15">
                  <c:v>87.73</c:v>
                </c:pt>
                <c:pt idx="16">
                  <c:v>87.82</c:v>
                </c:pt>
                <c:pt idx="17">
                  <c:v>87.94</c:v>
                </c:pt>
                <c:pt idx="18">
                  <c:v>88.02</c:v>
                </c:pt>
                <c:pt idx="19">
                  <c:v>88.08</c:v>
                </c:pt>
                <c:pt idx="20">
                  <c:v>88.11</c:v>
                </c:pt>
                <c:pt idx="21">
                  <c:v>88.13</c:v>
                </c:pt>
                <c:pt idx="22">
                  <c:v>88.12</c:v>
                </c:pt>
                <c:pt idx="23">
                  <c:v>88.16</c:v>
                </c:pt>
                <c:pt idx="24">
                  <c:v>88.13</c:v>
                </c:pt>
                <c:pt idx="25">
                  <c:v>88.25</c:v>
                </c:pt>
                <c:pt idx="26">
                  <c:v>88.2</c:v>
                </c:pt>
                <c:pt idx="27">
                  <c:v>88.2</c:v>
                </c:pt>
                <c:pt idx="28">
                  <c:v>88.21</c:v>
                </c:pt>
                <c:pt idx="29">
                  <c:v>88.3</c:v>
                </c:pt>
                <c:pt idx="30">
                  <c:v>88.21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60-4276-A396-A95C97EEF3FD}"/>
            </c:ext>
          </c:extLst>
        </c:ser>
        <c:ser>
          <c:idx val="1"/>
          <c:order val="2"/>
          <c:tx>
            <c:strRef>
              <c:f>'Materiali aula'!$A$4</c:f>
              <c:strCache>
                <c:ptCount val="1"/>
                <c:pt idx="0">
                  <c:v>Cattedra</c:v>
                </c:pt>
              </c:strCache>
            </c:strRef>
          </c:tx>
          <c:spPr>
            <a:ln w="28575" cap="rnd">
              <a:solidFill>
                <a:schemeClr val="accent2">
                  <a:tint val="62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aula'!$B$4:$AF$4</c:f>
              <c:numCache>
                <c:formatCode>0.0</c:formatCode>
                <c:ptCount val="31"/>
                <c:pt idx="0">
                  <c:v>14.94</c:v>
                </c:pt>
                <c:pt idx="1">
                  <c:v>15.15</c:v>
                </c:pt>
                <c:pt idx="2">
                  <c:v>15.16</c:v>
                </c:pt>
                <c:pt idx="3">
                  <c:v>15.21</c:v>
                </c:pt>
                <c:pt idx="4">
                  <c:v>15.3</c:v>
                </c:pt>
                <c:pt idx="5">
                  <c:v>15.36</c:v>
                </c:pt>
                <c:pt idx="6">
                  <c:v>15.32</c:v>
                </c:pt>
                <c:pt idx="7">
                  <c:v>15.29</c:v>
                </c:pt>
                <c:pt idx="8">
                  <c:v>15.25</c:v>
                </c:pt>
                <c:pt idx="9">
                  <c:v>15.24</c:v>
                </c:pt>
                <c:pt idx="10">
                  <c:v>15.18</c:v>
                </c:pt>
                <c:pt idx="11">
                  <c:v>15.06</c:v>
                </c:pt>
                <c:pt idx="12">
                  <c:v>14.95</c:v>
                </c:pt>
                <c:pt idx="13">
                  <c:v>14.83</c:v>
                </c:pt>
                <c:pt idx="14">
                  <c:v>14.68</c:v>
                </c:pt>
                <c:pt idx="15">
                  <c:v>14.37</c:v>
                </c:pt>
                <c:pt idx="16">
                  <c:v>14.01</c:v>
                </c:pt>
                <c:pt idx="17">
                  <c:v>13.75</c:v>
                </c:pt>
                <c:pt idx="18">
                  <c:v>13.62</c:v>
                </c:pt>
                <c:pt idx="19">
                  <c:v>13.5</c:v>
                </c:pt>
                <c:pt idx="20">
                  <c:v>13.35</c:v>
                </c:pt>
                <c:pt idx="21">
                  <c:v>13.17</c:v>
                </c:pt>
                <c:pt idx="22">
                  <c:v>13.07</c:v>
                </c:pt>
                <c:pt idx="23">
                  <c:v>13.07</c:v>
                </c:pt>
                <c:pt idx="24">
                  <c:v>13.08</c:v>
                </c:pt>
                <c:pt idx="25">
                  <c:v>13.17</c:v>
                </c:pt>
                <c:pt idx="26">
                  <c:v>13.33</c:v>
                </c:pt>
                <c:pt idx="27">
                  <c:v>13.41</c:v>
                </c:pt>
                <c:pt idx="28">
                  <c:v>13.34</c:v>
                </c:pt>
                <c:pt idx="29">
                  <c:v>13.19</c:v>
                </c:pt>
                <c:pt idx="30">
                  <c:v>12.96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60-4276-A396-A95C97EEF3FD}"/>
            </c:ext>
          </c:extLst>
        </c:ser>
        <c:ser>
          <c:idx val="2"/>
          <c:order val="3"/>
          <c:tx>
            <c:strRef>
              <c:f>'Materiali aula'!$A$5</c:f>
              <c:strCache>
                <c:ptCount val="1"/>
                <c:pt idx="0">
                  <c:v>Banchi</c:v>
                </c:pt>
              </c:strCache>
            </c:strRef>
          </c:tx>
          <c:spPr>
            <a:ln w="25400" cap="rnd">
              <a:solidFill>
                <a:schemeClr val="accent2">
                  <a:tint val="77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aula'!$B$5:$AF$5</c:f>
              <c:numCache>
                <c:formatCode>0.0</c:formatCode>
                <c:ptCount val="31"/>
                <c:pt idx="0">
                  <c:v>10.27</c:v>
                </c:pt>
                <c:pt idx="1">
                  <c:v>10.67</c:v>
                </c:pt>
                <c:pt idx="2">
                  <c:v>10.23</c:v>
                </c:pt>
                <c:pt idx="3">
                  <c:v>9.99</c:v>
                </c:pt>
                <c:pt idx="4">
                  <c:v>10.29</c:v>
                </c:pt>
                <c:pt idx="5">
                  <c:v>10.48</c:v>
                </c:pt>
                <c:pt idx="6">
                  <c:v>10.35</c:v>
                </c:pt>
                <c:pt idx="7">
                  <c:v>11.56</c:v>
                </c:pt>
                <c:pt idx="8">
                  <c:v>14.49</c:v>
                </c:pt>
                <c:pt idx="9">
                  <c:v>16.489999999999998</c:v>
                </c:pt>
                <c:pt idx="10">
                  <c:v>17.45</c:v>
                </c:pt>
                <c:pt idx="11">
                  <c:v>18.100000000000001</c:v>
                </c:pt>
                <c:pt idx="12">
                  <c:v>19.03</c:v>
                </c:pt>
                <c:pt idx="13">
                  <c:v>20.34</c:v>
                </c:pt>
                <c:pt idx="14">
                  <c:v>21.56</c:v>
                </c:pt>
                <c:pt idx="15">
                  <c:v>22.45</c:v>
                </c:pt>
                <c:pt idx="16">
                  <c:v>23.77</c:v>
                </c:pt>
                <c:pt idx="17">
                  <c:v>27.4</c:v>
                </c:pt>
                <c:pt idx="18">
                  <c:v>33.200000000000003</c:v>
                </c:pt>
                <c:pt idx="19">
                  <c:v>37.85</c:v>
                </c:pt>
                <c:pt idx="20">
                  <c:v>40.049999999999997</c:v>
                </c:pt>
                <c:pt idx="21">
                  <c:v>40.869999999999997</c:v>
                </c:pt>
                <c:pt idx="22">
                  <c:v>41.12</c:v>
                </c:pt>
                <c:pt idx="23">
                  <c:v>41.28</c:v>
                </c:pt>
                <c:pt idx="24">
                  <c:v>41.34</c:v>
                </c:pt>
                <c:pt idx="25">
                  <c:v>41.5</c:v>
                </c:pt>
                <c:pt idx="26">
                  <c:v>41.62</c:v>
                </c:pt>
                <c:pt idx="27">
                  <c:v>41.76</c:v>
                </c:pt>
                <c:pt idx="28">
                  <c:v>41.95</c:v>
                </c:pt>
                <c:pt idx="29">
                  <c:v>42.22</c:v>
                </c:pt>
                <c:pt idx="30">
                  <c:v>42.49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260-4276-A396-A95C97EEF3FD}"/>
            </c:ext>
          </c:extLst>
        </c:ser>
        <c:ser>
          <c:idx val="3"/>
          <c:order val="4"/>
          <c:tx>
            <c:strRef>
              <c:f>'Materiali aula'!$A$6</c:f>
              <c:strCache>
                <c:ptCount val="1"/>
                <c:pt idx="0">
                  <c:v>Porte </c:v>
                </c:pt>
              </c:strCache>
            </c:strRef>
          </c:tx>
          <c:spPr>
            <a:ln w="25400" cap="rnd">
              <a:solidFill>
                <a:schemeClr val="accent2">
                  <a:tint val="93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aula'!$B$6:$AF$6</c:f>
              <c:numCache>
                <c:formatCode>General</c:formatCode>
                <c:ptCount val="31"/>
                <c:pt idx="0">
                  <c:v>10.29</c:v>
                </c:pt>
                <c:pt idx="1">
                  <c:v>10.64</c:v>
                </c:pt>
                <c:pt idx="2">
                  <c:v>10.36</c:v>
                </c:pt>
                <c:pt idx="3">
                  <c:v>10.25</c:v>
                </c:pt>
                <c:pt idx="4">
                  <c:v>10.25</c:v>
                </c:pt>
                <c:pt idx="5">
                  <c:v>10.39</c:v>
                </c:pt>
                <c:pt idx="6">
                  <c:v>10.57</c:v>
                </c:pt>
                <c:pt idx="7">
                  <c:v>11.01</c:v>
                </c:pt>
                <c:pt idx="8">
                  <c:v>11.87</c:v>
                </c:pt>
                <c:pt idx="9">
                  <c:v>13.14</c:v>
                </c:pt>
                <c:pt idx="10">
                  <c:v>14.14</c:v>
                </c:pt>
                <c:pt idx="11">
                  <c:v>13.49</c:v>
                </c:pt>
                <c:pt idx="12">
                  <c:v>12.41</c:v>
                </c:pt>
                <c:pt idx="13">
                  <c:v>12.64</c:v>
                </c:pt>
                <c:pt idx="14">
                  <c:v>12.99</c:v>
                </c:pt>
                <c:pt idx="15">
                  <c:v>11.78</c:v>
                </c:pt>
                <c:pt idx="16">
                  <c:v>11.11</c:v>
                </c:pt>
                <c:pt idx="17">
                  <c:v>13.58</c:v>
                </c:pt>
                <c:pt idx="18">
                  <c:v>18.93</c:v>
                </c:pt>
                <c:pt idx="19">
                  <c:v>23.57</c:v>
                </c:pt>
                <c:pt idx="20">
                  <c:v>25.78</c:v>
                </c:pt>
                <c:pt idx="21">
                  <c:v>26.57</c:v>
                </c:pt>
                <c:pt idx="22">
                  <c:v>26.91</c:v>
                </c:pt>
                <c:pt idx="23">
                  <c:v>27.08</c:v>
                </c:pt>
                <c:pt idx="24">
                  <c:v>27.23</c:v>
                </c:pt>
                <c:pt idx="25">
                  <c:v>27.39</c:v>
                </c:pt>
                <c:pt idx="26">
                  <c:v>27.57</c:v>
                </c:pt>
                <c:pt idx="27">
                  <c:v>27.75</c:v>
                </c:pt>
                <c:pt idx="28">
                  <c:v>27.93</c:v>
                </c:pt>
                <c:pt idx="29">
                  <c:v>28.12</c:v>
                </c:pt>
                <c:pt idx="30">
                  <c:v>28.29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260-4276-A396-A95C97EEF3FD}"/>
            </c:ext>
          </c:extLst>
        </c:ser>
        <c:ser>
          <c:idx val="4"/>
          <c:order val="5"/>
          <c:tx>
            <c:strRef>
              <c:f>'Materiali aula'!$A$7</c:f>
              <c:strCache>
                <c:ptCount val="1"/>
                <c:pt idx="0">
                  <c:v>Infissi</c:v>
                </c:pt>
              </c:strCache>
            </c:strRef>
          </c:tx>
          <c:spPr>
            <a:ln w="19050" cap="rnd">
              <a:solidFill>
                <a:schemeClr val="accent2">
                  <a:shade val="92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aula'!$B$7:$AF$7</c:f>
              <c:numCache>
                <c:formatCode>General</c:formatCode>
                <c:ptCount val="31"/>
                <c:pt idx="0">
                  <c:v>10.7</c:v>
                </c:pt>
                <c:pt idx="1">
                  <c:v>11.65</c:v>
                </c:pt>
                <c:pt idx="2">
                  <c:v>11.66</c:v>
                </c:pt>
                <c:pt idx="3">
                  <c:v>11.61</c:v>
                </c:pt>
                <c:pt idx="4">
                  <c:v>11.57</c:v>
                </c:pt>
                <c:pt idx="5">
                  <c:v>11.58</c:v>
                </c:pt>
                <c:pt idx="6">
                  <c:v>11.53</c:v>
                </c:pt>
                <c:pt idx="7">
                  <c:v>11.51</c:v>
                </c:pt>
                <c:pt idx="8">
                  <c:v>11.5</c:v>
                </c:pt>
                <c:pt idx="9">
                  <c:v>11.51</c:v>
                </c:pt>
                <c:pt idx="10">
                  <c:v>11.47</c:v>
                </c:pt>
                <c:pt idx="11">
                  <c:v>11.44</c:v>
                </c:pt>
                <c:pt idx="12">
                  <c:v>11.42</c:v>
                </c:pt>
                <c:pt idx="13">
                  <c:v>11.39</c:v>
                </c:pt>
                <c:pt idx="14">
                  <c:v>11.33</c:v>
                </c:pt>
                <c:pt idx="15">
                  <c:v>11.21</c:v>
                </c:pt>
                <c:pt idx="16">
                  <c:v>11.06</c:v>
                </c:pt>
                <c:pt idx="17">
                  <c:v>10.89</c:v>
                </c:pt>
                <c:pt idx="18">
                  <c:v>10.75</c:v>
                </c:pt>
                <c:pt idx="19">
                  <c:v>10.62</c:v>
                </c:pt>
                <c:pt idx="20">
                  <c:v>10.45</c:v>
                </c:pt>
                <c:pt idx="21">
                  <c:v>10.3</c:v>
                </c:pt>
                <c:pt idx="22">
                  <c:v>10.199999999999999</c:v>
                </c:pt>
                <c:pt idx="23">
                  <c:v>10.14</c:v>
                </c:pt>
                <c:pt idx="24">
                  <c:v>10.07</c:v>
                </c:pt>
                <c:pt idx="25">
                  <c:v>10.07</c:v>
                </c:pt>
                <c:pt idx="26">
                  <c:v>10.01</c:v>
                </c:pt>
                <c:pt idx="27">
                  <c:v>9.8699999999999992</c:v>
                </c:pt>
                <c:pt idx="28">
                  <c:v>9.77</c:v>
                </c:pt>
                <c:pt idx="29">
                  <c:v>9.74</c:v>
                </c:pt>
                <c:pt idx="30">
                  <c:v>9.65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260-4276-A396-A95C97EEF3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7099999"/>
        <c:axId val="667099039"/>
      </c:lineChart>
      <c:catAx>
        <c:axId val="6670999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Lunghezza d'onda [nm]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667099039"/>
        <c:crosses val="autoZero"/>
        <c:auto val="1"/>
        <c:lblAlgn val="ctr"/>
        <c:lblOffset val="100"/>
        <c:noMultiLvlLbl val="0"/>
      </c:catAx>
      <c:valAx>
        <c:axId val="667099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Riflettanza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667099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 cap="none" baseline="0">
                <a:solidFill>
                  <a:schemeClr val="tx1"/>
                </a:solidFill>
              </a:rPr>
              <a:t>Electric lighting system performance - Illuminance</a:t>
            </a:r>
          </a:p>
        </c:rich>
      </c:tx>
      <c:layout>
        <c:manualLayout>
          <c:xMode val="edge"/>
          <c:yMode val="edge"/>
          <c:x val="0.19328722222222222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5"/>
          <c:order val="0"/>
          <c:tx>
            <c:strRef>
              <c:f>'Electric lighting'!$G$2</c:f>
              <c:strCache>
                <c:ptCount val="1"/>
                <c:pt idx="0">
                  <c:v>Ep_wp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tint val="50000"/>
                </a:schemeClr>
              </a:solidFill>
              <a:ln w="9525">
                <a:solidFill>
                  <a:schemeClr val="accent2">
                    <a:tint val="50000"/>
                  </a:schemeClr>
                </a:solidFill>
                <a:round/>
              </a:ln>
              <a:effectLst/>
            </c:spPr>
          </c:marker>
          <c:cat>
            <c:strRef>
              <c:f>'Electric lighting'!$A$3:$A$42</c:f>
              <c:strCache>
                <c:ptCount val="40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A9</c:v>
                </c:pt>
                <c:pt idx="5">
                  <c:v>A11</c:v>
                </c:pt>
                <c:pt idx="6">
                  <c:v>A13</c:v>
                </c:pt>
                <c:pt idx="7">
                  <c:v>A15</c:v>
                </c:pt>
                <c:pt idx="8">
                  <c:v>C1</c:v>
                </c:pt>
                <c:pt idx="9">
                  <c:v>C3</c:v>
                </c:pt>
                <c:pt idx="10">
                  <c:v>C5</c:v>
                </c:pt>
                <c:pt idx="11">
                  <c:v>C7</c:v>
                </c:pt>
                <c:pt idx="12">
                  <c:v>C9</c:v>
                </c:pt>
                <c:pt idx="13">
                  <c:v>C11</c:v>
                </c:pt>
                <c:pt idx="14">
                  <c:v>C13</c:v>
                </c:pt>
                <c:pt idx="15">
                  <c:v>C15</c:v>
                </c:pt>
                <c:pt idx="16">
                  <c:v>E1</c:v>
                </c:pt>
                <c:pt idx="17">
                  <c:v>E3</c:v>
                </c:pt>
                <c:pt idx="18">
                  <c:v>E5</c:v>
                </c:pt>
                <c:pt idx="19">
                  <c:v>E7</c:v>
                </c:pt>
                <c:pt idx="20">
                  <c:v>E9</c:v>
                </c:pt>
                <c:pt idx="21">
                  <c:v>E11</c:v>
                </c:pt>
                <c:pt idx="22">
                  <c:v>E13</c:v>
                </c:pt>
                <c:pt idx="23">
                  <c:v>E15</c:v>
                </c:pt>
                <c:pt idx="24">
                  <c:v>G1</c:v>
                </c:pt>
                <c:pt idx="25">
                  <c:v>G3</c:v>
                </c:pt>
                <c:pt idx="26">
                  <c:v>G5</c:v>
                </c:pt>
                <c:pt idx="27">
                  <c:v>G7</c:v>
                </c:pt>
                <c:pt idx="28">
                  <c:v>G9</c:v>
                </c:pt>
                <c:pt idx="29">
                  <c:v>G11</c:v>
                </c:pt>
                <c:pt idx="30">
                  <c:v>G13</c:v>
                </c:pt>
                <c:pt idx="31">
                  <c:v>G15</c:v>
                </c:pt>
                <c:pt idx="32">
                  <c:v>I1</c:v>
                </c:pt>
                <c:pt idx="33">
                  <c:v>I3</c:v>
                </c:pt>
                <c:pt idx="34">
                  <c:v>I5</c:v>
                </c:pt>
                <c:pt idx="35">
                  <c:v>I7</c:v>
                </c:pt>
                <c:pt idx="36">
                  <c:v>I9</c:v>
                </c:pt>
                <c:pt idx="37">
                  <c:v>I11</c:v>
                </c:pt>
                <c:pt idx="38">
                  <c:v>I13</c:v>
                </c:pt>
                <c:pt idx="39">
                  <c:v>I15</c:v>
                </c:pt>
              </c:strCache>
            </c:strRef>
          </c:cat>
          <c:val>
            <c:numRef>
              <c:f>'Electric lighting'!$G$3:$G$42</c:f>
              <c:numCache>
                <c:formatCode>General</c:formatCode>
                <c:ptCount val="40"/>
                <c:pt idx="0">
                  <c:v>544.79999999999995</c:v>
                </c:pt>
                <c:pt idx="1">
                  <c:v>656.3</c:v>
                </c:pt>
                <c:pt idx="2">
                  <c:v>681.3</c:v>
                </c:pt>
                <c:pt idx="3">
                  <c:v>712.5</c:v>
                </c:pt>
                <c:pt idx="4">
                  <c:v>792.4</c:v>
                </c:pt>
                <c:pt idx="5">
                  <c:v>782.3</c:v>
                </c:pt>
                <c:pt idx="6" formatCode="0.0">
                  <c:v>796</c:v>
                </c:pt>
                <c:pt idx="7">
                  <c:v>707.7</c:v>
                </c:pt>
                <c:pt idx="8" formatCode="0.0">
                  <c:v>628</c:v>
                </c:pt>
                <c:pt idx="9">
                  <c:v>742.8</c:v>
                </c:pt>
                <c:pt idx="10">
                  <c:v>761.7</c:v>
                </c:pt>
                <c:pt idx="11" formatCode="0.0">
                  <c:v>769.7</c:v>
                </c:pt>
                <c:pt idx="12">
                  <c:v>839.8</c:v>
                </c:pt>
                <c:pt idx="13" formatCode="0.0">
                  <c:v>828</c:v>
                </c:pt>
                <c:pt idx="14">
                  <c:v>836.4</c:v>
                </c:pt>
                <c:pt idx="15">
                  <c:v>741.7</c:v>
                </c:pt>
                <c:pt idx="16">
                  <c:v>662.6</c:v>
                </c:pt>
                <c:pt idx="17">
                  <c:v>780.8</c:v>
                </c:pt>
                <c:pt idx="18">
                  <c:v>787.2</c:v>
                </c:pt>
                <c:pt idx="19">
                  <c:v>783.6</c:v>
                </c:pt>
                <c:pt idx="20">
                  <c:v>834.5</c:v>
                </c:pt>
                <c:pt idx="21">
                  <c:v>824.1</c:v>
                </c:pt>
                <c:pt idx="22">
                  <c:v>831.9</c:v>
                </c:pt>
                <c:pt idx="23">
                  <c:v>730.8</c:v>
                </c:pt>
                <c:pt idx="24">
                  <c:v>630.79999999999995</c:v>
                </c:pt>
                <c:pt idx="25">
                  <c:v>732.4</c:v>
                </c:pt>
                <c:pt idx="26">
                  <c:v>733.5</c:v>
                </c:pt>
                <c:pt idx="27">
                  <c:v>731.1</c:v>
                </c:pt>
                <c:pt idx="28" formatCode="0.0">
                  <c:v>760</c:v>
                </c:pt>
                <c:pt idx="29">
                  <c:v>754.2</c:v>
                </c:pt>
                <c:pt idx="30">
                  <c:v>759.6</c:v>
                </c:pt>
                <c:pt idx="31" formatCode="0.0">
                  <c:v>672</c:v>
                </c:pt>
                <c:pt idx="32" formatCode="0.0">
                  <c:v>503</c:v>
                </c:pt>
                <c:pt idx="33">
                  <c:v>573.9</c:v>
                </c:pt>
                <c:pt idx="34">
                  <c:v>568.20000000000005</c:v>
                </c:pt>
                <c:pt idx="35">
                  <c:v>582.29999999999995</c:v>
                </c:pt>
                <c:pt idx="36">
                  <c:v>586.5</c:v>
                </c:pt>
                <c:pt idx="37">
                  <c:v>589.79999999999995</c:v>
                </c:pt>
                <c:pt idx="38">
                  <c:v>585.20000000000005</c:v>
                </c:pt>
                <c:pt idx="39">
                  <c:v>523.70000000000005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4A-409D-9D82-C8F83D183456}"/>
            </c:ext>
          </c:extLst>
        </c:ser>
        <c:ser>
          <c:idx val="1"/>
          <c:order val="1"/>
          <c:tx>
            <c:strRef>
              <c:f>'Electric lighting'!$C$2</c:f>
              <c:strCache>
                <c:ptCount val="1"/>
                <c:pt idx="0">
                  <c:v>m-EDI_eye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6"/>
            <c:spPr>
              <a:solidFill>
                <a:srgbClr val="EB5E30"/>
              </a:solidFill>
              <a:ln w="9525">
                <a:solidFill>
                  <a:srgbClr val="EB5E30"/>
                </a:solidFill>
                <a:round/>
              </a:ln>
              <a:effectLst/>
            </c:spPr>
          </c:marker>
          <c:cat>
            <c:strRef>
              <c:f>'Electric lighting'!$A$3:$A$42</c:f>
              <c:strCache>
                <c:ptCount val="40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A9</c:v>
                </c:pt>
                <c:pt idx="5">
                  <c:v>A11</c:v>
                </c:pt>
                <c:pt idx="6">
                  <c:v>A13</c:v>
                </c:pt>
                <c:pt idx="7">
                  <c:v>A15</c:v>
                </c:pt>
                <c:pt idx="8">
                  <c:v>C1</c:v>
                </c:pt>
                <c:pt idx="9">
                  <c:v>C3</c:v>
                </c:pt>
                <c:pt idx="10">
                  <c:v>C5</c:v>
                </c:pt>
                <c:pt idx="11">
                  <c:v>C7</c:v>
                </c:pt>
                <c:pt idx="12">
                  <c:v>C9</c:v>
                </c:pt>
                <c:pt idx="13">
                  <c:v>C11</c:v>
                </c:pt>
                <c:pt idx="14">
                  <c:v>C13</c:v>
                </c:pt>
                <c:pt idx="15">
                  <c:v>C15</c:v>
                </c:pt>
                <c:pt idx="16">
                  <c:v>E1</c:v>
                </c:pt>
                <c:pt idx="17">
                  <c:v>E3</c:v>
                </c:pt>
                <c:pt idx="18">
                  <c:v>E5</c:v>
                </c:pt>
                <c:pt idx="19">
                  <c:v>E7</c:v>
                </c:pt>
                <c:pt idx="20">
                  <c:v>E9</c:v>
                </c:pt>
                <c:pt idx="21">
                  <c:v>E11</c:v>
                </c:pt>
                <c:pt idx="22">
                  <c:v>E13</c:v>
                </c:pt>
                <c:pt idx="23">
                  <c:v>E15</c:v>
                </c:pt>
                <c:pt idx="24">
                  <c:v>G1</c:v>
                </c:pt>
                <c:pt idx="25">
                  <c:v>G3</c:v>
                </c:pt>
                <c:pt idx="26">
                  <c:v>G5</c:v>
                </c:pt>
                <c:pt idx="27">
                  <c:v>G7</c:v>
                </c:pt>
                <c:pt idx="28">
                  <c:v>G9</c:v>
                </c:pt>
                <c:pt idx="29">
                  <c:v>G11</c:v>
                </c:pt>
                <c:pt idx="30">
                  <c:v>G13</c:v>
                </c:pt>
                <c:pt idx="31">
                  <c:v>G15</c:v>
                </c:pt>
                <c:pt idx="32">
                  <c:v>I1</c:v>
                </c:pt>
                <c:pt idx="33">
                  <c:v>I3</c:v>
                </c:pt>
                <c:pt idx="34">
                  <c:v>I5</c:v>
                </c:pt>
                <c:pt idx="35">
                  <c:v>I7</c:v>
                </c:pt>
                <c:pt idx="36">
                  <c:v>I9</c:v>
                </c:pt>
                <c:pt idx="37">
                  <c:v>I11</c:v>
                </c:pt>
                <c:pt idx="38">
                  <c:v>I13</c:v>
                </c:pt>
                <c:pt idx="39">
                  <c:v>I15</c:v>
                </c:pt>
              </c:strCache>
            </c:strRef>
          </c:cat>
          <c:val>
            <c:numRef>
              <c:f>'Electric lighting'!$C$3:$C$42</c:f>
              <c:numCache>
                <c:formatCode>0.0</c:formatCode>
                <c:ptCount val="40"/>
                <c:pt idx="0">
                  <c:v>98</c:v>
                </c:pt>
                <c:pt idx="1">
                  <c:v>113.6</c:v>
                </c:pt>
                <c:pt idx="2">
                  <c:v>112.1</c:v>
                </c:pt>
                <c:pt idx="3">
                  <c:v>121.9</c:v>
                </c:pt>
                <c:pt idx="4">
                  <c:v>136.69999999999999</c:v>
                </c:pt>
                <c:pt idx="5">
                  <c:v>133</c:v>
                </c:pt>
                <c:pt idx="6">
                  <c:v>139</c:v>
                </c:pt>
                <c:pt idx="7">
                  <c:v>134.30000000000001</c:v>
                </c:pt>
                <c:pt idx="8">
                  <c:v>117.2</c:v>
                </c:pt>
                <c:pt idx="9">
                  <c:v>118.5</c:v>
                </c:pt>
                <c:pt idx="10">
                  <c:v>126.1</c:v>
                </c:pt>
                <c:pt idx="11">
                  <c:v>138.5</c:v>
                </c:pt>
                <c:pt idx="12">
                  <c:v>150.80000000000001</c:v>
                </c:pt>
                <c:pt idx="13">
                  <c:v>141.1</c:v>
                </c:pt>
                <c:pt idx="14">
                  <c:v>151.6</c:v>
                </c:pt>
                <c:pt idx="15">
                  <c:v>146.9</c:v>
                </c:pt>
                <c:pt idx="16">
                  <c:v>133.80000000000001</c:v>
                </c:pt>
                <c:pt idx="17">
                  <c:v>141.30000000000001</c:v>
                </c:pt>
                <c:pt idx="18">
                  <c:v>136</c:v>
                </c:pt>
                <c:pt idx="19">
                  <c:v>145.19999999999999</c:v>
                </c:pt>
                <c:pt idx="20">
                  <c:v>154.1</c:v>
                </c:pt>
                <c:pt idx="21">
                  <c:v>146.30000000000001</c:v>
                </c:pt>
                <c:pt idx="22">
                  <c:v>155.4</c:v>
                </c:pt>
                <c:pt idx="23">
                  <c:v>141.1</c:v>
                </c:pt>
                <c:pt idx="24">
                  <c:v>135.1</c:v>
                </c:pt>
                <c:pt idx="25">
                  <c:v>148.6</c:v>
                </c:pt>
                <c:pt idx="26">
                  <c:v>144.1</c:v>
                </c:pt>
                <c:pt idx="27">
                  <c:v>138.1</c:v>
                </c:pt>
                <c:pt idx="28">
                  <c:v>143.69999999999999</c:v>
                </c:pt>
                <c:pt idx="29">
                  <c:v>140</c:v>
                </c:pt>
                <c:pt idx="30">
                  <c:v>150.6</c:v>
                </c:pt>
                <c:pt idx="31">
                  <c:v>131.80000000000001</c:v>
                </c:pt>
                <c:pt idx="32">
                  <c:v>140</c:v>
                </c:pt>
                <c:pt idx="33">
                  <c:v>152</c:v>
                </c:pt>
                <c:pt idx="34">
                  <c:v>146</c:v>
                </c:pt>
                <c:pt idx="35">
                  <c:v>134.5</c:v>
                </c:pt>
                <c:pt idx="36">
                  <c:v>149</c:v>
                </c:pt>
                <c:pt idx="37">
                  <c:v>139.4</c:v>
                </c:pt>
                <c:pt idx="38">
                  <c:v>156.4</c:v>
                </c:pt>
                <c:pt idx="39">
                  <c:v>136.6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4A-409D-9D82-C8F83D1834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1452336"/>
        <c:axId val="1421452816"/>
      </c:lineChart>
      <c:catAx>
        <c:axId val="142145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816"/>
        <c:crosses val="autoZero"/>
        <c:auto val="1"/>
        <c:lblAlgn val="ctr"/>
        <c:lblOffset val="100"/>
        <c:noMultiLvlLbl val="0"/>
      </c:catAx>
      <c:valAx>
        <c:axId val="142145281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 cap="none" baseline="0"/>
                  <a:t>Photopic - Melanopic Illuminance </a:t>
                </a:r>
                <a:r>
                  <a:rPr lang="it-IT" sz="900" cap="none" baseline="0"/>
                  <a:t>(lx)</a:t>
                </a:r>
                <a:endParaRPr lang="it-IT" cap="none" baseline="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7.7789379370363815E-2"/>
          <c:y val="0.12454479242534597"/>
          <c:w val="0.15883411161116365"/>
          <c:h val="6.07864839910306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 cap="none" baseline="0">
                <a:solidFill>
                  <a:schemeClr val="tx1"/>
                </a:solidFill>
              </a:rPr>
              <a:t>Electric lighting system performance - ratios</a:t>
            </a:r>
          </a:p>
        </c:rich>
      </c:tx>
      <c:layout>
        <c:manualLayout>
          <c:xMode val="edge"/>
          <c:yMode val="edge"/>
          <c:x val="0.23703166666666667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'Electric lighting'!$D$45</c:f>
              <c:strCache>
                <c:ptCount val="1"/>
                <c:pt idx="0">
                  <c:v>Ep_eye/Ep_wp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EB5E30"/>
              </a:solidFill>
              <a:ln w="9525">
                <a:solidFill>
                  <a:srgbClr val="EB5E30"/>
                </a:solidFill>
                <a:round/>
              </a:ln>
              <a:effectLst/>
            </c:spPr>
          </c:marker>
          <c:cat>
            <c:strRef>
              <c:f>'Electric lighting'!$A$46:$A$85</c:f>
              <c:strCache>
                <c:ptCount val="40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A9</c:v>
                </c:pt>
                <c:pt idx="5">
                  <c:v>A11</c:v>
                </c:pt>
                <c:pt idx="6">
                  <c:v>A13</c:v>
                </c:pt>
                <c:pt idx="7">
                  <c:v>A15</c:v>
                </c:pt>
                <c:pt idx="8">
                  <c:v>C1</c:v>
                </c:pt>
                <c:pt idx="9">
                  <c:v>C3</c:v>
                </c:pt>
                <c:pt idx="10">
                  <c:v>C5</c:v>
                </c:pt>
                <c:pt idx="11">
                  <c:v>C7</c:v>
                </c:pt>
                <c:pt idx="12">
                  <c:v>C9</c:v>
                </c:pt>
                <c:pt idx="13">
                  <c:v>C11</c:v>
                </c:pt>
                <c:pt idx="14">
                  <c:v>C13</c:v>
                </c:pt>
                <c:pt idx="15">
                  <c:v>C15</c:v>
                </c:pt>
                <c:pt idx="16">
                  <c:v>E1</c:v>
                </c:pt>
                <c:pt idx="17">
                  <c:v>E3</c:v>
                </c:pt>
                <c:pt idx="18">
                  <c:v>E5</c:v>
                </c:pt>
                <c:pt idx="19">
                  <c:v>E7</c:v>
                </c:pt>
                <c:pt idx="20">
                  <c:v>E9</c:v>
                </c:pt>
                <c:pt idx="21">
                  <c:v>E11</c:v>
                </c:pt>
                <c:pt idx="22">
                  <c:v>E13</c:v>
                </c:pt>
                <c:pt idx="23">
                  <c:v>E15</c:v>
                </c:pt>
                <c:pt idx="24">
                  <c:v>G1</c:v>
                </c:pt>
                <c:pt idx="25">
                  <c:v>G3</c:v>
                </c:pt>
                <c:pt idx="26">
                  <c:v>G5</c:v>
                </c:pt>
                <c:pt idx="27">
                  <c:v>G7</c:v>
                </c:pt>
                <c:pt idx="28">
                  <c:v>G9</c:v>
                </c:pt>
                <c:pt idx="29">
                  <c:v>G11</c:v>
                </c:pt>
                <c:pt idx="30">
                  <c:v>G13</c:v>
                </c:pt>
                <c:pt idx="31">
                  <c:v>G15</c:v>
                </c:pt>
                <c:pt idx="32">
                  <c:v>I1</c:v>
                </c:pt>
                <c:pt idx="33">
                  <c:v>I3</c:v>
                </c:pt>
                <c:pt idx="34">
                  <c:v>I5</c:v>
                </c:pt>
                <c:pt idx="35">
                  <c:v>I7</c:v>
                </c:pt>
                <c:pt idx="36">
                  <c:v>I9</c:v>
                </c:pt>
                <c:pt idx="37">
                  <c:v>I11</c:v>
                </c:pt>
                <c:pt idx="38">
                  <c:v>I13</c:v>
                </c:pt>
                <c:pt idx="39">
                  <c:v>I15</c:v>
                </c:pt>
              </c:strCache>
            </c:strRef>
          </c:cat>
          <c:val>
            <c:numRef>
              <c:f>'Electric lighting'!$D$46:$D$85</c:f>
              <c:numCache>
                <c:formatCode>0.00</c:formatCode>
                <c:ptCount val="40"/>
                <c:pt idx="0">
                  <c:v>0.38362701908957419</c:v>
                </c:pt>
                <c:pt idx="1">
                  <c:v>0.36004875818985227</c:v>
                </c:pt>
                <c:pt idx="2">
                  <c:v>0.341699691765742</c:v>
                </c:pt>
                <c:pt idx="3">
                  <c:v>0.3529824561403509</c:v>
                </c:pt>
                <c:pt idx="4">
                  <c:v>0.35916203937405355</c:v>
                </c:pt>
                <c:pt idx="5">
                  <c:v>0.36034769270100986</c:v>
                </c:pt>
                <c:pt idx="6">
                  <c:v>0.37097989949748744</c:v>
                </c:pt>
                <c:pt idx="7">
                  <c:v>0.40681079553483107</c:v>
                </c:pt>
                <c:pt idx="8">
                  <c:v>0.39713375796178346</c:v>
                </c:pt>
                <c:pt idx="9">
                  <c:v>0.33723747980613894</c:v>
                </c:pt>
                <c:pt idx="10">
                  <c:v>0.34921885256662727</c:v>
                </c:pt>
                <c:pt idx="11">
                  <c:v>0.3765103286994933</c:v>
                </c:pt>
                <c:pt idx="12">
                  <c:v>0.37508930697785187</c:v>
                </c:pt>
                <c:pt idx="13">
                  <c:v>0.35809178743961351</c:v>
                </c:pt>
                <c:pt idx="14">
                  <c:v>0.37709230033476804</c:v>
                </c:pt>
                <c:pt idx="15">
                  <c:v>0.41728461642173381</c:v>
                </c:pt>
                <c:pt idx="16">
                  <c:v>0.42921823121038327</c:v>
                </c:pt>
                <c:pt idx="17">
                  <c:v>0.37999487704918034</c:v>
                </c:pt>
                <c:pt idx="18">
                  <c:v>0.36407520325203252</c:v>
                </c:pt>
                <c:pt idx="19">
                  <c:v>0.38910158244002035</c:v>
                </c:pt>
                <c:pt idx="20">
                  <c:v>0.38693828639904132</c:v>
                </c:pt>
                <c:pt idx="21">
                  <c:v>0.37289163936415481</c:v>
                </c:pt>
                <c:pt idx="22">
                  <c:v>0.38983050847457629</c:v>
                </c:pt>
                <c:pt idx="23">
                  <c:v>0.4098248494800219</c:v>
                </c:pt>
                <c:pt idx="24">
                  <c:v>0.45608750792644265</c:v>
                </c:pt>
                <c:pt idx="25">
                  <c:v>0.42367558711086839</c:v>
                </c:pt>
                <c:pt idx="26">
                  <c:v>0.41240627130197682</c:v>
                </c:pt>
                <c:pt idx="27">
                  <c:v>0.39939816714539733</c:v>
                </c:pt>
                <c:pt idx="28">
                  <c:v>0.39947368421052637</c:v>
                </c:pt>
                <c:pt idx="29">
                  <c:v>0.39207106868204716</c:v>
                </c:pt>
                <c:pt idx="30">
                  <c:v>0.41416535018430756</c:v>
                </c:pt>
                <c:pt idx="31">
                  <c:v>0.41770833333333329</c:v>
                </c:pt>
                <c:pt idx="32">
                  <c:v>0.58548707753479123</c:v>
                </c:pt>
                <c:pt idx="33">
                  <c:v>0.54974734274263815</c:v>
                </c:pt>
                <c:pt idx="34">
                  <c:v>0.53273495248152047</c:v>
                </c:pt>
                <c:pt idx="35">
                  <c:v>0.48445818306714761</c:v>
                </c:pt>
                <c:pt idx="36">
                  <c:v>0.53367433930093777</c:v>
                </c:pt>
                <c:pt idx="37">
                  <c:v>0.49406578501186843</c:v>
                </c:pt>
                <c:pt idx="38">
                  <c:v>0.5517771701982227</c:v>
                </c:pt>
                <c:pt idx="39">
                  <c:v>0.54764177964483485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D3-40AE-9E0C-82CDEB4BDFB9}"/>
            </c:ext>
          </c:extLst>
        </c:ser>
        <c:ser>
          <c:idx val="5"/>
          <c:order val="1"/>
          <c:tx>
            <c:strRef>
              <c:f>'Electric lighting'!$E$45</c:f>
              <c:strCache>
                <c:ptCount val="1"/>
                <c:pt idx="0">
                  <c:v>M/P_eye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tint val="50000"/>
                </a:schemeClr>
              </a:solidFill>
              <a:ln w="9525">
                <a:solidFill>
                  <a:schemeClr val="accent2">
                    <a:tint val="50000"/>
                  </a:schemeClr>
                </a:solidFill>
                <a:round/>
              </a:ln>
              <a:effectLst/>
            </c:spPr>
          </c:marker>
          <c:cat>
            <c:strRef>
              <c:f>'Electric lighting'!$A$46:$A$85</c:f>
              <c:strCache>
                <c:ptCount val="40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A9</c:v>
                </c:pt>
                <c:pt idx="5">
                  <c:v>A11</c:v>
                </c:pt>
                <c:pt idx="6">
                  <c:v>A13</c:v>
                </c:pt>
                <c:pt idx="7">
                  <c:v>A15</c:v>
                </c:pt>
                <c:pt idx="8">
                  <c:v>C1</c:v>
                </c:pt>
                <c:pt idx="9">
                  <c:v>C3</c:v>
                </c:pt>
                <c:pt idx="10">
                  <c:v>C5</c:v>
                </c:pt>
                <c:pt idx="11">
                  <c:v>C7</c:v>
                </c:pt>
                <c:pt idx="12">
                  <c:v>C9</c:v>
                </c:pt>
                <c:pt idx="13">
                  <c:v>C11</c:v>
                </c:pt>
                <c:pt idx="14">
                  <c:v>C13</c:v>
                </c:pt>
                <c:pt idx="15">
                  <c:v>C15</c:v>
                </c:pt>
                <c:pt idx="16">
                  <c:v>E1</c:v>
                </c:pt>
                <c:pt idx="17">
                  <c:v>E3</c:v>
                </c:pt>
                <c:pt idx="18">
                  <c:v>E5</c:v>
                </c:pt>
                <c:pt idx="19">
                  <c:v>E7</c:v>
                </c:pt>
                <c:pt idx="20">
                  <c:v>E9</c:v>
                </c:pt>
                <c:pt idx="21">
                  <c:v>E11</c:v>
                </c:pt>
                <c:pt idx="22">
                  <c:v>E13</c:v>
                </c:pt>
                <c:pt idx="23">
                  <c:v>E15</c:v>
                </c:pt>
                <c:pt idx="24">
                  <c:v>G1</c:v>
                </c:pt>
                <c:pt idx="25">
                  <c:v>G3</c:v>
                </c:pt>
                <c:pt idx="26">
                  <c:v>G5</c:v>
                </c:pt>
                <c:pt idx="27">
                  <c:v>G7</c:v>
                </c:pt>
                <c:pt idx="28">
                  <c:v>G9</c:v>
                </c:pt>
                <c:pt idx="29">
                  <c:v>G11</c:v>
                </c:pt>
                <c:pt idx="30">
                  <c:v>G13</c:v>
                </c:pt>
                <c:pt idx="31">
                  <c:v>G15</c:v>
                </c:pt>
                <c:pt idx="32">
                  <c:v>I1</c:v>
                </c:pt>
                <c:pt idx="33">
                  <c:v>I3</c:v>
                </c:pt>
                <c:pt idx="34">
                  <c:v>I5</c:v>
                </c:pt>
                <c:pt idx="35">
                  <c:v>I7</c:v>
                </c:pt>
                <c:pt idx="36">
                  <c:v>I9</c:v>
                </c:pt>
                <c:pt idx="37">
                  <c:v>I11</c:v>
                </c:pt>
                <c:pt idx="38">
                  <c:v>I13</c:v>
                </c:pt>
                <c:pt idx="39">
                  <c:v>I15</c:v>
                </c:pt>
              </c:strCache>
            </c:strRef>
          </c:cat>
          <c:val>
            <c:numRef>
              <c:f>'Electric lighting'!$E$46:$E$85</c:f>
              <c:numCache>
                <c:formatCode>0.00</c:formatCode>
                <c:ptCount val="40"/>
                <c:pt idx="0">
                  <c:v>0.46889952153110048</c:v>
                </c:pt>
                <c:pt idx="1">
                  <c:v>0.48074481591197626</c:v>
                </c:pt>
                <c:pt idx="2">
                  <c:v>0.48152920962199308</c:v>
                </c:pt>
                <c:pt idx="3">
                  <c:v>0.48469184890656064</c:v>
                </c:pt>
                <c:pt idx="4">
                  <c:v>0.48032326071679543</c:v>
                </c:pt>
                <c:pt idx="5">
                  <c:v>0.47179851010996809</c:v>
                </c:pt>
                <c:pt idx="6">
                  <c:v>0.47070775482560107</c:v>
                </c:pt>
                <c:pt idx="7">
                  <c:v>0.46648141715873576</c:v>
                </c:pt>
                <c:pt idx="8">
                  <c:v>0.4699278267842823</c:v>
                </c:pt>
                <c:pt idx="9">
                  <c:v>0.47305389221556887</c:v>
                </c:pt>
                <c:pt idx="10">
                  <c:v>0.47406015037593985</c:v>
                </c:pt>
                <c:pt idx="11">
                  <c:v>0.47791580400276051</c:v>
                </c:pt>
                <c:pt idx="12">
                  <c:v>0.47873015873015878</c:v>
                </c:pt>
                <c:pt idx="13">
                  <c:v>0.47588532883642493</c:v>
                </c:pt>
                <c:pt idx="14">
                  <c:v>0.48065948002536463</c:v>
                </c:pt>
                <c:pt idx="15">
                  <c:v>0.4746365105008078</c:v>
                </c:pt>
                <c:pt idx="16">
                  <c:v>0.47046413502109713</c:v>
                </c:pt>
                <c:pt idx="17">
                  <c:v>0.47623862487360974</c:v>
                </c:pt>
                <c:pt idx="18">
                  <c:v>0.47452896022330771</c:v>
                </c:pt>
                <c:pt idx="19">
                  <c:v>0.47622171203673336</c:v>
                </c:pt>
                <c:pt idx="20">
                  <c:v>0.4772375348405079</c:v>
                </c:pt>
                <c:pt idx="21">
                  <c:v>0.47608200455580868</c:v>
                </c:pt>
                <c:pt idx="22">
                  <c:v>0.47918593894542089</c:v>
                </c:pt>
                <c:pt idx="23">
                  <c:v>0.47111853088480798</c:v>
                </c:pt>
                <c:pt idx="24">
                  <c:v>0.46958637469586373</c:v>
                </c:pt>
                <c:pt idx="25">
                  <c:v>0.47889139542378339</c:v>
                </c:pt>
                <c:pt idx="26">
                  <c:v>0.47636363636363632</c:v>
                </c:pt>
                <c:pt idx="27">
                  <c:v>0.47294520547945201</c:v>
                </c:pt>
                <c:pt idx="28">
                  <c:v>0.47332015810276673</c:v>
                </c:pt>
                <c:pt idx="29">
                  <c:v>0.47345282380791343</c:v>
                </c:pt>
                <c:pt idx="30">
                  <c:v>0.47870311506675139</c:v>
                </c:pt>
                <c:pt idx="31">
                  <c:v>0.4695404346277165</c:v>
                </c:pt>
                <c:pt idx="32">
                  <c:v>0.47538200339558573</c:v>
                </c:pt>
                <c:pt idx="33">
                  <c:v>0.48177496038034867</c:v>
                </c:pt>
                <c:pt idx="34">
                  <c:v>0.48232573505120585</c:v>
                </c:pt>
                <c:pt idx="35">
                  <c:v>0.47678128323289609</c:v>
                </c:pt>
                <c:pt idx="36">
                  <c:v>0.47603833865814699</c:v>
                </c:pt>
                <c:pt idx="37">
                  <c:v>0.47838023335621144</c:v>
                </c:pt>
                <c:pt idx="38">
                  <c:v>0.48436048312170954</c:v>
                </c:pt>
                <c:pt idx="39">
                  <c:v>0.4762900976290097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D3-40AE-9E0C-82CDEB4BD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1452336"/>
        <c:axId val="1421452816"/>
      </c:lineChart>
      <c:catAx>
        <c:axId val="142145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816"/>
        <c:crosses val="autoZero"/>
        <c:auto val="1"/>
        <c:lblAlgn val="ctr"/>
        <c:lblOffset val="100"/>
        <c:noMultiLvlLbl val="0"/>
      </c:catAx>
      <c:valAx>
        <c:axId val="142145281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 cap="none" baseline="0"/>
                  <a:t>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'LN+LA_CS'!$B$1</c:f>
              <c:strCache>
                <c:ptCount val="1"/>
                <c:pt idx="0">
                  <c:v>&gt;500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'LN+LA_CS'!$B$2:$B$31</c:f>
              <c:numCache>
                <c:formatCode>General</c:formatCode>
                <c:ptCount val="30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740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4A-4F2E-A2F9-CE66DD431548}"/>
            </c:ext>
          </c:extLst>
        </c:ser>
        <c:ser>
          <c:idx val="1"/>
          <c:order val="1"/>
          <c:tx>
            <c:strRef>
              <c:f>'LN+LA_CS'!$C$1</c:f>
              <c:strCache>
                <c:ptCount val="1"/>
                <c:pt idx="0">
                  <c:v>&lt;500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'LN+LA_CS'!$C$2:$C$31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4A-4F2E-A2F9-CE66DD431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0949939613526574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bg1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'LN+LA_CS'!$B$33</c:f>
              <c:strCache>
                <c:ptCount val="1"/>
                <c:pt idx="0">
                  <c:v>&gt;163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'LN+LA_CS'!$B$34:$B$63</c:f>
              <c:numCache>
                <c:formatCode>General</c:formatCode>
                <c:ptCount val="30"/>
                <c:pt idx="0">
                  <c:v>28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25</c:v>
                </c:pt>
                <c:pt idx="9">
                  <c:v>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8F-4266-BEDC-6CB454C8C41A}"/>
            </c:ext>
          </c:extLst>
        </c:ser>
        <c:ser>
          <c:idx val="1"/>
          <c:order val="1"/>
          <c:tx>
            <c:strRef>
              <c:f>'LN+LA_CS'!$C$33</c:f>
              <c:strCache>
                <c:ptCount val="1"/>
                <c:pt idx="0">
                  <c:v>163&gt;x&gt;109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'LN+LA_CS'!$C$34:$C$63</c:f>
              <c:numCache>
                <c:formatCode>General</c:formatCode>
                <c:ptCount val="30"/>
                <c:pt idx="0">
                  <c:v>12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15</c:v>
                </c:pt>
                <c:pt idx="9">
                  <c:v>39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8F-4266-BEDC-6CB454C8C41A}"/>
            </c:ext>
          </c:extLst>
        </c:ser>
        <c:ser>
          <c:idx val="2"/>
          <c:order val="2"/>
          <c:tx>
            <c:strRef>
              <c:f>'LN+LA_CS'!$D$33</c:f>
              <c:strCache>
                <c:ptCount val="1"/>
                <c:pt idx="0">
                  <c:v>&lt;109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'LN+LA_CS'!$D$34:$D$63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8F-4266-BEDC-6CB454C8C4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2784388888888889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'LN+LA_OS'!$B$1</c:f>
              <c:strCache>
                <c:ptCount val="1"/>
                <c:pt idx="0">
                  <c:v>&gt;500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'LN+LA_OS'!$B$2:$B$31</c:f>
              <c:numCache>
                <c:formatCode>General</c:formatCode>
                <c:ptCount val="30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740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2A-4138-B3C9-377B2A415F3F}"/>
            </c:ext>
          </c:extLst>
        </c:ser>
        <c:ser>
          <c:idx val="1"/>
          <c:order val="1"/>
          <c:tx>
            <c:strRef>
              <c:f>'LN+LA_OS'!$C$1</c:f>
              <c:strCache>
                <c:ptCount val="1"/>
                <c:pt idx="0">
                  <c:v>&lt;500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'LN+LA_OS'!$C$2:$C$31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2A-4138-B3C9-377B2A415F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0949939613526574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bg1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'LN+LA_OS'!$B$33</c:f>
              <c:strCache>
                <c:ptCount val="1"/>
                <c:pt idx="0">
                  <c:v>&gt;163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'LN+LA_OS'!$B$34:$B$63</c:f>
              <c:numCache>
                <c:formatCode>General</c:formatCode>
                <c:ptCount val="30"/>
                <c:pt idx="0">
                  <c:v>12</c:v>
                </c:pt>
                <c:pt idx="1">
                  <c:v>38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39</c:v>
                </c:pt>
                <c:pt idx="8">
                  <c:v>12</c:v>
                </c:pt>
                <c:pt idx="9">
                  <c:v>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39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C6-4411-8E45-EA7322B3CFE4}"/>
            </c:ext>
          </c:extLst>
        </c:ser>
        <c:ser>
          <c:idx val="1"/>
          <c:order val="1"/>
          <c:tx>
            <c:strRef>
              <c:f>'LN+LA_OS'!$C$33</c:f>
              <c:strCache>
                <c:ptCount val="1"/>
                <c:pt idx="0">
                  <c:v>163&gt;x&gt;109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'LN+LA_OS'!$C$34:$C$63</c:f>
              <c:numCache>
                <c:formatCode>General</c:formatCode>
                <c:ptCount val="30"/>
                <c:pt idx="0">
                  <c:v>28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28</c:v>
                </c:pt>
                <c:pt idx="9">
                  <c:v>39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C6-4411-8E45-EA7322B3CFE4}"/>
            </c:ext>
          </c:extLst>
        </c:ser>
        <c:ser>
          <c:idx val="2"/>
          <c:order val="2"/>
          <c:tx>
            <c:strRef>
              <c:f>'LN+LA_OS'!$D$33</c:f>
              <c:strCache>
                <c:ptCount val="1"/>
                <c:pt idx="0">
                  <c:v>&lt;109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'LN+LA_OS'!$D$34:$D$63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C6-4411-8E45-EA7322B3CF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2784388888888889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6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45720</xdr:rowOff>
    </xdr:from>
    <xdr:to>
      <xdr:col>7</xdr:col>
      <xdr:colOff>3963</xdr:colOff>
      <xdr:row>36</xdr:row>
      <xdr:rowOff>67056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E43081C1-6BD6-FC2E-1345-3B57BCE950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11780"/>
          <a:ext cx="3935883" cy="38618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13064</xdr:colOff>
      <xdr:row>8</xdr:row>
      <xdr:rowOff>19050</xdr:rowOff>
    </xdr:from>
    <xdr:to>
      <xdr:col>12</xdr:col>
      <xdr:colOff>538844</xdr:colOff>
      <xdr:row>32</xdr:row>
      <xdr:rowOff>152400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CE7E079-582C-4B23-85D7-63B8EC7E20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0</xdr:rowOff>
    </xdr:from>
    <xdr:to>
      <xdr:col>27</xdr:col>
      <xdr:colOff>355200</xdr:colOff>
      <xdr:row>25</xdr:row>
      <xdr:rowOff>160650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2A8C644-96D1-4D42-B310-67DFC0E83F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247650</xdr:colOff>
      <xdr:row>28</xdr:row>
      <xdr:rowOff>47625</xdr:rowOff>
    </xdr:from>
    <xdr:to>
      <xdr:col>27</xdr:col>
      <xdr:colOff>602850</xdr:colOff>
      <xdr:row>52</xdr:row>
      <xdr:rowOff>17775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CAD481B3-81B0-4AAC-8036-846AB9FCF3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598715</xdr:colOff>
      <xdr:row>4</xdr:row>
      <xdr:rowOff>163285</xdr:rowOff>
    </xdr:from>
    <xdr:to>
      <xdr:col>19</xdr:col>
      <xdr:colOff>205115</xdr:colOff>
      <xdr:row>27</xdr:row>
      <xdr:rowOff>10971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5295A53-702B-40C7-8F17-6591CC52BD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32</xdr:row>
      <xdr:rowOff>0</xdr:rowOff>
    </xdr:from>
    <xdr:to>
      <xdr:col>20</xdr:col>
      <xdr:colOff>216000</xdr:colOff>
      <xdr:row>54</xdr:row>
      <xdr:rowOff>32743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31419B34-9516-49F2-89C3-F505342E42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598715</xdr:colOff>
      <xdr:row>4</xdr:row>
      <xdr:rowOff>163285</xdr:rowOff>
    </xdr:from>
    <xdr:to>
      <xdr:col>19</xdr:col>
      <xdr:colOff>205115</xdr:colOff>
      <xdr:row>27</xdr:row>
      <xdr:rowOff>10971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E857A47-6991-41E9-AE04-0D5595F3F1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32</xdr:row>
      <xdr:rowOff>0</xdr:rowOff>
    </xdr:from>
    <xdr:to>
      <xdr:col>20</xdr:col>
      <xdr:colOff>216000</xdr:colOff>
      <xdr:row>54</xdr:row>
      <xdr:rowOff>32743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5C463397-9587-4397-B5BD-F9BC42636D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BAEF0-F73B-4C10-8321-2957858951F6}">
  <dimension ref="A1:K17"/>
  <sheetViews>
    <sheetView workbookViewId="0">
      <selection activeCell="S12" sqref="S12"/>
    </sheetView>
  </sheetViews>
  <sheetFormatPr defaultRowHeight="14.4" x14ac:dyDescent="0.3"/>
  <cols>
    <col min="1" max="1" width="4" customWidth="1"/>
  </cols>
  <sheetData>
    <row r="1" spans="1:11" ht="15" thickBot="1" x14ac:dyDescent="0.35">
      <c r="A1" s="1"/>
      <c r="B1" s="106" t="s">
        <v>2</v>
      </c>
      <c r="C1" s="107"/>
      <c r="D1" s="108"/>
      <c r="E1" s="109" t="s">
        <v>3</v>
      </c>
      <c r="F1" s="110"/>
      <c r="G1" s="111"/>
      <c r="H1" s="33"/>
      <c r="I1" s="33" t="s">
        <v>52</v>
      </c>
      <c r="J1" s="33"/>
      <c r="K1" s="33"/>
    </row>
    <row r="2" spans="1:11" ht="14.4" customHeight="1" x14ac:dyDescent="0.3">
      <c r="A2" s="112" t="s">
        <v>55</v>
      </c>
      <c r="B2" s="34">
        <v>8.3000000000000007</v>
      </c>
      <c r="C2" s="36">
        <v>8.3000000000000007</v>
      </c>
      <c r="D2" s="53">
        <v>7.3</v>
      </c>
      <c r="E2" s="35">
        <v>8.3000000000000007</v>
      </c>
      <c r="F2" s="36">
        <v>8.3000000000000007</v>
      </c>
      <c r="G2" s="37">
        <v>7.3</v>
      </c>
      <c r="H2" s="33"/>
      <c r="I2" s="38"/>
      <c r="J2" s="39" t="s">
        <v>53</v>
      </c>
      <c r="K2" s="33"/>
    </row>
    <row r="3" spans="1:11" ht="14.4" customHeight="1" x14ac:dyDescent="0.3">
      <c r="A3" s="112"/>
      <c r="B3" s="40">
        <v>9.3000000000000007</v>
      </c>
      <c r="C3" s="42">
        <v>9.3000000000000007</v>
      </c>
      <c r="D3" s="46">
        <v>8.3000000000000007</v>
      </c>
      <c r="E3" s="41">
        <v>9.3000000000000007</v>
      </c>
      <c r="F3" s="42">
        <v>9.3000000000000007</v>
      </c>
      <c r="G3" s="43">
        <v>8.3000000000000007</v>
      </c>
      <c r="H3" s="33"/>
      <c r="I3" s="44"/>
      <c r="J3" s="39" t="s">
        <v>54</v>
      </c>
      <c r="K3" s="33"/>
    </row>
    <row r="4" spans="1:11" ht="14.4" customHeight="1" x14ac:dyDescent="0.3">
      <c r="A4" s="112"/>
      <c r="B4" s="40">
        <v>10.3</v>
      </c>
      <c r="C4" s="42">
        <v>10.3</v>
      </c>
      <c r="D4" s="46">
        <v>9.3000000000000007</v>
      </c>
      <c r="E4" s="41">
        <v>10.3</v>
      </c>
      <c r="F4" s="42">
        <v>10.3</v>
      </c>
      <c r="G4" s="43">
        <v>9.3000000000000007</v>
      </c>
      <c r="H4" s="33"/>
      <c r="I4" s="45"/>
      <c r="J4" s="39" t="s">
        <v>56</v>
      </c>
      <c r="K4" s="33"/>
    </row>
    <row r="5" spans="1:11" ht="14.4" customHeight="1" x14ac:dyDescent="0.3">
      <c r="A5" s="112"/>
      <c r="B5" s="40">
        <v>11.3</v>
      </c>
      <c r="C5" s="42">
        <v>11.3</v>
      </c>
      <c r="D5" s="46">
        <v>10.3</v>
      </c>
      <c r="E5" s="41">
        <v>11.3</v>
      </c>
      <c r="F5" s="42">
        <v>11.3</v>
      </c>
      <c r="G5" s="43">
        <v>10.3</v>
      </c>
      <c r="H5" s="33"/>
      <c r="I5" s="33"/>
      <c r="J5" s="33"/>
      <c r="K5" s="33"/>
    </row>
    <row r="6" spans="1:11" ht="14.4" customHeight="1" x14ac:dyDescent="0.3">
      <c r="A6" s="112"/>
      <c r="B6" s="40">
        <v>12.3</v>
      </c>
      <c r="C6" s="42">
        <v>12.3</v>
      </c>
      <c r="D6" s="46">
        <v>11.3</v>
      </c>
      <c r="E6" s="41">
        <v>12.3</v>
      </c>
      <c r="F6" s="42">
        <v>12.3</v>
      </c>
      <c r="G6" s="43">
        <v>11.3</v>
      </c>
      <c r="H6" s="33"/>
      <c r="I6" s="33"/>
      <c r="J6" s="33"/>
      <c r="K6" s="33"/>
    </row>
    <row r="7" spans="1:11" ht="14.4" customHeight="1" x14ac:dyDescent="0.3">
      <c r="A7" s="112"/>
      <c r="B7" s="40">
        <v>13.3</v>
      </c>
      <c r="C7" s="42">
        <v>13.3</v>
      </c>
      <c r="D7" s="46">
        <v>12.3</v>
      </c>
      <c r="E7" s="41">
        <v>13.3</v>
      </c>
      <c r="F7" s="42">
        <v>13.3</v>
      </c>
      <c r="G7" s="43">
        <v>12.3</v>
      </c>
      <c r="H7" s="33"/>
      <c r="I7" s="33"/>
      <c r="J7" s="33"/>
      <c r="K7" s="33"/>
    </row>
    <row r="8" spans="1:11" ht="14.4" customHeight="1" x14ac:dyDescent="0.3">
      <c r="A8" s="112"/>
      <c r="B8" s="40">
        <v>14.3</v>
      </c>
      <c r="C8" s="42">
        <v>14.3</v>
      </c>
      <c r="D8" s="46">
        <v>13.3</v>
      </c>
      <c r="E8" s="41">
        <v>14.3</v>
      </c>
      <c r="F8" s="42">
        <v>14.3</v>
      </c>
      <c r="G8" s="43">
        <v>13.3</v>
      </c>
      <c r="H8" s="33"/>
      <c r="I8" s="33"/>
      <c r="J8" s="33"/>
      <c r="K8" s="33"/>
    </row>
    <row r="9" spans="1:11" ht="14.4" customHeight="1" x14ac:dyDescent="0.3">
      <c r="A9" s="112"/>
      <c r="B9" s="40">
        <v>15.3</v>
      </c>
      <c r="C9" s="42">
        <v>15.3</v>
      </c>
      <c r="D9" s="46">
        <v>14.3</v>
      </c>
      <c r="E9" s="41">
        <v>15.3</v>
      </c>
      <c r="F9" s="42">
        <v>15.3</v>
      </c>
      <c r="G9" s="43">
        <v>14.3</v>
      </c>
      <c r="H9" s="33"/>
      <c r="I9" s="33"/>
      <c r="J9" s="33"/>
      <c r="K9" s="33"/>
    </row>
    <row r="10" spans="1:11" ht="14.4" customHeight="1" x14ac:dyDescent="0.3">
      <c r="A10" s="112"/>
      <c r="B10" s="40">
        <v>16.3</v>
      </c>
      <c r="C10" s="42">
        <v>16.3</v>
      </c>
      <c r="D10" s="46">
        <v>15.3</v>
      </c>
      <c r="E10" s="41">
        <v>16.3</v>
      </c>
      <c r="F10" s="42">
        <v>16.3</v>
      </c>
      <c r="G10" s="43">
        <v>15.3</v>
      </c>
      <c r="H10" s="33"/>
      <c r="I10" s="33"/>
      <c r="J10" s="33"/>
      <c r="K10" s="33"/>
    </row>
    <row r="11" spans="1:11" ht="15" customHeight="1" thickBot="1" x14ac:dyDescent="0.35">
      <c r="A11" s="112"/>
      <c r="B11" s="69">
        <v>17.3</v>
      </c>
      <c r="C11" s="47">
        <v>17.3</v>
      </c>
      <c r="D11" s="48">
        <v>16.3</v>
      </c>
      <c r="E11" s="69">
        <v>17.3</v>
      </c>
      <c r="F11" s="47">
        <v>17.3</v>
      </c>
      <c r="G11" s="49">
        <v>16.3</v>
      </c>
      <c r="H11" s="33"/>
      <c r="I11" s="33"/>
      <c r="J11" s="33"/>
      <c r="K11" s="33"/>
    </row>
    <row r="12" spans="1:11" ht="15" customHeight="1" thickBot="1" x14ac:dyDescent="0.35">
      <c r="A12" s="112"/>
      <c r="B12" s="50">
        <v>45281</v>
      </c>
      <c r="C12" s="51">
        <v>45006</v>
      </c>
      <c r="D12" s="52">
        <v>45098</v>
      </c>
      <c r="E12" s="50">
        <v>45281</v>
      </c>
      <c r="F12" s="51">
        <v>45006</v>
      </c>
      <c r="G12" s="52">
        <v>45098</v>
      </c>
      <c r="H12" s="33"/>
      <c r="I12" s="33"/>
      <c r="J12" s="33"/>
      <c r="K12" s="33"/>
    </row>
    <row r="13" spans="1:11" x14ac:dyDescent="0.3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</row>
    <row r="14" spans="1:11" x14ac:dyDescent="0.3">
      <c r="A14" s="33" t="s">
        <v>57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</row>
    <row r="15" spans="1:11" x14ac:dyDescent="0.3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</row>
    <row r="16" spans="1:11" x14ac:dyDescent="0.3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</row>
    <row r="17" spans="1:11" x14ac:dyDescent="0.3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</row>
  </sheetData>
  <mergeCells count="3">
    <mergeCell ref="B1:D1"/>
    <mergeCell ref="E1:G1"/>
    <mergeCell ref="A2:A12"/>
  </mergeCells>
  <pageMargins left="0.7" right="0.7" top="0.75" bottom="0.75" header="0.3" footer="0.3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27387-E8A2-4997-B4EE-D2E2CCF284E1}">
  <dimension ref="A1:AH7"/>
  <sheetViews>
    <sheetView zoomScale="70" zoomScaleNormal="70" workbookViewId="0">
      <selection activeCell="U26" sqref="U26"/>
    </sheetView>
  </sheetViews>
  <sheetFormatPr defaultRowHeight="13.8" x14ac:dyDescent="0.25"/>
  <cols>
    <col min="1" max="1" width="17" style="33" customWidth="1"/>
    <col min="2" max="16384" width="8.88671875" style="33"/>
  </cols>
  <sheetData>
    <row r="1" spans="1:34" x14ac:dyDescent="0.25">
      <c r="A1" s="77" t="s">
        <v>67</v>
      </c>
      <c r="B1" s="78">
        <v>400</v>
      </c>
      <c r="C1" s="78">
        <v>410</v>
      </c>
      <c r="D1" s="78">
        <v>420</v>
      </c>
      <c r="E1" s="78">
        <v>430</v>
      </c>
      <c r="F1" s="78">
        <v>440</v>
      </c>
      <c r="G1" s="78">
        <v>450</v>
      </c>
      <c r="H1" s="78">
        <v>460</v>
      </c>
      <c r="I1" s="78">
        <v>470</v>
      </c>
      <c r="J1" s="78">
        <v>480</v>
      </c>
      <c r="K1" s="78">
        <v>490</v>
      </c>
      <c r="L1" s="78">
        <v>500</v>
      </c>
      <c r="M1" s="78">
        <v>510</v>
      </c>
      <c r="N1" s="78">
        <v>520</v>
      </c>
      <c r="O1" s="78">
        <v>530</v>
      </c>
      <c r="P1" s="78">
        <v>540</v>
      </c>
      <c r="Q1" s="78">
        <v>550</v>
      </c>
      <c r="R1" s="78">
        <v>560</v>
      </c>
      <c r="S1" s="78">
        <v>570</v>
      </c>
      <c r="T1" s="78">
        <v>580</v>
      </c>
      <c r="U1" s="78">
        <v>590</v>
      </c>
      <c r="V1" s="78">
        <v>600</v>
      </c>
      <c r="W1" s="78">
        <v>610</v>
      </c>
      <c r="X1" s="78">
        <v>620</v>
      </c>
      <c r="Y1" s="78">
        <v>630</v>
      </c>
      <c r="Z1" s="78">
        <v>640</v>
      </c>
      <c r="AA1" s="78">
        <v>650</v>
      </c>
      <c r="AB1" s="78">
        <v>660</v>
      </c>
      <c r="AC1" s="78">
        <v>670</v>
      </c>
      <c r="AD1" s="78">
        <v>680</v>
      </c>
      <c r="AE1" s="78">
        <v>690</v>
      </c>
      <c r="AF1" s="78">
        <v>700</v>
      </c>
      <c r="AG1" s="78" t="s">
        <v>68</v>
      </c>
    </row>
    <row r="2" spans="1:34" ht="15" x14ac:dyDescent="0.25">
      <c r="A2" s="79" t="s">
        <v>69</v>
      </c>
      <c r="B2" s="33">
        <v>19.670000000000002</v>
      </c>
      <c r="C2" s="33">
        <v>23.18</v>
      </c>
      <c r="D2" s="33">
        <v>25.13</v>
      </c>
      <c r="E2" s="33">
        <v>27.15</v>
      </c>
      <c r="F2" s="33">
        <v>29.52</v>
      </c>
      <c r="G2" s="33">
        <v>31.72</v>
      </c>
      <c r="H2" s="33">
        <v>33.14</v>
      </c>
      <c r="I2" s="33">
        <v>34.25</v>
      </c>
      <c r="J2" s="33">
        <v>35.479999999999997</v>
      </c>
      <c r="K2" s="33">
        <v>36.93</v>
      </c>
      <c r="L2" s="33">
        <v>38.99</v>
      </c>
      <c r="M2" s="33">
        <v>41.56</v>
      </c>
      <c r="N2" s="33">
        <v>44.69</v>
      </c>
      <c r="O2" s="33">
        <v>48.09</v>
      </c>
      <c r="P2" s="33">
        <v>51.7</v>
      </c>
      <c r="Q2" s="33">
        <v>54.87</v>
      </c>
      <c r="R2" s="33">
        <v>57.43</v>
      </c>
      <c r="S2" s="33">
        <v>59.27</v>
      </c>
      <c r="T2" s="33">
        <v>60.58</v>
      </c>
      <c r="U2" s="33">
        <v>61.47</v>
      </c>
      <c r="V2" s="33">
        <v>62.06</v>
      </c>
      <c r="W2" s="33">
        <v>62.5</v>
      </c>
      <c r="X2" s="33">
        <v>62.91</v>
      </c>
      <c r="Y2" s="33">
        <v>63.29</v>
      </c>
      <c r="Z2" s="33">
        <v>63.6</v>
      </c>
      <c r="AA2" s="33">
        <v>64</v>
      </c>
      <c r="AB2" s="33">
        <v>64.209999999999994</v>
      </c>
      <c r="AC2" s="33">
        <v>64.09</v>
      </c>
      <c r="AD2" s="33">
        <v>64.540000000000006</v>
      </c>
      <c r="AE2" s="33">
        <v>65.55</v>
      </c>
      <c r="AF2" s="33">
        <v>66.349999999999994</v>
      </c>
      <c r="AG2" s="81">
        <v>0.16970967741935486</v>
      </c>
    </row>
    <row r="3" spans="1:34" ht="15" x14ac:dyDescent="0.25">
      <c r="A3" s="79" t="s">
        <v>74</v>
      </c>
      <c r="B3" s="80">
        <v>41.79</v>
      </c>
      <c r="C3" s="80">
        <v>65.540000000000006</v>
      </c>
      <c r="D3" s="80">
        <v>81.13</v>
      </c>
      <c r="E3" s="80">
        <v>85.44</v>
      </c>
      <c r="F3" s="80">
        <v>86.19</v>
      </c>
      <c r="G3" s="80">
        <v>86.63</v>
      </c>
      <c r="H3" s="80">
        <v>86.85</v>
      </c>
      <c r="I3" s="80">
        <v>87.01</v>
      </c>
      <c r="J3" s="80">
        <v>87.15</v>
      </c>
      <c r="K3" s="80">
        <v>87.29</v>
      </c>
      <c r="L3" s="80">
        <v>87.38</v>
      </c>
      <c r="M3" s="80">
        <v>87.49</v>
      </c>
      <c r="N3" s="80">
        <v>87.58</v>
      </c>
      <c r="O3" s="80">
        <v>87.65</v>
      </c>
      <c r="P3" s="80">
        <v>87.71</v>
      </c>
      <c r="Q3" s="80">
        <v>87.73</v>
      </c>
      <c r="R3" s="80">
        <v>87.82</v>
      </c>
      <c r="S3" s="80">
        <v>87.94</v>
      </c>
      <c r="T3" s="80">
        <v>88.02</v>
      </c>
      <c r="U3" s="80">
        <v>88.08</v>
      </c>
      <c r="V3" s="80">
        <v>88.11</v>
      </c>
      <c r="W3" s="80">
        <v>88.13</v>
      </c>
      <c r="X3" s="80">
        <v>88.12</v>
      </c>
      <c r="Y3" s="80">
        <v>88.16</v>
      </c>
      <c r="Z3" s="80">
        <v>88.13</v>
      </c>
      <c r="AA3" s="80">
        <v>88.25</v>
      </c>
      <c r="AB3" s="80">
        <v>88.2</v>
      </c>
      <c r="AC3" s="80">
        <v>88.2</v>
      </c>
      <c r="AD3" s="80">
        <v>88.21</v>
      </c>
      <c r="AE3" s="80">
        <v>88.3</v>
      </c>
      <c r="AF3" s="80">
        <v>88.21</v>
      </c>
      <c r="AG3" s="81"/>
    </row>
    <row r="4" spans="1:34" ht="15" x14ac:dyDescent="0.25">
      <c r="A4" s="79" t="s">
        <v>71</v>
      </c>
      <c r="B4" s="80">
        <v>14.94</v>
      </c>
      <c r="C4" s="80">
        <v>15.15</v>
      </c>
      <c r="D4" s="80">
        <v>15.16</v>
      </c>
      <c r="E4" s="80">
        <v>15.21</v>
      </c>
      <c r="F4" s="80">
        <v>15.3</v>
      </c>
      <c r="G4" s="80">
        <v>15.36</v>
      </c>
      <c r="H4" s="80">
        <v>15.32</v>
      </c>
      <c r="I4" s="80">
        <v>15.29</v>
      </c>
      <c r="J4" s="80">
        <v>15.25</v>
      </c>
      <c r="K4" s="80">
        <v>15.24</v>
      </c>
      <c r="L4" s="80">
        <v>15.18</v>
      </c>
      <c r="M4" s="80">
        <v>15.06</v>
      </c>
      <c r="N4" s="80">
        <v>14.95</v>
      </c>
      <c r="O4" s="80">
        <v>14.83</v>
      </c>
      <c r="P4" s="80">
        <v>14.68</v>
      </c>
      <c r="Q4" s="80">
        <v>14.37</v>
      </c>
      <c r="R4" s="80">
        <v>14.01</v>
      </c>
      <c r="S4" s="80">
        <v>13.75</v>
      </c>
      <c r="T4" s="80">
        <v>13.62</v>
      </c>
      <c r="U4" s="80">
        <v>13.5</v>
      </c>
      <c r="V4" s="80">
        <v>13.35</v>
      </c>
      <c r="W4" s="80">
        <v>13.17</v>
      </c>
      <c r="X4" s="80">
        <v>13.07</v>
      </c>
      <c r="Y4" s="80">
        <v>13.07</v>
      </c>
      <c r="Z4" s="80">
        <v>13.08</v>
      </c>
      <c r="AA4" s="80">
        <v>13.17</v>
      </c>
      <c r="AB4" s="80">
        <v>13.33</v>
      </c>
      <c r="AC4" s="80">
        <v>13.41</v>
      </c>
      <c r="AD4" s="80">
        <v>13.34</v>
      </c>
      <c r="AE4" s="80">
        <v>13.19</v>
      </c>
      <c r="AF4" s="80">
        <v>12.96</v>
      </c>
      <c r="AG4" s="81">
        <v>0.14235806451612903</v>
      </c>
    </row>
    <row r="5" spans="1:34" ht="15" x14ac:dyDescent="0.25">
      <c r="A5" s="79" t="s">
        <v>70</v>
      </c>
      <c r="B5" s="80">
        <v>10.27</v>
      </c>
      <c r="C5" s="80">
        <v>10.67</v>
      </c>
      <c r="D5" s="80">
        <v>10.23</v>
      </c>
      <c r="E5" s="80">
        <v>9.99</v>
      </c>
      <c r="F5" s="80">
        <v>10.29</v>
      </c>
      <c r="G5" s="80">
        <v>10.48</v>
      </c>
      <c r="H5" s="80">
        <v>10.35</v>
      </c>
      <c r="I5" s="80">
        <v>11.56</v>
      </c>
      <c r="J5" s="80">
        <v>14.49</v>
      </c>
      <c r="K5" s="80">
        <v>16.489999999999998</v>
      </c>
      <c r="L5" s="80">
        <v>17.45</v>
      </c>
      <c r="M5" s="80">
        <v>18.100000000000001</v>
      </c>
      <c r="N5" s="80">
        <v>19.03</v>
      </c>
      <c r="O5" s="80">
        <v>20.34</v>
      </c>
      <c r="P5" s="80">
        <v>21.56</v>
      </c>
      <c r="Q5" s="80">
        <v>22.45</v>
      </c>
      <c r="R5" s="80">
        <v>23.77</v>
      </c>
      <c r="S5" s="80">
        <v>27.4</v>
      </c>
      <c r="T5" s="80">
        <v>33.200000000000003</v>
      </c>
      <c r="U5" s="80">
        <v>37.85</v>
      </c>
      <c r="V5" s="80">
        <v>40.049999999999997</v>
      </c>
      <c r="W5" s="80">
        <v>40.869999999999997</v>
      </c>
      <c r="X5" s="80">
        <v>41.12</v>
      </c>
      <c r="Y5" s="80">
        <v>41.28</v>
      </c>
      <c r="Z5" s="80">
        <v>41.34</v>
      </c>
      <c r="AA5" s="80">
        <v>41.5</v>
      </c>
      <c r="AB5" s="80">
        <v>41.62</v>
      </c>
      <c r="AC5" s="80">
        <v>41.76</v>
      </c>
      <c r="AD5" s="80">
        <v>41.95</v>
      </c>
      <c r="AE5" s="80">
        <v>42.22</v>
      </c>
      <c r="AF5" s="80">
        <v>42.49</v>
      </c>
      <c r="AG5" s="81"/>
    </row>
    <row r="6" spans="1:34" ht="15" x14ac:dyDescent="0.25">
      <c r="A6" s="79" t="s">
        <v>75</v>
      </c>
      <c r="B6" s="33">
        <v>10.29</v>
      </c>
      <c r="C6" s="33">
        <v>10.64</v>
      </c>
      <c r="D6" s="33">
        <v>10.36</v>
      </c>
      <c r="E6" s="33">
        <v>10.25</v>
      </c>
      <c r="F6" s="33">
        <v>10.25</v>
      </c>
      <c r="G6" s="33">
        <v>10.39</v>
      </c>
      <c r="H6" s="33">
        <v>10.57</v>
      </c>
      <c r="I6" s="33">
        <v>11.01</v>
      </c>
      <c r="J6" s="33">
        <v>11.87</v>
      </c>
      <c r="K6" s="33">
        <v>13.14</v>
      </c>
      <c r="L6" s="33">
        <v>14.14</v>
      </c>
      <c r="M6" s="33">
        <v>13.49</v>
      </c>
      <c r="N6" s="33">
        <v>12.41</v>
      </c>
      <c r="O6" s="33">
        <v>12.64</v>
      </c>
      <c r="P6" s="33">
        <v>12.99</v>
      </c>
      <c r="Q6" s="33">
        <v>11.78</v>
      </c>
      <c r="R6" s="33">
        <v>11.11</v>
      </c>
      <c r="S6" s="33">
        <v>13.58</v>
      </c>
      <c r="T6" s="33">
        <v>18.93</v>
      </c>
      <c r="U6" s="33">
        <v>23.57</v>
      </c>
      <c r="V6" s="33">
        <v>25.78</v>
      </c>
      <c r="W6" s="33">
        <v>26.57</v>
      </c>
      <c r="X6" s="33">
        <v>26.91</v>
      </c>
      <c r="Y6" s="33">
        <v>27.08</v>
      </c>
      <c r="Z6" s="33">
        <v>27.23</v>
      </c>
      <c r="AA6" s="33">
        <v>27.39</v>
      </c>
      <c r="AB6" s="33">
        <v>27.57</v>
      </c>
      <c r="AC6" s="33">
        <v>27.75</v>
      </c>
      <c r="AD6" s="33">
        <v>27.93</v>
      </c>
      <c r="AE6" s="33">
        <v>28.12</v>
      </c>
      <c r="AF6" s="33">
        <v>28.29</v>
      </c>
      <c r="AG6" s="81"/>
    </row>
    <row r="7" spans="1:34" ht="15" x14ac:dyDescent="0.25">
      <c r="A7" s="82" t="s">
        <v>72</v>
      </c>
      <c r="B7" s="39">
        <v>10.7</v>
      </c>
      <c r="C7" s="39">
        <v>11.65</v>
      </c>
      <c r="D7" s="39">
        <v>11.66</v>
      </c>
      <c r="E7" s="39">
        <v>11.61</v>
      </c>
      <c r="F7" s="39">
        <v>11.57</v>
      </c>
      <c r="G7" s="39">
        <v>11.58</v>
      </c>
      <c r="H7" s="39">
        <v>11.53</v>
      </c>
      <c r="I7" s="39">
        <v>11.51</v>
      </c>
      <c r="J7" s="39">
        <v>11.5</v>
      </c>
      <c r="K7" s="39">
        <v>11.51</v>
      </c>
      <c r="L7" s="39">
        <v>11.47</v>
      </c>
      <c r="M7" s="39">
        <v>11.44</v>
      </c>
      <c r="N7" s="39">
        <v>11.42</v>
      </c>
      <c r="O7" s="39">
        <v>11.39</v>
      </c>
      <c r="P7" s="39">
        <v>11.33</v>
      </c>
      <c r="Q7" s="39">
        <v>11.21</v>
      </c>
      <c r="R7" s="39">
        <v>11.06</v>
      </c>
      <c r="S7" s="39">
        <v>10.89</v>
      </c>
      <c r="T7" s="39">
        <v>10.75</v>
      </c>
      <c r="U7" s="39">
        <v>10.62</v>
      </c>
      <c r="V7" s="39">
        <v>10.45</v>
      </c>
      <c r="W7" s="39">
        <v>10.3</v>
      </c>
      <c r="X7" s="39">
        <v>10.199999999999999</v>
      </c>
      <c r="Y7" s="39">
        <v>10.14</v>
      </c>
      <c r="Z7" s="39">
        <v>10.07</v>
      </c>
      <c r="AA7" s="39">
        <v>10.07</v>
      </c>
      <c r="AB7" s="39">
        <v>10.01</v>
      </c>
      <c r="AC7" s="39">
        <v>9.8699999999999992</v>
      </c>
      <c r="AD7" s="39">
        <v>9.77</v>
      </c>
      <c r="AE7" s="39">
        <v>9.74</v>
      </c>
      <c r="AF7" s="39">
        <v>9.65</v>
      </c>
      <c r="AG7" s="39">
        <v>0.1086032258064516</v>
      </c>
      <c r="AH7" s="83"/>
    </row>
  </sheetData>
  <pageMargins left="0.7" right="0.7" top="0.75" bottom="0.75" header="0.3" footer="0.3"/>
  <pageSetup paperSize="9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5EAEE-A2A7-4FA2-B645-BEB40340BD33}">
  <dimension ref="A1:M688"/>
  <sheetViews>
    <sheetView topLeftCell="A3" zoomScale="70" zoomScaleNormal="70" workbookViewId="0">
      <selection activeCell="N3" sqref="N3"/>
    </sheetView>
  </sheetViews>
  <sheetFormatPr defaultRowHeight="13.8" x14ac:dyDescent="0.3"/>
  <cols>
    <col min="1" max="2" width="11.21875" style="1" bestFit="1" customWidth="1"/>
    <col min="3" max="3" width="10.88671875" style="6" bestFit="1" customWidth="1"/>
    <col min="4" max="4" width="8.88671875" style="1"/>
    <col min="5" max="5" width="8.88671875" style="1" customWidth="1"/>
    <col min="6" max="6" width="1.109375" style="5" customWidth="1"/>
    <col min="7" max="7" width="8.88671875" style="1"/>
    <col min="8" max="8" width="11" style="1" bestFit="1" customWidth="1"/>
    <col min="9" max="10" width="8.88671875" style="1"/>
    <col min="11" max="11" width="8.88671875" style="11"/>
    <col min="12" max="16384" width="8.88671875" style="1"/>
  </cols>
  <sheetData>
    <row r="1" spans="1:13" ht="14.4" thickBot="1" x14ac:dyDescent="0.35">
      <c r="B1" s="113" t="s">
        <v>79</v>
      </c>
      <c r="C1" s="114"/>
      <c r="D1" s="114"/>
      <c r="E1" s="115"/>
      <c r="F1" s="85"/>
      <c r="G1" s="113" t="s">
        <v>80</v>
      </c>
      <c r="H1" s="114"/>
      <c r="I1" s="114"/>
      <c r="J1" s="115"/>
    </row>
    <row r="2" spans="1:13" ht="14.4" thickBot="1" x14ac:dyDescent="0.35">
      <c r="A2" s="25" t="s">
        <v>0</v>
      </c>
      <c r="B2" s="9" t="s">
        <v>46</v>
      </c>
      <c r="C2" s="26" t="s">
        <v>76</v>
      </c>
      <c r="D2" s="9" t="s">
        <v>81</v>
      </c>
      <c r="E2" s="10" t="s">
        <v>1</v>
      </c>
      <c r="F2" s="27"/>
      <c r="G2" s="8" t="s">
        <v>47</v>
      </c>
      <c r="H2" s="26" t="s">
        <v>77</v>
      </c>
      <c r="I2" s="9" t="s">
        <v>81</v>
      </c>
      <c r="J2" s="28" t="s">
        <v>1</v>
      </c>
      <c r="K2" s="9" t="s">
        <v>39</v>
      </c>
      <c r="L2" s="9" t="s">
        <v>40</v>
      </c>
      <c r="M2" s="84" t="s">
        <v>78</v>
      </c>
    </row>
    <row r="3" spans="1:13" x14ac:dyDescent="0.3">
      <c r="A3" s="19" t="s">
        <v>4</v>
      </c>
      <c r="B3" s="20">
        <v>209</v>
      </c>
      <c r="C3" s="20">
        <v>98</v>
      </c>
      <c r="D3" s="21">
        <v>3460</v>
      </c>
      <c r="E3" s="21">
        <v>83</v>
      </c>
      <c r="F3" s="22"/>
      <c r="G3" s="21">
        <v>544.79999999999995</v>
      </c>
      <c r="H3" s="21">
        <v>272.89999999999998</v>
      </c>
      <c r="I3" s="21">
        <v>3681</v>
      </c>
      <c r="J3" s="21">
        <v>82</v>
      </c>
      <c r="K3" s="23">
        <f>+ C3/B3</f>
        <v>0.46889952153110048</v>
      </c>
      <c r="L3" s="23">
        <f>+ H3/G3</f>
        <v>0.5009177679882526</v>
      </c>
      <c r="M3" s="24">
        <f>AVERAGE(B3,G3)</f>
        <v>376.9</v>
      </c>
    </row>
    <row r="4" spans="1:13" x14ac:dyDescent="0.3">
      <c r="A4" s="2" t="s">
        <v>5</v>
      </c>
      <c r="B4" s="3">
        <v>236.3</v>
      </c>
      <c r="C4" s="4">
        <v>113.6</v>
      </c>
      <c r="D4" s="3">
        <v>3543</v>
      </c>
      <c r="E4" s="3">
        <v>83</v>
      </c>
      <c r="F4" s="7"/>
      <c r="G4" s="3">
        <v>656.3</v>
      </c>
      <c r="H4" s="14">
        <v>332</v>
      </c>
      <c r="I4" s="3">
        <v>3722</v>
      </c>
      <c r="J4" s="3">
        <v>82</v>
      </c>
      <c r="K4" s="16">
        <f t="shared" ref="K4:K27" si="0">+ C4/B4</f>
        <v>0.48074481591197626</v>
      </c>
      <c r="L4" s="16">
        <f t="shared" ref="L4:L27" si="1">+ H4/G4</f>
        <v>0.50586621971659307</v>
      </c>
      <c r="M4" s="15">
        <f t="shared" ref="M4:M42" si="2">AVERAGE(B4,G4)</f>
        <v>446.29999999999995</v>
      </c>
    </row>
    <row r="5" spans="1:13" x14ac:dyDescent="0.3">
      <c r="A5" s="2" t="s">
        <v>6</v>
      </c>
      <c r="B5" s="3">
        <v>232.8</v>
      </c>
      <c r="C5" s="4">
        <v>112.1</v>
      </c>
      <c r="D5" s="3">
        <v>3557</v>
      </c>
      <c r="E5" s="3">
        <v>82</v>
      </c>
      <c r="F5" s="7"/>
      <c r="G5" s="3">
        <v>681.3</v>
      </c>
      <c r="H5" s="3">
        <v>345.3</v>
      </c>
      <c r="I5" s="3">
        <v>3722</v>
      </c>
      <c r="J5" s="3">
        <v>82</v>
      </c>
      <c r="K5" s="16">
        <f t="shared" si="0"/>
        <v>0.48152920962199308</v>
      </c>
      <c r="L5" s="16">
        <f t="shared" si="1"/>
        <v>0.50682518714222813</v>
      </c>
      <c r="M5" s="15">
        <f t="shared" si="2"/>
        <v>457.04999999999995</v>
      </c>
    </row>
    <row r="6" spans="1:13" x14ac:dyDescent="0.3">
      <c r="A6" s="2" t="s">
        <v>7</v>
      </c>
      <c r="B6" s="3">
        <v>251.5</v>
      </c>
      <c r="C6" s="4">
        <v>121.9</v>
      </c>
      <c r="D6" s="3">
        <v>3579</v>
      </c>
      <c r="E6" s="3">
        <v>82</v>
      </c>
      <c r="F6" s="7"/>
      <c r="G6" s="3">
        <v>712.5</v>
      </c>
      <c r="H6" s="3">
        <v>360.9</v>
      </c>
      <c r="I6" s="3">
        <v>3739</v>
      </c>
      <c r="J6" s="3">
        <v>82</v>
      </c>
      <c r="K6" s="16">
        <f t="shared" si="0"/>
        <v>0.48469184890656064</v>
      </c>
      <c r="L6" s="16">
        <f t="shared" si="1"/>
        <v>0.5065263157894736</v>
      </c>
      <c r="M6" s="15">
        <f t="shared" si="2"/>
        <v>482</v>
      </c>
    </row>
    <row r="7" spans="1:13" x14ac:dyDescent="0.3">
      <c r="A7" s="2" t="s">
        <v>8</v>
      </c>
      <c r="B7" s="3">
        <v>284.60000000000002</v>
      </c>
      <c r="C7" s="4">
        <v>136.69999999999999</v>
      </c>
      <c r="D7" s="3">
        <v>3564</v>
      </c>
      <c r="E7" s="3">
        <v>82</v>
      </c>
      <c r="F7" s="7"/>
      <c r="G7" s="3">
        <v>792.4</v>
      </c>
      <c r="H7" s="3">
        <v>404.2</v>
      </c>
      <c r="I7" s="3">
        <v>3763</v>
      </c>
      <c r="J7" s="3">
        <v>82</v>
      </c>
      <c r="K7" s="16">
        <f t="shared" si="0"/>
        <v>0.48032326071679543</v>
      </c>
      <c r="L7" s="16">
        <f t="shared" si="1"/>
        <v>0.51009591115598185</v>
      </c>
      <c r="M7" s="15">
        <f t="shared" si="2"/>
        <v>538.5</v>
      </c>
    </row>
    <row r="8" spans="1:13" x14ac:dyDescent="0.3">
      <c r="A8" s="2" t="s">
        <v>9</v>
      </c>
      <c r="B8" s="3">
        <v>281.89999999999998</v>
      </c>
      <c r="C8" s="4">
        <v>133</v>
      </c>
      <c r="D8" s="3">
        <v>3512</v>
      </c>
      <c r="E8" s="3">
        <v>82</v>
      </c>
      <c r="F8" s="7"/>
      <c r="G8" s="3">
        <v>782.3</v>
      </c>
      <c r="H8" s="3">
        <v>397.4</v>
      </c>
      <c r="I8" s="3">
        <v>3747</v>
      </c>
      <c r="J8" s="3">
        <v>82</v>
      </c>
      <c r="K8" s="16">
        <f t="shared" si="0"/>
        <v>0.47179851010996809</v>
      </c>
      <c r="L8" s="16">
        <f t="shared" si="1"/>
        <v>0.50798926243129239</v>
      </c>
      <c r="M8" s="15">
        <f t="shared" si="2"/>
        <v>532.09999999999991</v>
      </c>
    </row>
    <row r="9" spans="1:13" x14ac:dyDescent="0.3">
      <c r="A9" s="2" t="s">
        <v>10</v>
      </c>
      <c r="B9" s="3">
        <v>295.3</v>
      </c>
      <c r="C9" s="4">
        <v>139</v>
      </c>
      <c r="D9" s="3">
        <v>3497</v>
      </c>
      <c r="E9" s="3">
        <v>82</v>
      </c>
      <c r="F9" s="7"/>
      <c r="G9" s="4">
        <v>796</v>
      </c>
      <c r="H9" s="3">
        <v>404.1</v>
      </c>
      <c r="I9" s="3">
        <v>3754</v>
      </c>
      <c r="J9" s="3">
        <v>82</v>
      </c>
      <c r="K9" s="16">
        <f t="shared" si="0"/>
        <v>0.47070775482560107</v>
      </c>
      <c r="L9" s="16">
        <f t="shared" si="1"/>
        <v>0.50766331658291464</v>
      </c>
      <c r="M9" s="15">
        <f t="shared" si="2"/>
        <v>545.65</v>
      </c>
    </row>
    <row r="10" spans="1:13" x14ac:dyDescent="0.3">
      <c r="A10" s="2" t="s">
        <v>38</v>
      </c>
      <c r="B10" s="3">
        <v>287.89999999999998</v>
      </c>
      <c r="C10" s="4">
        <v>134.30000000000001</v>
      </c>
      <c r="D10" s="3">
        <v>3497</v>
      </c>
      <c r="E10" s="3">
        <v>82</v>
      </c>
      <c r="F10" s="7"/>
      <c r="G10" s="3">
        <v>707.7</v>
      </c>
      <c r="H10" s="4">
        <v>358</v>
      </c>
      <c r="I10" s="3">
        <v>3738</v>
      </c>
      <c r="J10" s="3">
        <v>82</v>
      </c>
      <c r="K10" s="16">
        <f t="shared" si="0"/>
        <v>0.46648141715873576</v>
      </c>
      <c r="L10" s="16">
        <f t="shared" si="1"/>
        <v>0.50586406669492723</v>
      </c>
      <c r="M10" s="15">
        <f t="shared" si="2"/>
        <v>497.8</v>
      </c>
    </row>
    <row r="11" spans="1:13" x14ac:dyDescent="0.3">
      <c r="A11" s="2" t="s">
        <v>11</v>
      </c>
      <c r="B11" s="12">
        <v>249.4</v>
      </c>
      <c r="C11" s="13">
        <v>117.2</v>
      </c>
      <c r="D11" s="12">
        <v>3450</v>
      </c>
      <c r="E11" s="12">
        <v>83</v>
      </c>
      <c r="F11" s="7"/>
      <c r="G11" s="13">
        <v>628</v>
      </c>
      <c r="H11" s="12">
        <v>315.10000000000002</v>
      </c>
      <c r="I11" s="12">
        <v>3703</v>
      </c>
      <c r="J11" s="12">
        <v>82</v>
      </c>
      <c r="K11" s="16">
        <f t="shared" si="0"/>
        <v>0.4699278267842823</v>
      </c>
      <c r="L11" s="16">
        <f t="shared" si="1"/>
        <v>0.50175159235668798</v>
      </c>
      <c r="M11" s="15">
        <f t="shared" si="2"/>
        <v>438.7</v>
      </c>
    </row>
    <row r="12" spans="1:13" x14ac:dyDescent="0.3">
      <c r="A12" s="2" t="s">
        <v>12</v>
      </c>
      <c r="B12" s="12">
        <v>250.5</v>
      </c>
      <c r="C12" s="13">
        <v>118.5</v>
      </c>
      <c r="D12" s="12">
        <v>3459</v>
      </c>
      <c r="E12" s="12">
        <v>83</v>
      </c>
      <c r="F12" s="7"/>
      <c r="G12" s="12">
        <v>742.8</v>
      </c>
      <c r="H12" s="13">
        <v>377</v>
      </c>
      <c r="I12" s="12">
        <v>3739</v>
      </c>
      <c r="J12" s="12">
        <v>82</v>
      </c>
      <c r="K12" s="16">
        <f t="shared" si="0"/>
        <v>0.47305389221556887</v>
      </c>
      <c r="L12" s="16">
        <f t="shared" si="1"/>
        <v>0.50753904146472806</v>
      </c>
      <c r="M12" s="15">
        <f t="shared" si="2"/>
        <v>496.65</v>
      </c>
    </row>
    <row r="13" spans="1:13" x14ac:dyDescent="0.3">
      <c r="A13" s="2" t="s">
        <v>13</v>
      </c>
      <c r="B13" s="13">
        <v>266</v>
      </c>
      <c r="C13" s="13">
        <v>126.1</v>
      </c>
      <c r="D13" s="12">
        <v>3464</v>
      </c>
      <c r="E13" s="12">
        <v>83</v>
      </c>
      <c r="F13" s="7"/>
      <c r="G13" s="12">
        <v>761.7</v>
      </c>
      <c r="H13" s="13">
        <v>387</v>
      </c>
      <c r="I13" s="12">
        <v>3740</v>
      </c>
      <c r="J13" s="12">
        <v>82</v>
      </c>
      <c r="K13" s="16">
        <f t="shared" si="0"/>
        <v>0.47406015037593985</v>
      </c>
      <c r="L13" s="16">
        <f t="shared" si="1"/>
        <v>0.50807404489956676</v>
      </c>
      <c r="M13" s="15">
        <f t="shared" si="2"/>
        <v>513.85</v>
      </c>
    </row>
    <row r="14" spans="1:13" x14ac:dyDescent="0.3">
      <c r="A14" s="2" t="s">
        <v>14</v>
      </c>
      <c r="B14" s="12">
        <v>289.8</v>
      </c>
      <c r="C14" s="13">
        <v>138.5</v>
      </c>
      <c r="D14" s="12">
        <v>3499</v>
      </c>
      <c r="E14" s="12">
        <v>83</v>
      </c>
      <c r="F14" s="7"/>
      <c r="G14" s="13">
        <v>769.7</v>
      </c>
      <c r="H14" s="12">
        <v>392.5</v>
      </c>
      <c r="I14" s="12">
        <v>3751</v>
      </c>
      <c r="J14" s="12">
        <v>82</v>
      </c>
      <c r="K14" s="16">
        <f t="shared" si="0"/>
        <v>0.47791580400276051</v>
      </c>
      <c r="L14" s="16">
        <f t="shared" si="1"/>
        <v>0.50993893724827855</v>
      </c>
      <c r="M14" s="15">
        <f t="shared" si="2"/>
        <v>529.75</v>
      </c>
    </row>
    <row r="15" spans="1:13" x14ac:dyDescent="0.3">
      <c r="A15" s="2" t="s">
        <v>15</v>
      </c>
      <c r="B15" s="13">
        <v>315</v>
      </c>
      <c r="C15" s="13">
        <v>150.80000000000001</v>
      </c>
      <c r="D15" s="12">
        <v>3527</v>
      </c>
      <c r="E15" s="12">
        <v>83</v>
      </c>
      <c r="F15" s="7"/>
      <c r="G15" s="12">
        <v>839.8</v>
      </c>
      <c r="H15" s="12">
        <v>428.9</v>
      </c>
      <c r="I15" s="12">
        <v>3774</v>
      </c>
      <c r="J15" s="12">
        <v>82</v>
      </c>
      <c r="K15" s="16">
        <f t="shared" si="0"/>
        <v>0.47873015873015878</v>
      </c>
      <c r="L15" s="16">
        <f t="shared" si="1"/>
        <v>0.51071683734222439</v>
      </c>
      <c r="M15" s="15">
        <f t="shared" si="2"/>
        <v>577.4</v>
      </c>
    </row>
    <row r="16" spans="1:13" x14ac:dyDescent="0.3">
      <c r="A16" s="2" t="s">
        <v>16</v>
      </c>
      <c r="B16" s="12">
        <v>296.5</v>
      </c>
      <c r="C16" s="13">
        <v>141.1</v>
      </c>
      <c r="D16" s="12">
        <v>3495</v>
      </c>
      <c r="E16" s="12">
        <v>83</v>
      </c>
      <c r="F16" s="7"/>
      <c r="G16" s="13">
        <v>828</v>
      </c>
      <c r="H16" s="12">
        <v>422.2</v>
      </c>
      <c r="I16" s="12">
        <v>3768</v>
      </c>
      <c r="J16" s="12">
        <v>82</v>
      </c>
      <c r="K16" s="16">
        <f t="shared" si="0"/>
        <v>0.47588532883642493</v>
      </c>
      <c r="L16" s="16">
        <f t="shared" si="1"/>
        <v>0.50990338164251203</v>
      </c>
      <c r="M16" s="15">
        <f t="shared" si="2"/>
        <v>562.25</v>
      </c>
    </row>
    <row r="17" spans="1:13" x14ac:dyDescent="0.3">
      <c r="A17" s="2" t="s">
        <v>17</v>
      </c>
      <c r="B17" s="12">
        <v>315.39999999999998</v>
      </c>
      <c r="C17" s="13">
        <v>151.6</v>
      </c>
      <c r="D17" s="12">
        <v>3533</v>
      </c>
      <c r="E17" s="12">
        <v>83</v>
      </c>
      <c r="F17" s="7"/>
      <c r="G17" s="12">
        <v>836.4</v>
      </c>
      <c r="H17" s="12">
        <v>425.2</v>
      </c>
      <c r="I17" s="12">
        <v>3761</v>
      </c>
      <c r="J17" s="12">
        <v>82</v>
      </c>
      <c r="K17" s="16">
        <f t="shared" si="0"/>
        <v>0.48065948002536463</v>
      </c>
      <c r="L17" s="16">
        <f t="shared" si="1"/>
        <v>0.50836920133907226</v>
      </c>
      <c r="M17" s="15">
        <f t="shared" si="2"/>
        <v>575.9</v>
      </c>
    </row>
    <row r="18" spans="1:13" x14ac:dyDescent="0.3">
      <c r="A18" s="2" t="s">
        <v>41</v>
      </c>
      <c r="B18" s="12">
        <v>309.5</v>
      </c>
      <c r="C18" s="13">
        <v>146.9</v>
      </c>
      <c r="D18" s="12">
        <v>3498</v>
      </c>
      <c r="E18" s="12">
        <v>83</v>
      </c>
      <c r="F18" s="7"/>
      <c r="G18" s="12">
        <v>741.7</v>
      </c>
      <c r="H18" s="12">
        <v>375.8</v>
      </c>
      <c r="I18" s="12">
        <v>3743</v>
      </c>
      <c r="J18" s="12">
        <v>82</v>
      </c>
      <c r="K18" s="16">
        <f t="shared" si="0"/>
        <v>0.4746365105008078</v>
      </c>
      <c r="L18" s="16">
        <f t="shared" si="1"/>
        <v>0.50667385735472559</v>
      </c>
      <c r="M18" s="15">
        <f t="shared" si="2"/>
        <v>525.6</v>
      </c>
    </row>
    <row r="19" spans="1:13" x14ac:dyDescent="0.3">
      <c r="A19" s="2" t="s">
        <v>18</v>
      </c>
      <c r="B19" s="3">
        <v>284.39999999999998</v>
      </c>
      <c r="C19" s="4">
        <v>133.80000000000001</v>
      </c>
      <c r="D19" s="3">
        <v>3462</v>
      </c>
      <c r="E19" s="3">
        <v>83</v>
      </c>
      <c r="F19" s="7"/>
      <c r="G19" s="3">
        <v>662.6</v>
      </c>
      <c r="H19" s="4">
        <v>331.6</v>
      </c>
      <c r="I19" s="3">
        <v>3700</v>
      </c>
      <c r="J19" s="3">
        <v>82</v>
      </c>
      <c r="K19" s="16">
        <f t="shared" si="0"/>
        <v>0.47046413502109713</v>
      </c>
      <c r="L19" s="16">
        <f t="shared" si="1"/>
        <v>0.50045276184726839</v>
      </c>
      <c r="M19" s="15">
        <f t="shared" si="2"/>
        <v>473.5</v>
      </c>
    </row>
    <row r="20" spans="1:13" x14ac:dyDescent="0.3">
      <c r="A20" s="2" t="s">
        <v>19</v>
      </c>
      <c r="B20" s="3">
        <v>296.7</v>
      </c>
      <c r="C20" s="4">
        <v>141.30000000000001</v>
      </c>
      <c r="D20" s="3">
        <v>3491</v>
      </c>
      <c r="E20" s="3">
        <v>83</v>
      </c>
      <c r="F20" s="7"/>
      <c r="G20" s="3">
        <v>780.8</v>
      </c>
      <c r="H20" s="3">
        <v>397.1</v>
      </c>
      <c r="I20" s="3">
        <v>3744</v>
      </c>
      <c r="J20" s="3">
        <v>82</v>
      </c>
      <c r="K20" s="16">
        <f t="shared" si="0"/>
        <v>0.47623862487360974</v>
      </c>
      <c r="L20" s="16">
        <f t="shared" si="1"/>
        <v>0.50858094262295084</v>
      </c>
      <c r="M20" s="15">
        <f t="shared" si="2"/>
        <v>538.75</v>
      </c>
    </row>
    <row r="21" spans="1:13" x14ac:dyDescent="0.3">
      <c r="A21" s="2" t="s">
        <v>20</v>
      </c>
      <c r="B21" s="3">
        <v>286.60000000000002</v>
      </c>
      <c r="C21" s="4">
        <v>136</v>
      </c>
      <c r="D21" s="3">
        <v>3475</v>
      </c>
      <c r="E21" s="3">
        <v>83</v>
      </c>
      <c r="F21" s="7"/>
      <c r="G21" s="3">
        <v>787.2</v>
      </c>
      <c r="H21" s="3">
        <v>399.6</v>
      </c>
      <c r="I21" s="3">
        <v>3745</v>
      </c>
      <c r="J21" s="3">
        <v>82</v>
      </c>
      <c r="K21" s="16">
        <f t="shared" si="0"/>
        <v>0.47452896022330771</v>
      </c>
      <c r="L21" s="16">
        <f t="shared" si="1"/>
        <v>0.50762195121951215</v>
      </c>
      <c r="M21" s="15">
        <f t="shared" si="2"/>
        <v>536.90000000000009</v>
      </c>
    </row>
    <row r="22" spans="1:13" x14ac:dyDescent="0.3">
      <c r="A22" s="2" t="s">
        <v>21</v>
      </c>
      <c r="B22" s="3">
        <v>304.89999999999998</v>
      </c>
      <c r="C22" s="4">
        <v>145.19999999999999</v>
      </c>
      <c r="D22" s="3">
        <v>3492</v>
      </c>
      <c r="E22" s="3">
        <v>83</v>
      </c>
      <c r="F22" s="7"/>
      <c r="G22" s="3">
        <v>783.6</v>
      </c>
      <c r="H22" s="3">
        <v>398.2</v>
      </c>
      <c r="I22" s="3">
        <v>3758</v>
      </c>
      <c r="J22" s="3">
        <v>82</v>
      </c>
      <c r="K22" s="16">
        <f t="shared" si="0"/>
        <v>0.47622171203673336</v>
      </c>
      <c r="L22" s="16">
        <f t="shared" si="1"/>
        <v>0.50816743236345074</v>
      </c>
      <c r="M22" s="15">
        <f t="shared" si="2"/>
        <v>544.25</v>
      </c>
    </row>
    <row r="23" spans="1:13" x14ac:dyDescent="0.3">
      <c r="A23" s="2" t="s">
        <v>22</v>
      </c>
      <c r="B23" s="3">
        <v>322.89999999999998</v>
      </c>
      <c r="C23" s="4">
        <v>154.1</v>
      </c>
      <c r="D23" s="3">
        <v>3513</v>
      </c>
      <c r="E23" s="3">
        <v>83</v>
      </c>
      <c r="F23" s="7"/>
      <c r="G23" s="3">
        <v>834.5</v>
      </c>
      <c r="H23" s="4">
        <v>424.3</v>
      </c>
      <c r="I23" s="3">
        <v>3762</v>
      </c>
      <c r="J23" s="3">
        <v>82</v>
      </c>
      <c r="K23" s="16">
        <f t="shared" si="0"/>
        <v>0.4772375348405079</v>
      </c>
      <c r="L23" s="16">
        <f t="shared" si="1"/>
        <v>0.50844817255841823</v>
      </c>
      <c r="M23" s="15">
        <f t="shared" si="2"/>
        <v>578.70000000000005</v>
      </c>
    </row>
    <row r="24" spans="1:13" x14ac:dyDescent="0.3">
      <c r="A24" s="2" t="s">
        <v>23</v>
      </c>
      <c r="B24" s="3">
        <v>307.3</v>
      </c>
      <c r="C24" s="4">
        <v>146.30000000000001</v>
      </c>
      <c r="D24" s="3">
        <v>3499</v>
      </c>
      <c r="E24" s="3">
        <v>83</v>
      </c>
      <c r="F24" s="7"/>
      <c r="G24" s="3">
        <v>824.1</v>
      </c>
      <c r="H24" s="3">
        <v>417.5</v>
      </c>
      <c r="I24" s="3">
        <v>3758</v>
      </c>
      <c r="J24" s="3">
        <v>82</v>
      </c>
      <c r="K24" s="16">
        <f t="shared" si="0"/>
        <v>0.47608200455580868</v>
      </c>
      <c r="L24" s="16">
        <f t="shared" si="1"/>
        <v>0.50661327508797471</v>
      </c>
      <c r="M24" s="15">
        <f t="shared" si="2"/>
        <v>565.70000000000005</v>
      </c>
    </row>
    <row r="25" spans="1:13" x14ac:dyDescent="0.3">
      <c r="A25" s="2" t="s">
        <v>24</v>
      </c>
      <c r="B25" s="3">
        <v>324.3</v>
      </c>
      <c r="C25" s="4">
        <v>155.4</v>
      </c>
      <c r="D25" s="3">
        <v>3519</v>
      </c>
      <c r="E25" s="3">
        <v>83</v>
      </c>
      <c r="F25" s="7"/>
      <c r="G25" s="3">
        <v>831.9</v>
      </c>
      <c r="H25" s="3">
        <v>423.7</v>
      </c>
      <c r="I25" s="3">
        <v>3768</v>
      </c>
      <c r="J25" s="3">
        <v>82</v>
      </c>
      <c r="K25" s="16">
        <f t="shared" si="0"/>
        <v>0.47918593894542089</v>
      </c>
      <c r="L25" s="16">
        <f t="shared" si="1"/>
        <v>0.50931602356052408</v>
      </c>
      <c r="M25" s="15">
        <f t="shared" si="2"/>
        <v>578.1</v>
      </c>
    </row>
    <row r="26" spans="1:13" x14ac:dyDescent="0.3">
      <c r="A26" s="2" t="s">
        <v>44</v>
      </c>
      <c r="B26" s="3">
        <v>299.5</v>
      </c>
      <c r="C26" s="4">
        <v>141.1</v>
      </c>
      <c r="D26" s="3">
        <v>3480</v>
      </c>
      <c r="E26" s="3">
        <v>83</v>
      </c>
      <c r="F26" s="7"/>
      <c r="G26" s="3">
        <v>730.8</v>
      </c>
      <c r="H26" s="3">
        <v>370.2</v>
      </c>
      <c r="I26" s="3">
        <v>3743</v>
      </c>
      <c r="J26" s="3">
        <v>82</v>
      </c>
      <c r="K26" s="16">
        <f t="shared" si="0"/>
        <v>0.47111853088480798</v>
      </c>
      <c r="L26" s="16">
        <f t="shared" si="1"/>
        <v>0.50656814449917897</v>
      </c>
      <c r="M26" s="15">
        <f t="shared" si="2"/>
        <v>515.15</v>
      </c>
    </row>
    <row r="27" spans="1:13" x14ac:dyDescent="0.3">
      <c r="A27" s="2" t="s">
        <v>25</v>
      </c>
      <c r="B27" s="12">
        <v>287.7</v>
      </c>
      <c r="C27" s="13">
        <v>135.1</v>
      </c>
      <c r="D27" s="12">
        <v>3468</v>
      </c>
      <c r="E27" s="12">
        <v>83</v>
      </c>
      <c r="F27" s="7"/>
      <c r="G27" s="12">
        <v>630.79999999999995</v>
      </c>
      <c r="H27" s="12">
        <v>315.39999999999998</v>
      </c>
      <c r="I27" s="12">
        <v>3700</v>
      </c>
      <c r="J27" s="12">
        <v>82</v>
      </c>
      <c r="K27" s="16">
        <f t="shared" si="0"/>
        <v>0.46958637469586373</v>
      </c>
      <c r="L27" s="16">
        <f t="shared" si="1"/>
        <v>0.5</v>
      </c>
      <c r="M27" s="15">
        <f t="shared" si="2"/>
        <v>459.25</v>
      </c>
    </row>
    <row r="28" spans="1:13" x14ac:dyDescent="0.3">
      <c r="A28" s="2" t="s">
        <v>26</v>
      </c>
      <c r="B28" s="12">
        <v>310.3</v>
      </c>
      <c r="C28" s="13">
        <v>148.6</v>
      </c>
      <c r="D28" s="12">
        <v>3502</v>
      </c>
      <c r="E28" s="12">
        <v>83</v>
      </c>
      <c r="F28" s="7"/>
      <c r="G28" s="12">
        <v>732.4</v>
      </c>
      <c r="H28" s="13">
        <v>371.5</v>
      </c>
      <c r="I28" s="12">
        <v>3740</v>
      </c>
      <c r="J28" s="12">
        <v>82</v>
      </c>
      <c r="K28" s="16">
        <f>+ C28/B28</f>
        <v>0.47889139542378339</v>
      </c>
      <c r="L28" s="16">
        <f>+ H28/G28</f>
        <v>0.50723648279628619</v>
      </c>
      <c r="M28" s="15">
        <f t="shared" si="2"/>
        <v>521.35</v>
      </c>
    </row>
    <row r="29" spans="1:13" x14ac:dyDescent="0.3">
      <c r="A29" s="2" t="s">
        <v>27</v>
      </c>
      <c r="B29" s="12">
        <v>302.5</v>
      </c>
      <c r="C29" s="13">
        <v>144.1</v>
      </c>
      <c r="D29" s="12">
        <v>3487</v>
      </c>
      <c r="E29" s="12">
        <v>83</v>
      </c>
      <c r="F29" s="7"/>
      <c r="G29" s="12">
        <v>733.5</v>
      </c>
      <c r="H29" s="13">
        <v>371.6</v>
      </c>
      <c r="I29" s="12">
        <v>3736</v>
      </c>
      <c r="J29" s="12">
        <v>82</v>
      </c>
      <c r="K29" s="16">
        <f t="shared" ref="K29:K32" si="3">+ C29/B29</f>
        <v>0.47636363636363632</v>
      </c>
      <c r="L29" s="16">
        <f t="shared" ref="L29:L32" si="4">+ H29/G29</f>
        <v>0.50661213360599866</v>
      </c>
      <c r="M29" s="15">
        <f t="shared" si="2"/>
        <v>518</v>
      </c>
    </row>
    <row r="30" spans="1:13" x14ac:dyDescent="0.3">
      <c r="A30" s="2" t="s">
        <v>28</v>
      </c>
      <c r="B30" s="13">
        <v>292</v>
      </c>
      <c r="C30" s="13">
        <v>138.1</v>
      </c>
      <c r="D30" s="12">
        <v>3464</v>
      </c>
      <c r="E30" s="12">
        <v>83</v>
      </c>
      <c r="F30" s="7"/>
      <c r="G30" s="12">
        <v>731.1</v>
      </c>
      <c r="H30" s="12">
        <v>367.5</v>
      </c>
      <c r="I30" s="12">
        <v>3727</v>
      </c>
      <c r="J30" s="12">
        <v>82</v>
      </c>
      <c r="K30" s="16">
        <f t="shared" si="3"/>
        <v>0.47294520547945201</v>
      </c>
      <c r="L30" s="16">
        <f t="shared" si="4"/>
        <v>0.50266721378744361</v>
      </c>
      <c r="M30" s="15">
        <f t="shared" si="2"/>
        <v>511.55</v>
      </c>
    </row>
    <row r="31" spans="1:13" x14ac:dyDescent="0.3">
      <c r="A31" s="2" t="s">
        <v>29</v>
      </c>
      <c r="B31" s="12">
        <v>303.60000000000002</v>
      </c>
      <c r="C31" s="13">
        <v>143.69999999999999</v>
      </c>
      <c r="D31" s="12">
        <v>3478</v>
      </c>
      <c r="E31" s="12">
        <v>83</v>
      </c>
      <c r="F31" s="7"/>
      <c r="G31" s="13">
        <v>760</v>
      </c>
      <c r="H31" s="13">
        <v>385.8</v>
      </c>
      <c r="I31" s="12">
        <v>3758</v>
      </c>
      <c r="J31" s="12">
        <v>82</v>
      </c>
      <c r="K31" s="16">
        <f t="shared" si="3"/>
        <v>0.47332015810276673</v>
      </c>
      <c r="L31" s="16">
        <f t="shared" si="4"/>
        <v>0.50763157894736843</v>
      </c>
      <c r="M31" s="15">
        <f t="shared" si="2"/>
        <v>531.79999999999995</v>
      </c>
    </row>
    <row r="32" spans="1:13" x14ac:dyDescent="0.3">
      <c r="A32" s="2" t="s">
        <v>30</v>
      </c>
      <c r="B32" s="12">
        <v>295.7</v>
      </c>
      <c r="C32" s="13">
        <v>140</v>
      </c>
      <c r="D32" s="12">
        <v>3476</v>
      </c>
      <c r="E32" s="12">
        <v>83</v>
      </c>
      <c r="F32" s="7"/>
      <c r="G32" s="12">
        <v>754.2</v>
      </c>
      <c r="H32" s="12">
        <v>382.1</v>
      </c>
      <c r="I32" s="12">
        <v>3747</v>
      </c>
      <c r="J32" s="12">
        <v>82</v>
      </c>
      <c r="K32" s="16">
        <f t="shared" si="3"/>
        <v>0.47345282380791343</v>
      </c>
      <c r="L32" s="16">
        <f t="shared" si="4"/>
        <v>0.50662954123574644</v>
      </c>
      <c r="M32" s="15">
        <f t="shared" si="2"/>
        <v>524.95000000000005</v>
      </c>
    </row>
    <row r="33" spans="1:13" x14ac:dyDescent="0.3">
      <c r="A33" s="2" t="s">
        <v>31</v>
      </c>
      <c r="B33" s="12">
        <v>314.60000000000002</v>
      </c>
      <c r="C33" s="13">
        <v>150.6</v>
      </c>
      <c r="D33" s="12">
        <v>3505</v>
      </c>
      <c r="E33" s="12">
        <v>83</v>
      </c>
      <c r="F33" s="7"/>
      <c r="G33" s="12">
        <v>759.6</v>
      </c>
      <c r="H33" s="13">
        <v>384.6</v>
      </c>
      <c r="I33" s="12">
        <v>3745</v>
      </c>
      <c r="J33" s="12">
        <v>82</v>
      </c>
      <c r="K33" s="16">
        <f t="shared" ref="K33:K42" si="5">+ C33/B33</f>
        <v>0.47870311506675139</v>
      </c>
      <c r="L33" s="16">
        <f t="shared" ref="L33:L42" si="6">+ H33/G33</f>
        <v>0.50631911532385465</v>
      </c>
      <c r="M33" s="15">
        <f t="shared" si="2"/>
        <v>537.1</v>
      </c>
    </row>
    <row r="34" spans="1:13" x14ac:dyDescent="0.3">
      <c r="A34" s="2" t="s">
        <v>45</v>
      </c>
      <c r="B34" s="12">
        <v>280.7</v>
      </c>
      <c r="C34" s="13">
        <v>131.80000000000001</v>
      </c>
      <c r="D34" s="12">
        <v>3446</v>
      </c>
      <c r="E34" s="12">
        <v>83</v>
      </c>
      <c r="F34" s="7"/>
      <c r="G34" s="13">
        <v>672</v>
      </c>
      <c r="H34" s="13">
        <v>338</v>
      </c>
      <c r="I34" s="12">
        <v>3728</v>
      </c>
      <c r="J34" s="12">
        <v>82</v>
      </c>
      <c r="K34" s="16">
        <f t="shared" si="5"/>
        <v>0.4695404346277165</v>
      </c>
      <c r="L34" s="16">
        <f t="shared" si="6"/>
        <v>0.50297619047619047</v>
      </c>
      <c r="M34" s="15">
        <f t="shared" si="2"/>
        <v>476.35</v>
      </c>
    </row>
    <row r="35" spans="1:13" x14ac:dyDescent="0.3">
      <c r="A35" s="2" t="s">
        <v>32</v>
      </c>
      <c r="B35" s="3">
        <v>294.5</v>
      </c>
      <c r="C35" s="4">
        <v>140</v>
      </c>
      <c r="D35" s="3">
        <v>3502</v>
      </c>
      <c r="E35" s="3">
        <v>83</v>
      </c>
      <c r="F35" s="7"/>
      <c r="G35" s="4">
        <v>503</v>
      </c>
      <c r="H35" s="4">
        <v>249.7</v>
      </c>
      <c r="I35" s="3">
        <v>3663</v>
      </c>
      <c r="J35" s="3">
        <v>82</v>
      </c>
      <c r="K35" s="16">
        <f t="shared" si="5"/>
        <v>0.47538200339558573</v>
      </c>
      <c r="L35" s="16">
        <f t="shared" si="6"/>
        <v>0.4964214711729622</v>
      </c>
      <c r="M35" s="15">
        <f t="shared" si="2"/>
        <v>398.75</v>
      </c>
    </row>
    <row r="36" spans="1:13" x14ac:dyDescent="0.3">
      <c r="A36" s="2" t="s">
        <v>33</v>
      </c>
      <c r="B36" s="3">
        <v>315.5</v>
      </c>
      <c r="C36" s="4">
        <v>152</v>
      </c>
      <c r="D36" s="3">
        <v>3541</v>
      </c>
      <c r="E36" s="3">
        <v>83</v>
      </c>
      <c r="F36" s="7"/>
      <c r="G36" s="3">
        <v>573.9</v>
      </c>
      <c r="H36" s="3">
        <v>287.10000000000002</v>
      </c>
      <c r="I36" s="3">
        <v>3692</v>
      </c>
      <c r="J36" s="3">
        <v>82</v>
      </c>
      <c r="K36" s="16">
        <f t="shared" si="5"/>
        <v>0.48177496038034867</v>
      </c>
      <c r="L36" s="16">
        <f t="shared" si="6"/>
        <v>0.50026136957658129</v>
      </c>
      <c r="M36" s="15">
        <f t="shared" si="2"/>
        <v>444.7</v>
      </c>
    </row>
    <row r="37" spans="1:13" x14ac:dyDescent="0.3">
      <c r="A37" s="2" t="s">
        <v>34</v>
      </c>
      <c r="B37" s="3">
        <v>302.7</v>
      </c>
      <c r="C37" s="4">
        <v>146</v>
      </c>
      <c r="D37" s="3">
        <v>3534</v>
      </c>
      <c r="E37" s="3">
        <v>83</v>
      </c>
      <c r="F37" s="7"/>
      <c r="G37" s="3">
        <v>568.20000000000005</v>
      </c>
      <c r="H37" s="3">
        <v>285.5</v>
      </c>
      <c r="I37" s="3">
        <v>3708</v>
      </c>
      <c r="J37" s="3">
        <v>82</v>
      </c>
      <c r="K37" s="16">
        <f t="shared" si="5"/>
        <v>0.48232573505120585</v>
      </c>
      <c r="L37" s="16">
        <f t="shared" si="6"/>
        <v>0.50246392115452299</v>
      </c>
      <c r="M37" s="15">
        <f t="shared" si="2"/>
        <v>435.45000000000005</v>
      </c>
    </row>
    <row r="38" spans="1:13" x14ac:dyDescent="0.3">
      <c r="A38" s="2" t="s">
        <v>35</v>
      </c>
      <c r="B38" s="3">
        <v>282.10000000000002</v>
      </c>
      <c r="C38" s="4">
        <v>134.5</v>
      </c>
      <c r="D38" s="3">
        <v>3499</v>
      </c>
      <c r="E38" s="3">
        <v>83</v>
      </c>
      <c r="F38" s="7"/>
      <c r="G38" s="3">
        <v>582.29999999999995</v>
      </c>
      <c r="H38" s="3">
        <v>288.39999999999998</v>
      </c>
      <c r="I38" s="3">
        <v>3713</v>
      </c>
      <c r="J38" s="3">
        <v>82</v>
      </c>
      <c r="K38" s="16">
        <f t="shared" si="5"/>
        <v>0.47678128323289609</v>
      </c>
      <c r="L38" s="16">
        <f t="shared" si="6"/>
        <v>0.49527734844581833</v>
      </c>
      <c r="M38" s="15">
        <f t="shared" si="2"/>
        <v>432.2</v>
      </c>
    </row>
    <row r="39" spans="1:13" x14ac:dyDescent="0.3">
      <c r="A39" s="2" t="s">
        <v>36</v>
      </c>
      <c r="B39" s="4">
        <v>313</v>
      </c>
      <c r="C39" s="4">
        <v>149</v>
      </c>
      <c r="D39" s="3">
        <v>3533</v>
      </c>
      <c r="E39" s="3">
        <v>83</v>
      </c>
      <c r="F39" s="7"/>
      <c r="G39" s="3">
        <v>586.5</v>
      </c>
      <c r="H39" s="4">
        <v>293.3</v>
      </c>
      <c r="I39" s="3">
        <v>3706</v>
      </c>
      <c r="J39" s="3">
        <v>82</v>
      </c>
      <c r="K39" s="16">
        <f t="shared" si="5"/>
        <v>0.47603833865814699</v>
      </c>
      <c r="L39" s="16">
        <f t="shared" si="6"/>
        <v>0.50008525149190108</v>
      </c>
      <c r="M39" s="15">
        <f t="shared" si="2"/>
        <v>449.75</v>
      </c>
    </row>
    <row r="40" spans="1:13" x14ac:dyDescent="0.3">
      <c r="A40" s="2" t="s">
        <v>37</v>
      </c>
      <c r="B40" s="3">
        <v>291.39999999999998</v>
      </c>
      <c r="C40" s="4">
        <v>139.4</v>
      </c>
      <c r="D40" s="3">
        <v>3519</v>
      </c>
      <c r="E40" s="3">
        <v>83</v>
      </c>
      <c r="F40" s="7"/>
      <c r="G40" s="3">
        <v>589.79999999999995</v>
      </c>
      <c r="H40" s="4">
        <v>296</v>
      </c>
      <c r="I40" s="3">
        <v>3710</v>
      </c>
      <c r="J40" s="3">
        <v>82</v>
      </c>
      <c r="K40" s="16">
        <f t="shared" si="5"/>
        <v>0.47838023335621144</v>
      </c>
      <c r="L40" s="16">
        <f t="shared" si="6"/>
        <v>0.50186503899627</v>
      </c>
      <c r="M40" s="15">
        <f t="shared" si="2"/>
        <v>440.59999999999997</v>
      </c>
    </row>
    <row r="41" spans="1:13" x14ac:dyDescent="0.3">
      <c r="A41" s="2" t="s">
        <v>42</v>
      </c>
      <c r="B41" s="3">
        <v>322.89999999999998</v>
      </c>
      <c r="C41" s="4">
        <v>156.4</v>
      </c>
      <c r="D41" s="3">
        <v>3558</v>
      </c>
      <c r="E41" s="3">
        <v>83</v>
      </c>
      <c r="F41" s="7"/>
      <c r="G41" s="3">
        <v>585.20000000000005</v>
      </c>
      <c r="H41" s="3">
        <v>293.39999999999998</v>
      </c>
      <c r="I41" s="3">
        <v>3707</v>
      </c>
      <c r="J41" s="3">
        <v>82</v>
      </c>
      <c r="K41" s="16">
        <f t="shared" si="5"/>
        <v>0.48436048312170954</v>
      </c>
      <c r="L41" s="16">
        <f t="shared" si="6"/>
        <v>0.50136705399863291</v>
      </c>
      <c r="M41" s="15">
        <f t="shared" si="2"/>
        <v>454.05</v>
      </c>
    </row>
    <row r="42" spans="1:13" x14ac:dyDescent="0.3">
      <c r="A42" s="2" t="s">
        <v>43</v>
      </c>
      <c r="B42" s="3">
        <v>286.8</v>
      </c>
      <c r="C42" s="4">
        <v>136.6</v>
      </c>
      <c r="D42" s="3">
        <v>3505</v>
      </c>
      <c r="E42" s="3">
        <v>83</v>
      </c>
      <c r="F42" s="7"/>
      <c r="G42" s="3">
        <v>523.70000000000005</v>
      </c>
      <c r="H42" s="3">
        <v>260.39999999999998</v>
      </c>
      <c r="I42" s="3">
        <v>3685</v>
      </c>
      <c r="J42" s="3">
        <v>82</v>
      </c>
      <c r="K42" s="16">
        <f t="shared" si="5"/>
        <v>0.4762900976290097</v>
      </c>
      <c r="L42" s="16">
        <f t="shared" si="6"/>
        <v>0.49723123925911772</v>
      </c>
      <c r="M42" s="15">
        <f t="shared" si="2"/>
        <v>405.25</v>
      </c>
    </row>
    <row r="43" spans="1:13" x14ac:dyDescent="0.3">
      <c r="A43" s="1" t="s">
        <v>73</v>
      </c>
      <c r="B43" s="88">
        <f t="shared" ref="B43:J43" si="7">+ AVERAGE(B3:B42)</f>
        <v>289.85000000000002</v>
      </c>
      <c r="C43" s="89">
        <f t="shared" si="7"/>
        <v>137.95999999999998</v>
      </c>
      <c r="D43" s="88">
        <f t="shared" si="7"/>
        <v>3502.05</v>
      </c>
      <c r="E43" s="88">
        <f t="shared" si="7"/>
        <v>82.85</v>
      </c>
      <c r="F43" s="88" t="e">
        <f t="shared" si="7"/>
        <v>#DIV/0!</v>
      </c>
      <c r="G43" s="90">
        <f t="shared" si="7"/>
        <v>708.5775000000001</v>
      </c>
      <c r="H43" s="88">
        <f t="shared" si="7"/>
        <v>358.27499999999998</v>
      </c>
      <c r="I43" s="88">
        <f t="shared" si="7"/>
        <v>3732.2</v>
      </c>
      <c r="J43" s="88">
        <f t="shared" si="7"/>
        <v>82</v>
      </c>
    </row>
    <row r="44" spans="1:13" ht="14.4" thickBot="1" x14ac:dyDescent="0.35">
      <c r="C44" s="1"/>
      <c r="F44" s="1"/>
    </row>
    <row r="45" spans="1:13" ht="14.4" thickBot="1" x14ac:dyDescent="0.35">
      <c r="A45" s="25" t="s">
        <v>0</v>
      </c>
      <c r="B45" s="9" t="s">
        <v>48</v>
      </c>
      <c r="C45" s="9" t="s">
        <v>49</v>
      </c>
      <c r="D45" s="31" t="s">
        <v>50</v>
      </c>
      <c r="E45" s="32" t="s">
        <v>51</v>
      </c>
      <c r="F45" s="1"/>
    </row>
    <row r="46" spans="1:13" x14ac:dyDescent="0.3">
      <c r="A46" s="19" t="s">
        <v>4</v>
      </c>
      <c r="B46" s="20">
        <v>209</v>
      </c>
      <c r="C46" s="21">
        <v>544.79999999999995</v>
      </c>
      <c r="D46" s="29">
        <f>B46/C46</f>
        <v>0.38362701908957419</v>
      </c>
      <c r="E46" s="30">
        <v>0.46889952153110048</v>
      </c>
      <c r="F46" s="1"/>
    </row>
    <row r="47" spans="1:13" x14ac:dyDescent="0.3">
      <c r="A47" s="2" t="s">
        <v>5</v>
      </c>
      <c r="B47" s="3">
        <v>236.3</v>
      </c>
      <c r="C47" s="3">
        <v>656.3</v>
      </c>
      <c r="D47" s="17">
        <f t="shared" ref="D47:D85" si="8">B47/C47</f>
        <v>0.36004875818985227</v>
      </c>
      <c r="E47" s="18">
        <v>0.48074481591197626</v>
      </c>
      <c r="F47" s="1"/>
    </row>
    <row r="48" spans="1:13" x14ac:dyDescent="0.3">
      <c r="A48" s="2" t="s">
        <v>6</v>
      </c>
      <c r="B48" s="3">
        <v>232.8</v>
      </c>
      <c r="C48" s="3">
        <v>681.3</v>
      </c>
      <c r="D48" s="17">
        <f t="shared" si="8"/>
        <v>0.341699691765742</v>
      </c>
      <c r="E48" s="18">
        <v>0.48152920962199308</v>
      </c>
      <c r="F48" s="1"/>
    </row>
    <row r="49" spans="1:6" x14ac:dyDescent="0.3">
      <c r="A49" s="2" t="s">
        <v>7</v>
      </c>
      <c r="B49" s="3">
        <v>251.5</v>
      </c>
      <c r="C49" s="3">
        <v>712.5</v>
      </c>
      <c r="D49" s="17">
        <f t="shared" si="8"/>
        <v>0.3529824561403509</v>
      </c>
      <c r="E49" s="18">
        <v>0.48469184890656064</v>
      </c>
      <c r="F49" s="1"/>
    </row>
    <row r="50" spans="1:6" x14ac:dyDescent="0.3">
      <c r="A50" s="2" t="s">
        <v>8</v>
      </c>
      <c r="B50" s="3">
        <v>284.60000000000002</v>
      </c>
      <c r="C50" s="3">
        <v>792.4</v>
      </c>
      <c r="D50" s="17">
        <f t="shared" si="8"/>
        <v>0.35916203937405355</v>
      </c>
      <c r="E50" s="18">
        <v>0.48032326071679543</v>
      </c>
      <c r="F50" s="1"/>
    </row>
    <row r="51" spans="1:6" x14ac:dyDescent="0.3">
      <c r="A51" s="2" t="s">
        <v>9</v>
      </c>
      <c r="B51" s="3">
        <v>281.89999999999998</v>
      </c>
      <c r="C51" s="3">
        <v>782.3</v>
      </c>
      <c r="D51" s="17">
        <f t="shared" si="8"/>
        <v>0.36034769270100986</v>
      </c>
      <c r="E51" s="18">
        <v>0.47179851010996809</v>
      </c>
      <c r="F51" s="1"/>
    </row>
    <row r="52" spans="1:6" x14ac:dyDescent="0.3">
      <c r="A52" s="2" t="s">
        <v>10</v>
      </c>
      <c r="B52" s="3">
        <v>295.3</v>
      </c>
      <c r="C52" s="4">
        <v>796</v>
      </c>
      <c r="D52" s="17">
        <f t="shared" si="8"/>
        <v>0.37097989949748744</v>
      </c>
      <c r="E52" s="18">
        <v>0.47070775482560107</v>
      </c>
      <c r="F52" s="1"/>
    </row>
    <row r="53" spans="1:6" x14ac:dyDescent="0.3">
      <c r="A53" s="2" t="s">
        <v>38</v>
      </c>
      <c r="B53" s="3">
        <v>287.89999999999998</v>
      </c>
      <c r="C53" s="3">
        <v>707.7</v>
      </c>
      <c r="D53" s="17">
        <f t="shared" si="8"/>
        <v>0.40681079553483107</v>
      </c>
      <c r="E53" s="18">
        <v>0.46648141715873576</v>
      </c>
      <c r="F53" s="1"/>
    </row>
    <row r="54" spans="1:6" x14ac:dyDescent="0.3">
      <c r="A54" s="2" t="s">
        <v>11</v>
      </c>
      <c r="B54" s="12">
        <v>249.4</v>
      </c>
      <c r="C54" s="13">
        <v>628</v>
      </c>
      <c r="D54" s="17">
        <f t="shared" si="8"/>
        <v>0.39713375796178346</v>
      </c>
      <c r="E54" s="18">
        <v>0.4699278267842823</v>
      </c>
      <c r="F54" s="1"/>
    </row>
    <row r="55" spans="1:6" x14ac:dyDescent="0.3">
      <c r="A55" s="2" t="s">
        <v>12</v>
      </c>
      <c r="B55" s="12">
        <v>250.5</v>
      </c>
      <c r="C55" s="12">
        <v>742.8</v>
      </c>
      <c r="D55" s="17">
        <f t="shared" si="8"/>
        <v>0.33723747980613894</v>
      </c>
      <c r="E55" s="18">
        <v>0.47305389221556887</v>
      </c>
      <c r="F55" s="1"/>
    </row>
    <row r="56" spans="1:6" x14ac:dyDescent="0.3">
      <c r="A56" s="2" t="s">
        <v>13</v>
      </c>
      <c r="B56" s="13">
        <v>266</v>
      </c>
      <c r="C56" s="12">
        <v>761.7</v>
      </c>
      <c r="D56" s="17">
        <f t="shared" si="8"/>
        <v>0.34921885256662727</v>
      </c>
      <c r="E56" s="18">
        <v>0.47406015037593985</v>
      </c>
      <c r="F56" s="1"/>
    </row>
    <row r="57" spans="1:6" x14ac:dyDescent="0.3">
      <c r="A57" s="2" t="s">
        <v>14</v>
      </c>
      <c r="B57" s="12">
        <v>289.8</v>
      </c>
      <c r="C57" s="13">
        <v>769.7</v>
      </c>
      <c r="D57" s="17">
        <f t="shared" si="8"/>
        <v>0.3765103286994933</v>
      </c>
      <c r="E57" s="18">
        <v>0.47791580400276051</v>
      </c>
      <c r="F57" s="1"/>
    </row>
    <row r="58" spans="1:6" x14ac:dyDescent="0.3">
      <c r="A58" s="2" t="s">
        <v>15</v>
      </c>
      <c r="B58" s="13">
        <v>315</v>
      </c>
      <c r="C58" s="12">
        <v>839.8</v>
      </c>
      <c r="D58" s="17">
        <f t="shared" si="8"/>
        <v>0.37508930697785187</v>
      </c>
      <c r="E58" s="18">
        <v>0.47873015873015878</v>
      </c>
      <c r="F58" s="1"/>
    </row>
    <row r="59" spans="1:6" x14ac:dyDescent="0.3">
      <c r="A59" s="2" t="s">
        <v>16</v>
      </c>
      <c r="B59" s="12">
        <v>296.5</v>
      </c>
      <c r="C59" s="13">
        <v>828</v>
      </c>
      <c r="D59" s="17">
        <f t="shared" si="8"/>
        <v>0.35809178743961351</v>
      </c>
      <c r="E59" s="18">
        <v>0.47588532883642493</v>
      </c>
      <c r="F59" s="1"/>
    </row>
    <row r="60" spans="1:6" x14ac:dyDescent="0.3">
      <c r="A60" s="2" t="s">
        <v>17</v>
      </c>
      <c r="B60" s="12">
        <v>315.39999999999998</v>
      </c>
      <c r="C60" s="12">
        <v>836.4</v>
      </c>
      <c r="D60" s="17">
        <f t="shared" si="8"/>
        <v>0.37709230033476804</v>
      </c>
      <c r="E60" s="18">
        <v>0.48065948002536463</v>
      </c>
      <c r="F60" s="1"/>
    </row>
    <row r="61" spans="1:6" x14ac:dyDescent="0.3">
      <c r="A61" s="2" t="s">
        <v>41</v>
      </c>
      <c r="B61" s="12">
        <v>309.5</v>
      </c>
      <c r="C61" s="12">
        <v>741.7</v>
      </c>
      <c r="D61" s="17">
        <f t="shared" si="8"/>
        <v>0.41728461642173381</v>
      </c>
      <c r="E61" s="18">
        <v>0.4746365105008078</v>
      </c>
      <c r="F61" s="1"/>
    </row>
    <row r="62" spans="1:6" x14ac:dyDescent="0.3">
      <c r="A62" s="2" t="s">
        <v>18</v>
      </c>
      <c r="B62" s="3">
        <v>284.39999999999998</v>
      </c>
      <c r="C62" s="3">
        <v>662.6</v>
      </c>
      <c r="D62" s="17">
        <f t="shared" si="8"/>
        <v>0.42921823121038327</v>
      </c>
      <c r="E62" s="18">
        <v>0.47046413502109713</v>
      </c>
      <c r="F62" s="1"/>
    </row>
    <row r="63" spans="1:6" x14ac:dyDescent="0.3">
      <c r="A63" s="2" t="s">
        <v>19</v>
      </c>
      <c r="B63" s="3">
        <v>296.7</v>
      </c>
      <c r="C63" s="3">
        <v>780.8</v>
      </c>
      <c r="D63" s="17">
        <f t="shared" si="8"/>
        <v>0.37999487704918034</v>
      </c>
      <c r="E63" s="18">
        <v>0.47623862487360974</v>
      </c>
      <c r="F63" s="1"/>
    </row>
    <row r="64" spans="1:6" x14ac:dyDescent="0.3">
      <c r="A64" s="2" t="s">
        <v>20</v>
      </c>
      <c r="B64" s="3">
        <v>286.60000000000002</v>
      </c>
      <c r="C64" s="3">
        <v>787.2</v>
      </c>
      <c r="D64" s="17">
        <f t="shared" si="8"/>
        <v>0.36407520325203252</v>
      </c>
      <c r="E64" s="18">
        <v>0.47452896022330771</v>
      </c>
      <c r="F64" s="1"/>
    </row>
    <row r="65" spans="1:6" x14ac:dyDescent="0.3">
      <c r="A65" s="2" t="s">
        <v>21</v>
      </c>
      <c r="B65" s="3">
        <v>304.89999999999998</v>
      </c>
      <c r="C65" s="3">
        <v>783.6</v>
      </c>
      <c r="D65" s="17">
        <f t="shared" si="8"/>
        <v>0.38910158244002035</v>
      </c>
      <c r="E65" s="18">
        <v>0.47622171203673336</v>
      </c>
      <c r="F65" s="1"/>
    </row>
    <row r="66" spans="1:6" x14ac:dyDescent="0.3">
      <c r="A66" s="2" t="s">
        <v>22</v>
      </c>
      <c r="B66" s="3">
        <v>322.89999999999998</v>
      </c>
      <c r="C66" s="3">
        <v>834.5</v>
      </c>
      <c r="D66" s="17">
        <f t="shared" si="8"/>
        <v>0.38693828639904132</v>
      </c>
      <c r="E66" s="18">
        <v>0.4772375348405079</v>
      </c>
      <c r="F66" s="1"/>
    </row>
    <row r="67" spans="1:6" x14ac:dyDescent="0.3">
      <c r="A67" s="2" t="s">
        <v>23</v>
      </c>
      <c r="B67" s="3">
        <v>307.3</v>
      </c>
      <c r="C67" s="3">
        <v>824.1</v>
      </c>
      <c r="D67" s="17">
        <f t="shared" si="8"/>
        <v>0.37289163936415481</v>
      </c>
      <c r="E67" s="18">
        <v>0.47608200455580868</v>
      </c>
      <c r="F67" s="1"/>
    </row>
    <row r="68" spans="1:6" x14ac:dyDescent="0.3">
      <c r="A68" s="2" t="s">
        <v>24</v>
      </c>
      <c r="B68" s="3">
        <v>324.3</v>
      </c>
      <c r="C68" s="3">
        <v>831.9</v>
      </c>
      <c r="D68" s="17">
        <f t="shared" si="8"/>
        <v>0.38983050847457629</v>
      </c>
      <c r="E68" s="18">
        <v>0.47918593894542089</v>
      </c>
      <c r="F68" s="1"/>
    </row>
    <row r="69" spans="1:6" x14ac:dyDescent="0.3">
      <c r="A69" s="2" t="s">
        <v>44</v>
      </c>
      <c r="B69" s="3">
        <v>299.5</v>
      </c>
      <c r="C69" s="3">
        <v>730.8</v>
      </c>
      <c r="D69" s="17">
        <f t="shared" si="8"/>
        <v>0.4098248494800219</v>
      </c>
      <c r="E69" s="18">
        <v>0.47111853088480798</v>
      </c>
      <c r="F69" s="1"/>
    </row>
    <row r="70" spans="1:6" x14ac:dyDescent="0.3">
      <c r="A70" s="2" t="s">
        <v>25</v>
      </c>
      <c r="B70" s="12">
        <v>287.7</v>
      </c>
      <c r="C70" s="12">
        <v>630.79999999999995</v>
      </c>
      <c r="D70" s="17">
        <f t="shared" si="8"/>
        <v>0.45608750792644265</v>
      </c>
      <c r="E70" s="18">
        <v>0.46958637469586373</v>
      </c>
      <c r="F70" s="1"/>
    </row>
    <row r="71" spans="1:6" x14ac:dyDescent="0.3">
      <c r="A71" s="2" t="s">
        <v>26</v>
      </c>
      <c r="B71" s="12">
        <v>310.3</v>
      </c>
      <c r="C71" s="12">
        <v>732.4</v>
      </c>
      <c r="D71" s="17">
        <f t="shared" si="8"/>
        <v>0.42367558711086839</v>
      </c>
      <c r="E71" s="18">
        <v>0.47889139542378339</v>
      </c>
      <c r="F71" s="1"/>
    </row>
    <row r="72" spans="1:6" x14ac:dyDescent="0.3">
      <c r="A72" s="2" t="s">
        <v>27</v>
      </c>
      <c r="B72" s="12">
        <v>302.5</v>
      </c>
      <c r="C72" s="12">
        <v>733.5</v>
      </c>
      <c r="D72" s="17">
        <f t="shared" si="8"/>
        <v>0.41240627130197682</v>
      </c>
      <c r="E72" s="18">
        <v>0.47636363636363632</v>
      </c>
      <c r="F72" s="1"/>
    </row>
    <row r="73" spans="1:6" x14ac:dyDescent="0.3">
      <c r="A73" s="2" t="s">
        <v>28</v>
      </c>
      <c r="B73" s="13">
        <v>292</v>
      </c>
      <c r="C73" s="12">
        <v>731.1</v>
      </c>
      <c r="D73" s="17">
        <f t="shared" si="8"/>
        <v>0.39939816714539733</v>
      </c>
      <c r="E73" s="18">
        <v>0.47294520547945201</v>
      </c>
      <c r="F73" s="1"/>
    </row>
    <row r="74" spans="1:6" x14ac:dyDescent="0.3">
      <c r="A74" s="2" t="s">
        <v>29</v>
      </c>
      <c r="B74" s="12">
        <v>303.60000000000002</v>
      </c>
      <c r="C74" s="13">
        <v>760</v>
      </c>
      <c r="D74" s="17">
        <f t="shared" si="8"/>
        <v>0.39947368421052637</v>
      </c>
      <c r="E74" s="18">
        <v>0.47332015810276673</v>
      </c>
      <c r="F74" s="1"/>
    </row>
    <row r="75" spans="1:6" x14ac:dyDescent="0.3">
      <c r="A75" s="2" t="s">
        <v>30</v>
      </c>
      <c r="B75" s="12">
        <v>295.7</v>
      </c>
      <c r="C75" s="12">
        <v>754.2</v>
      </c>
      <c r="D75" s="17">
        <f t="shared" si="8"/>
        <v>0.39207106868204716</v>
      </c>
      <c r="E75" s="18">
        <v>0.47345282380791343</v>
      </c>
      <c r="F75" s="1"/>
    </row>
    <row r="76" spans="1:6" x14ac:dyDescent="0.3">
      <c r="A76" s="2" t="s">
        <v>31</v>
      </c>
      <c r="B76" s="12">
        <v>314.60000000000002</v>
      </c>
      <c r="C76" s="12">
        <v>759.6</v>
      </c>
      <c r="D76" s="17">
        <f t="shared" si="8"/>
        <v>0.41416535018430756</v>
      </c>
      <c r="E76" s="18">
        <v>0.47870311506675139</v>
      </c>
      <c r="F76" s="1"/>
    </row>
    <row r="77" spans="1:6" x14ac:dyDescent="0.3">
      <c r="A77" s="2" t="s">
        <v>45</v>
      </c>
      <c r="B77" s="12">
        <v>280.7</v>
      </c>
      <c r="C77" s="13">
        <v>672</v>
      </c>
      <c r="D77" s="17">
        <f t="shared" si="8"/>
        <v>0.41770833333333329</v>
      </c>
      <c r="E77" s="18">
        <v>0.4695404346277165</v>
      </c>
      <c r="F77" s="1"/>
    </row>
    <row r="78" spans="1:6" x14ac:dyDescent="0.3">
      <c r="A78" s="2" t="s">
        <v>32</v>
      </c>
      <c r="B78" s="3">
        <v>294.5</v>
      </c>
      <c r="C78" s="4">
        <v>503</v>
      </c>
      <c r="D78" s="17">
        <f t="shared" si="8"/>
        <v>0.58548707753479123</v>
      </c>
      <c r="E78" s="18">
        <v>0.47538200339558573</v>
      </c>
      <c r="F78" s="1"/>
    </row>
    <row r="79" spans="1:6" x14ac:dyDescent="0.3">
      <c r="A79" s="2" t="s">
        <v>33</v>
      </c>
      <c r="B79" s="3">
        <v>315.5</v>
      </c>
      <c r="C79" s="3">
        <v>573.9</v>
      </c>
      <c r="D79" s="17">
        <f t="shared" si="8"/>
        <v>0.54974734274263815</v>
      </c>
      <c r="E79" s="18">
        <v>0.48177496038034867</v>
      </c>
      <c r="F79" s="1"/>
    </row>
    <row r="80" spans="1:6" x14ac:dyDescent="0.3">
      <c r="A80" s="2" t="s">
        <v>34</v>
      </c>
      <c r="B80" s="3">
        <v>302.7</v>
      </c>
      <c r="C80" s="3">
        <v>568.20000000000005</v>
      </c>
      <c r="D80" s="17">
        <f t="shared" si="8"/>
        <v>0.53273495248152047</v>
      </c>
      <c r="E80" s="18">
        <v>0.48232573505120585</v>
      </c>
      <c r="F80" s="1"/>
    </row>
    <row r="81" spans="1:6" x14ac:dyDescent="0.3">
      <c r="A81" s="2" t="s">
        <v>35</v>
      </c>
      <c r="B81" s="3">
        <v>282.10000000000002</v>
      </c>
      <c r="C81" s="3">
        <v>582.29999999999995</v>
      </c>
      <c r="D81" s="17">
        <f t="shared" si="8"/>
        <v>0.48445818306714761</v>
      </c>
      <c r="E81" s="18">
        <v>0.47678128323289609</v>
      </c>
      <c r="F81" s="1"/>
    </row>
    <row r="82" spans="1:6" x14ac:dyDescent="0.3">
      <c r="A82" s="2" t="s">
        <v>36</v>
      </c>
      <c r="B82" s="4">
        <v>313</v>
      </c>
      <c r="C82" s="3">
        <v>586.5</v>
      </c>
      <c r="D82" s="17">
        <f t="shared" si="8"/>
        <v>0.53367433930093777</v>
      </c>
      <c r="E82" s="18">
        <v>0.47603833865814699</v>
      </c>
      <c r="F82" s="1"/>
    </row>
    <row r="83" spans="1:6" x14ac:dyDescent="0.3">
      <c r="A83" s="2" t="s">
        <v>37</v>
      </c>
      <c r="B83" s="3">
        <v>291.39999999999998</v>
      </c>
      <c r="C83" s="3">
        <v>589.79999999999995</v>
      </c>
      <c r="D83" s="17">
        <f t="shared" si="8"/>
        <v>0.49406578501186843</v>
      </c>
      <c r="E83" s="18">
        <v>0.47838023335621144</v>
      </c>
      <c r="F83" s="1"/>
    </row>
    <row r="84" spans="1:6" x14ac:dyDescent="0.3">
      <c r="A84" s="2" t="s">
        <v>42</v>
      </c>
      <c r="B84" s="3">
        <v>322.89999999999998</v>
      </c>
      <c r="C84" s="3">
        <v>585.20000000000005</v>
      </c>
      <c r="D84" s="17">
        <f t="shared" si="8"/>
        <v>0.5517771701982227</v>
      </c>
      <c r="E84" s="18">
        <v>0.48436048312170954</v>
      </c>
      <c r="F84" s="1"/>
    </row>
    <row r="85" spans="1:6" x14ac:dyDescent="0.3">
      <c r="A85" s="2" t="s">
        <v>43</v>
      </c>
      <c r="B85" s="3">
        <v>286.8</v>
      </c>
      <c r="C85" s="3">
        <v>523.70000000000005</v>
      </c>
      <c r="D85" s="17">
        <f t="shared" si="8"/>
        <v>0.54764177964483485</v>
      </c>
      <c r="E85" s="18">
        <v>0.4762900976290097</v>
      </c>
      <c r="F85" s="1"/>
    </row>
    <row r="86" spans="1:6" x14ac:dyDescent="0.3">
      <c r="C86" s="1"/>
      <c r="D86" s="91">
        <f t="shared" ref="D86:E86" si="9">+ AVERAGE(D46:D85)</f>
        <v>0.41599411400117947</v>
      </c>
      <c r="E86" s="91">
        <f t="shared" si="9"/>
        <v>0.4758814802507082</v>
      </c>
      <c r="F86" s="1"/>
    </row>
    <row r="87" spans="1:6" x14ac:dyDescent="0.3">
      <c r="C87" s="1"/>
      <c r="F87" s="1"/>
    </row>
    <row r="88" spans="1:6" x14ac:dyDescent="0.3">
      <c r="C88" s="1"/>
      <c r="F88" s="1"/>
    </row>
    <row r="89" spans="1:6" x14ac:dyDescent="0.3">
      <c r="C89" s="1"/>
      <c r="F89" s="1"/>
    </row>
    <row r="90" spans="1:6" x14ac:dyDescent="0.3">
      <c r="C90" s="1"/>
      <c r="F90" s="1"/>
    </row>
    <row r="91" spans="1:6" x14ac:dyDescent="0.3">
      <c r="C91" s="1"/>
      <c r="F91" s="1"/>
    </row>
    <row r="92" spans="1:6" x14ac:dyDescent="0.3">
      <c r="C92" s="1"/>
      <c r="F92" s="1"/>
    </row>
    <row r="93" spans="1:6" x14ac:dyDescent="0.3">
      <c r="C93" s="1"/>
      <c r="F93" s="1"/>
    </row>
    <row r="94" spans="1:6" x14ac:dyDescent="0.3">
      <c r="C94" s="1"/>
      <c r="F94" s="1"/>
    </row>
    <row r="95" spans="1:6" x14ac:dyDescent="0.3">
      <c r="C95" s="1"/>
      <c r="F95" s="1"/>
    </row>
    <row r="96" spans="1:6" x14ac:dyDescent="0.3">
      <c r="C96" s="1"/>
      <c r="F96" s="1"/>
    </row>
    <row r="97" spans="3:6" x14ac:dyDescent="0.3">
      <c r="C97" s="1"/>
      <c r="F97" s="1"/>
    </row>
    <row r="98" spans="3:6" x14ac:dyDescent="0.3">
      <c r="C98" s="1"/>
      <c r="F98" s="1"/>
    </row>
    <row r="99" spans="3:6" x14ac:dyDescent="0.3">
      <c r="C99" s="1"/>
      <c r="F99" s="1"/>
    </row>
    <row r="100" spans="3:6" x14ac:dyDescent="0.3">
      <c r="C100" s="1"/>
      <c r="F100" s="1"/>
    </row>
    <row r="101" spans="3:6" x14ac:dyDescent="0.3">
      <c r="C101" s="1"/>
      <c r="F101" s="1"/>
    </row>
    <row r="102" spans="3:6" x14ac:dyDescent="0.3">
      <c r="C102" s="1"/>
      <c r="F102" s="1"/>
    </row>
    <row r="103" spans="3:6" x14ac:dyDescent="0.3">
      <c r="C103" s="1"/>
      <c r="F103" s="1"/>
    </row>
    <row r="104" spans="3:6" x14ac:dyDescent="0.3">
      <c r="C104" s="1"/>
      <c r="F104" s="1"/>
    </row>
    <row r="105" spans="3:6" x14ac:dyDescent="0.3">
      <c r="C105" s="1"/>
      <c r="F105" s="1"/>
    </row>
    <row r="106" spans="3:6" x14ac:dyDescent="0.3">
      <c r="C106" s="1"/>
      <c r="F106" s="1"/>
    </row>
    <row r="107" spans="3:6" x14ac:dyDescent="0.3">
      <c r="C107" s="1"/>
      <c r="F107" s="1"/>
    </row>
    <row r="108" spans="3:6" x14ac:dyDescent="0.3">
      <c r="C108" s="1"/>
      <c r="F108" s="1"/>
    </row>
    <row r="109" spans="3:6" x14ac:dyDescent="0.3">
      <c r="C109" s="1"/>
      <c r="F109" s="1"/>
    </row>
    <row r="110" spans="3:6" x14ac:dyDescent="0.3">
      <c r="C110" s="1"/>
      <c r="F110" s="1"/>
    </row>
    <row r="111" spans="3:6" x14ac:dyDescent="0.3">
      <c r="C111" s="1"/>
      <c r="F111" s="1"/>
    </row>
    <row r="112" spans="3:6" x14ac:dyDescent="0.3">
      <c r="C112" s="1"/>
      <c r="F112" s="1"/>
    </row>
    <row r="113" spans="3:6" x14ac:dyDescent="0.3">
      <c r="C113" s="1"/>
      <c r="F113" s="1"/>
    </row>
    <row r="114" spans="3:6" x14ac:dyDescent="0.3">
      <c r="C114" s="1"/>
      <c r="F114" s="1"/>
    </row>
    <row r="115" spans="3:6" x14ac:dyDescent="0.3">
      <c r="C115" s="1"/>
      <c r="F115" s="1"/>
    </row>
    <row r="116" spans="3:6" x14ac:dyDescent="0.3">
      <c r="C116" s="1"/>
      <c r="F116" s="1"/>
    </row>
    <row r="117" spans="3:6" x14ac:dyDescent="0.3">
      <c r="C117" s="1"/>
      <c r="F117" s="1"/>
    </row>
    <row r="118" spans="3:6" x14ac:dyDescent="0.3">
      <c r="C118" s="1"/>
      <c r="F118" s="1"/>
    </row>
    <row r="119" spans="3:6" x14ac:dyDescent="0.3">
      <c r="C119" s="1"/>
      <c r="F119" s="1"/>
    </row>
    <row r="120" spans="3:6" x14ac:dyDescent="0.3">
      <c r="C120" s="1"/>
      <c r="F120" s="1"/>
    </row>
    <row r="121" spans="3:6" x14ac:dyDescent="0.3">
      <c r="C121" s="1"/>
      <c r="F121" s="1"/>
    </row>
    <row r="122" spans="3:6" x14ac:dyDescent="0.3">
      <c r="C122" s="1"/>
      <c r="F122" s="1"/>
    </row>
    <row r="123" spans="3:6" x14ac:dyDescent="0.3">
      <c r="C123" s="1"/>
      <c r="F123" s="1"/>
    </row>
    <row r="124" spans="3:6" x14ac:dyDescent="0.3">
      <c r="C124" s="1"/>
      <c r="F124" s="1"/>
    </row>
    <row r="125" spans="3:6" x14ac:dyDescent="0.3">
      <c r="C125" s="1"/>
      <c r="F125" s="1"/>
    </row>
    <row r="126" spans="3:6" x14ac:dyDescent="0.3">
      <c r="C126" s="1"/>
      <c r="F126" s="1"/>
    </row>
    <row r="127" spans="3:6" x14ac:dyDescent="0.3">
      <c r="C127" s="1"/>
      <c r="F127" s="1"/>
    </row>
    <row r="128" spans="3:6" x14ac:dyDescent="0.3">
      <c r="C128" s="1"/>
      <c r="F128" s="1"/>
    </row>
    <row r="129" spans="3:6" x14ac:dyDescent="0.3">
      <c r="C129" s="1"/>
      <c r="F129" s="1"/>
    </row>
    <row r="130" spans="3:6" x14ac:dyDescent="0.3">
      <c r="C130" s="1"/>
      <c r="F130" s="1"/>
    </row>
    <row r="131" spans="3:6" x14ac:dyDescent="0.3">
      <c r="C131" s="1"/>
      <c r="F131" s="1"/>
    </row>
    <row r="132" spans="3:6" x14ac:dyDescent="0.3">
      <c r="C132" s="1"/>
      <c r="F132" s="1"/>
    </row>
    <row r="133" spans="3:6" x14ac:dyDescent="0.3">
      <c r="C133" s="1"/>
      <c r="F133" s="1"/>
    </row>
    <row r="134" spans="3:6" x14ac:dyDescent="0.3">
      <c r="C134" s="1"/>
      <c r="F134" s="1"/>
    </row>
    <row r="135" spans="3:6" x14ac:dyDescent="0.3">
      <c r="C135" s="1"/>
      <c r="F135" s="1"/>
    </row>
    <row r="136" spans="3:6" x14ac:dyDescent="0.3">
      <c r="C136" s="1"/>
      <c r="F136" s="1"/>
    </row>
    <row r="137" spans="3:6" x14ac:dyDescent="0.3">
      <c r="C137" s="1"/>
      <c r="F137" s="1"/>
    </row>
    <row r="138" spans="3:6" x14ac:dyDescent="0.3">
      <c r="C138" s="1"/>
      <c r="F138" s="1"/>
    </row>
    <row r="139" spans="3:6" x14ac:dyDescent="0.3">
      <c r="C139" s="1"/>
      <c r="F139" s="1"/>
    </row>
    <row r="140" spans="3:6" x14ac:dyDescent="0.3">
      <c r="C140" s="1"/>
      <c r="F140" s="1"/>
    </row>
    <row r="141" spans="3:6" x14ac:dyDescent="0.3">
      <c r="C141" s="1"/>
      <c r="F141" s="1"/>
    </row>
    <row r="142" spans="3:6" x14ac:dyDescent="0.3">
      <c r="C142" s="1"/>
      <c r="F142" s="1"/>
    </row>
    <row r="143" spans="3:6" x14ac:dyDescent="0.3">
      <c r="C143" s="1"/>
      <c r="F143" s="1"/>
    </row>
    <row r="144" spans="3:6" x14ac:dyDescent="0.3">
      <c r="C144" s="1"/>
      <c r="F144" s="1"/>
    </row>
    <row r="145" spans="3:6" x14ac:dyDescent="0.3">
      <c r="C145" s="1"/>
      <c r="F145" s="1"/>
    </row>
    <row r="146" spans="3:6" x14ac:dyDescent="0.3">
      <c r="C146" s="1"/>
      <c r="F146" s="1"/>
    </row>
    <row r="147" spans="3:6" x14ac:dyDescent="0.3">
      <c r="C147" s="1"/>
      <c r="F147" s="1"/>
    </row>
    <row r="148" spans="3:6" x14ac:dyDescent="0.3">
      <c r="C148" s="1"/>
      <c r="F148" s="1"/>
    </row>
    <row r="149" spans="3:6" x14ac:dyDescent="0.3">
      <c r="C149" s="1"/>
      <c r="F149" s="1"/>
    </row>
    <row r="150" spans="3:6" x14ac:dyDescent="0.3">
      <c r="C150" s="1"/>
      <c r="F150" s="1"/>
    </row>
    <row r="151" spans="3:6" x14ac:dyDescent="0.3">
      <c r="C151" s="1"/>
      <c r="F151" s="1"/>
    </row>
    <row r="152" spans="3:6" x14ac:dyDescent="0.3">
      <c r="C152" s="1"/>
      <c r="F152" s="1"/>
    </row>
    <row r="153" spans="3:6" x14ac:dyDescent="0.3">
      <c r="C153" s="1"/>
      <c r="F153" s="1"/>
    </row>
    <row r="154" spans="3:6" x14ac:dyDescent="0.3">
      <c r="C154" s="1"/>
      <c r="F154" s="1"/>
    </row>
    <row r="155" spans="3:6" x14ac:dyDescent="0.3">
      <c r="C155" s="1"/>
      <c r="F155" s="1"/>
    </row>
    <row r="156" spans="3:6" x14ac:dyDescent="0.3">
      <c r="C156" s="1"/>
      <c r="F156" s="1"/>
    </row>
    <row r="157" spans="3:6" x14ac:dyDescent="0.3">
      <c r="C157" s="1"/>
      <c r="F157" s="1"/>
    </row>
    <row r="158" spans="3:6" x14ac:dyDescent="0.3">
      <c r="C158" s="1"/>
      <c r="F158" s="1"/>
    </row>
    <row r="159" spans="3:6" x14ac:dyDescent="0.3">
      <c r="C159" s="1"/>
      <c r="F159" s="1"/>
    </row>
    <row r="160" spans="3:6" x14ac:dyDescent="0.3">
      <c r="C160" s="1"/>
      <c r="F160" s="1"/>
    </row>
    <row r="161" spans="3:6" x14ac:dyDescent="0.3">
      <c r="C161" s="1"/>
      <c r="F161" s="1"/>
    </row>
    <row r="162" spans="3:6" x14ac:dyDescent="0.3">
      <c r="C162" s="1"/>
      <c r="F162" s="1"/>
    </row>
    <row r="163" spans="3:6" x14ac:dyDescent="0.3">
      <c r="C163" s="1"/>
      <c r="F163" s="1"/>
    </row>
    <row r="164" spans="3:6" x14ac:dyDescent="0.3">
      <c r="C164" s="1"/>
      <c r="F164" s="1"/>
    </row>
    <row r="165" spans="3:6" x14ac:dyDescent="0.3">
      <c r="C165" s="1"/>
      <c r="F165" s="1"/>
    </row>
    <row r="166" spans="3:6" x14ac:dyDescent="0.3">
      <c r="C166" s="1"/>
      <c r="F166" s="1"/>
    </row>
    <row r="167" spans="3:6" x14ac:dyDescent="0.3">
      <c r="C167" s="1"/>
      <c r="F167" s="1"/>
    </row>
    <row r="168" spans="3:6" x14ac:dyDescent="0.3">
      <c r="C168" s="1"/>
      <c r="F168" s="1"/>
    </row>
    <row r="169" spans="3:6" x14ac:dyDescent="0.3">
      <c r="C169" s="1"/>
      <c r="F169" s="1"/>
    </row>
    <row r="170" spans="3:6" x14ac:dyDescent="0.3">
      <c r="C170" s="1"/>
      <c r="F170" s="1"/>
    </row>
    <row r="171" spans="3:6" x14ac:dyDescent="0.3">
      <c r="C171" s="1"/>
      <c r="F171" s="1"/>
    </row>
    <row r="172" spans="3:6" x14ac:dyDescent="0.3">
      <c r="C172" s="1"/>
      <c r="F172" s="1"/>
    </row>
    <row r="173" spans="3:6" x14ac:dyDescent="0.3">
      <c r="C173" s="1"/>
      <c r="F173" s="1"/>
    </row>
    <row r="174" spans="3:6" x14ac:dyDescent="0.3">
      <c r="C174" s="1"/>
      <c r="F174" s="1"/>
    </row>
    <row r="175" spans="3:6" x14ac:dyDescent="0.3">
      <c r="C175" s="1"/>
      <c r="F175" s="1"/>
    </row>
    <row r="176" spans="3:6" x14ac:dyDescent="0.3">
      <c r="C176" s="1"/>
      <c r="F176" s="1"/>
    </row>
    <row r="177" spans="3:6" x14ac:dyDescent="0.3">
      <c r="C177" s="1"/>
      <c r="F177" s="1"/>
    </row>
    <row r="178" spans="3:6" x14ac:dyDescent="0.3">
      <c r="C178" s="1"/>
      <c r="F178" s="1"/>
    </row>
    <row r="179" spans="3:6" x14ac:dyDescent="0.3">
      <c r="C179" s="1"/>
      <c r="F179" s="1"/>
    </row>
    <row r="180" spans="3:6" x14ac:dyDescent="0.3">
      <c r="C180" s="1"/>
      <c r="F180" s="1"/>
    </row>
    <row r="181" spans="3:6" x14ac:dyDescent="0.3">
      <c r="C181" s="1"/>
      <c r="F181" s="1"/>
    </row>
    <row r="182" spans="3:6" x14ac:dyDescent="0.3">
      <c r="C182" s="1"/>
      <c r="F182" s="1"/>
    </row>
    <row r="183" spans="3:6" x14ac:dyDescent="0.3">
      <c r="C183" s="1"/>
      <c r="F183" s="1"/>
    </row>
    <row r="184" spans="3:6" x14ac:dyDescent="0.3">
      <c r="C184" s="1"/>
      <c r="F184" s="1"/>
    </row>
    <row r="185" spans="3:6" x14ac:dyDescent="0.3">
      <c r="C185" s="1"/>
      <c r="F185" s="1"/>
    </row>
    <row r="186" spans="3:6" x14ac:dyDescent="0.3">
      <c r="C186" s="1"/>
      <c r="F186" s="1"/>
    </row>
    <row r="187" spans="3:6" x14ac:dyDescent="0.3">
      <c r="C187" s="1"/>
      <c r="F187" s="1"/>
    </row>
    <row r="188" spans="3:6" x14ac:dyDescent="0.3">
      <c r="C188" s="1"/>
      <c r="F188" s="1"/>
    </row>
    <row r="189" spans="3:6" x14ac:dyDescent="0.3">
      <c r="C189" s="1"/>
      <c r="F189" s="1"/>
    </row>
    <row r="190" spans="3:6" x14ac:dyDescent="0.3">
      <c r="C190" s="1"/>
      <c r="F190" s="1"/>
    </row>
    <row r="191" spans="3:6" x14ac:dyDescent="0.3">
      <c r="C191" s="1"/>
      <c r="F191" s="1"/>
    </row>
    <row r="192" spans="3:6" x14ac:dyDescent="0.3">
      <c r="C192" s="1"/>
      <c r="F192" s="1"/>
    </row>
    <row r="193" spans="3:6" x14ac:dyDescent="0.3">
      <c r="C193" s="1"/>
      <c r="F193" s="1"/>
    </row>
    <row r="194" spans="3:6" x14ac:dyDescent="0.3">
      <c r="C194" s="1"/>
      <c r="F194" s="1"/>
    </row>
    <row r="195" spans="3:6" x14ac:dyDescent="0.3">
      <c r="C195" s="1"/>
      <c r="F195" s="1"/>
    </row>
    <row r="196" spans="3:6" x14ac:dyDescent="0.3">
      <c r="C196" s="1"/>
      <c r="F196" s="1"/>
    </row>
    <row r="197" spans="3:6" x14ac:dyDescent="0.3">
      <c r="C197" s="1"/>
      <c r="F197" s="1"/>
    </row>
    <row r="198" spans="3:6" x14ac:dyDescent="0.3">
      <c r="C198" s="1"/>
      <c r="F198" s="1"/>
    </row>
    <row r="199" spans="3:6" x14ac:dyDescent="0.3">
      <c r="C199" s="1"/>
      <c r="F199" s="1"/>
    </row>
    <row r="200" spans="3:6" x14ac:dyDescent="0.3">
      <c r="C200" s="1"/>
      <c r="F200" s="1"/>
    </row>
    <row r="201" spans="3:6" x14ac:dyDescent="0.3">
      <c r="C201" s="1"/>
      <c r="F201" s="1"/>
    </row>
    <row r="202" spans="3:6" x14ac:dyDescent="0.3">
      <c r="C202" s="1"/>
      <c r="F202" s="1"/>
    </row>
    <row r="203" spans="3:6" x14ac:dyDescent="0.3">
      <c r="C203" s="1"/>
      <c r="F203" s="1"/>
    </row>
    <row r="204" spans="3:6" x14ac:dyDescent="0.3">
      <c r="C204" s="1"/>
      <c r="F204" s="1"/>
    </row>
    <row r="205" spans="3:6" x14ac:dyDescent="0.3">
      <c r="C205" s="1"/>
      <c r="F205" s="1"/>
    </row>
    <row r="206" spans="3:6" x14ac:dyDescent="0.3">
      <c r="C206" s="1"/>
      <c r="F206" s="1"/>
    </row>
    <row r="207" spans="3:6" x14ac:dyDescent="0.3">
      <c r="C207" s="1"/>
      <c r="F207" s="1"/>
    </row>
    <row r="208" spans="3:6" x14ac:dyDescent="0.3">
      <c r="C208" s="1"/>
      <c r="F208" s="1"/>
    </row>
    <row r="209" spans="3:6" x14ac:dyDescent="0.3">
      <c r="C209" s="1"/>
      <c r="F209" s="1"/>
    </row>
    <row r="210" spans="3:6" x14ac:dyDescent="0.3">
      <c r="C210" s="1"/>
      <c r="F210" s="1"/>
    </row>
    <row r="211" spans="3:6" x14ac:dyDescent="0.3">
      <c r="C211" s="1"/>
      <c r="F211" s="1"/>
    </row>
    <row r="212" spans="3:6" x14ac:dyDescent="0.3">
      <c r="C212" s="1"/>
      <c r="F212" s="1"/>
    </row>
    <row r="213" spans="3:6" x14ac:dyDescent="0.3">
      <c r="C213" s="1"/>
      <c r="F213" s="1"/>
    </row>
    <row r="214" spans="3:6" x14ac:dyDescent="0.3">
      <c r="C214" s="1"/>
      <c r="F214" s="1"/>
    </row>
    <row r="215" spans="3:6" x14ac:dyDescent="0.3">
      <c r="C215" s="1"/>
      <c r="F215" s="1"/>
    </row>
    <row r="216" spans="3:6" x14ac:dyDescent="0.3">
      <c r="C216" s="1"/>
      <c r="F216" s="1"/>
    </row>
    <row r="217" spans="3:6" x14ac:dyDescent="0.3">
      <c r="C217" s="1"/>
      <c r="F217" s="1"/>
    </row>
    <row r="218" spans="3:6" x14ac:dyDescent="0.3">
      <c r="C218" s="1"/>
      <c r="F218" s="1"/>
    </row>
    <row r="219" spans="3:6" x14ac:dyDescent="0.3">
      <c r="C219" s="1"/>
      <c r="F219" s="1"/>
    </row>
    <row r="220" spans="3:6" x14ac:dyDescent="0.3">
      <c r="C220" s="1"/>
      <c r="F220" s="1"/>
    </row>
    <row r="221" spans="3:6" x14ac:dyDescent="0.3">
      <c r="C221" s="1"/>
      <c r="F221" s="1"/>
    </row>
    <row r="222" spans="3:6" x14ac:dyDescent="0.3">
      <c r="C222" s="1"/>
      <c r="F222" s="1"/>
    </row>
    <row r="223" spans="3:6" x14ac:dyDescent="0.3">
      <c r="C223" s="1"/>
      <c r="F223" s="1"/>
    </row>
    <row r="224" spans="3:6" x14ac:dyDescent="0.3">
      <c r="C224" s="1"/>
      <c r="F224" s="1"/>
    </row>
    <row r="225" spans="3:6" x14ac:dyDescent="0.3">
      <c r="C225" s="1"/>
      <c r="F225" s="1"/>
    </row>
    <row r="226" spans="3:6" x14ac:dyDescent="0.3">
      <c r="C226" s="1"/>
      <c r="F226" s="1"/>
    </row>
    <row r="227" spans="3:6" x14ac:dyDescent="0.3">
      <c r="C227" s="1"/>
      <c r="F227" s="1"/>
    </row>
    <row r="228" spans="3:6" x14ac:dyDescent="0.3">
      <c r="C228" s="1"/>
      <c r="F228" s="1"/>
    </row>
    <row r="229" spans="3:6" x14ac:dyDescent="0.3">
      <c r="C229" s="1"/>
      <c r="F229" s="1"/>
    </row>
    <row r="230" spans="3:6" x14ac:dyDescent="0.3">
      <c r="C230" s="1"/>
      <c r="F230" s="1"/>
    </row>
    <row r="231" spans="3:6" x14ac:dyDescent="0.3">
      <c r="C231" s="1"/>
      <c r="F231" s="1"/>
    </row>
    <row r="232" spans="3:6" x14ac:dyDescent="0.3">
      <c r="C232" s="1"/>
      <c r="F232" s="1"/>
    </row>
    <row r="233" spans="3:6" x14ac:dyDescent="0.3">
      <c r="C233" s="1"/>
      <c r="F233" s="1"/>
    </row>
    <row r="234" spans="3:6" x14ac:dyDescent="0.3">
      <c r="C234" s="1"/>
      <c r="F234" s="1"/>
    </row>
    <row r="235" spans="3:6" x14ac:dyDescent="0.3">
      <c r="C235" s="1"/>
      <c r="F235" s="1"/>
    </row>
    <row r="236" spans="3:6" x14ac:dyDescent="0.3">
      <c r="C236" s="1"/>
      <c r="F236" s="1"/>
    </row>
    <row r="237" spans="3:6" x14ac:dyDescent="0.3">
      <c r="C237" s="1"/>
      <c r="F237" s="1"/>
    </row>
    <row r="238" spans="3:6" x14ac:dyDescent="0.3">
      <c r="C238" s="1"/>
      <c r="F238" s="1"/>
    </row>
    <row r="239" spans="3:6" x14ac:dyDescent="0.3">
      <c r="C239" s="1"/>
      <c r="F239" s="1"/>
    </row>
    <row r="240" spans="3:6" x14ac:dyDescent="0.3">
      <c r="C240" s="1"/>
      <c r="F240" s="1"/>
    </row>
    <row r="241" spans="3:6" x14ac:dyDescent="0.3">
      <c r="C241" s="1"/>
      <c r="F241" s="1"/>
    </row>
    <row r="242" spans="3:6" x14ac:dyDescent="0.3">
      <c r="C242" s="1"/>
      <c r="F242" s="1"/>
    </row>
    <row r="243" spans="3:6" x14ac:dyDescent="0.3">
      <c r="C243" s="1"/>
      <c r="F243" s="1"/>
    </row>
    <row r="244" spans="3:6" x14ac:dyDescent="0.3">
      <c r="C244" s="1"/>
      <c r="F244" s="1"/>
    </row>
    <row r="245" spans="3:6" x14ac:dyDescent="0.3">
      <c r="C245" s="1"/>
      <c r="F245" s="1"/>
    </row>
    <row r="246" spans="3:6" x14ac:dyDescent="0.3">
      <c r="C246" s="1"/>
      <c r="F246" s="1"/>
    </row>
    <row r="247" spans="3:6" x14ac:dyDescent="0.3">
      <c r="C247" s="1"/>
      <c r="F247" s="1"/>
    </row>
    <row r="248" spans="3:6" x14ac:dyDescent="0.3">
      <c r="C248" s="1"/>
      <c r="F248" s="1"/>
    </row>
    <row r="249" spans="3:6" x14ac:dyDescent="0.3">
      <c r="C249" s="1"/>
      <c r="F249" s="1"/>
    </row>
    <row r="250" spans="3:6" x14ac:dyDescent="0.3">
      <c r="C250" s="1"/>
      <c r="F250" s="1"/>
    </row>
    <row r="251" spans="3:6" x14ac:dyDescent="0.3">
      <c r="C251" s="1"/>
      <c r="F251" s="1"/>
    </row>
    <row r="252" spans="3:6" x14ac:dyDescent="0.3">
      <c r="C252" s="1"/>
      <c r="F252" s="1"/>
    </row>
    <row r="253" spans="3:6" x14ac:dyDescent="0.3">
      <c r="C253" s="1"/>
      <c r="F253" s="1"/>
    </row>
    <row r="254" spans="3:6" x14ac:dyDescent="0.3">
      <c r="C254" s="1"/>
      <c r="F254" s="1"/>
    </row>
    <row r="255" spans="3:6" x14ac:dyDescent="0.3">
      <c r="C255" s="1"/>
      <c r="F255" s="1"/>
    </row>
    <row r="256" spans="3:6" x14ac:dyDescent="0.3">
      <c r="C256" s="1"/>
      <c r="F256" s="1"/>
    </row>
    <row r="257" spans="3:6" x14ac:dyDescent="0.3">
      <c r="C257" s="1"/>
      <c r="F257" s="1"/>
    </row>
    <row r="258" spans="3:6" x14ac:dyDescent="0.3">
      <c r="C258" s="1"/>
      <c r="F258" s="1"/>
    </row>
    <row r="259" spans="3:6" x14ac:dyDescent="0.3">
      <c r="C259" s="1"/>
      <c r="F259" s="1"/>
    </row>
    <row r="260" spans="3:6" x14ac:dyDescent="0.3">
      <c r="C260" s="1"/>
      <c r="F260" s="1"/>
    </row>
    <row r="261" spans="3:6" x14ac:dyDescent="0.3">
      <c r="C261" s="1"/>
      <c r="F261" s="1"/>
    </row>
    <row r="262" spans="3:6" x14ac:dyDescent="0.3">
      <c r="C262" s="1"/>
      <c r="F262" s="1"/>
    </row>
    <row r="263" spans="3:6" x14ac:dyDescent="0.3">
      <c r="C263" s="1"/>
      <c r="F263" s="1"/>
    </row>
    <row r="264" spans="3:6" x14ac:dyDescent="0.3">
      <c r="C264" s="1"/>
      <c r="F264" s="1"/>
    </row>
    <row r="265" spans="3:6" x14ac:dyDescent="0.3">
      <c r="C265" s="1"/>
      <c r="F265" s="1"/>
    </row>
    <row r="266" spans="3:6" x14ac:dyDescent="0.3">
      <c r="C266" s="1"/>
      <c r="F266" s="1"/>
    </row>
    <row r="267" spans="3:6" x14ac:dyDescent="0.3">
      <c r="C267" s="1"/>
      <c r="F267" s="1"/>
    </row>
    <row r="268" spans="3:6" x14ac:dyDescent="0.3">
      <c r="C268" s="1"/>
      <c r="F268" s="1"/>
    </row>
    <row r="269" spans="3:6" x14ac:dyDescent="0.3">
      <c r="C269" s="1"/>
      <c r="F269" s="1"/>
    </row>
    <row r="270" spans="3:6" x14ac:dyDescent="0.3">
      <c r="C270" s="1"/>
      <c r="F270" s="1"/>
    </row>
    <row r="271" spans="3:6" x14ac:dyDescent="0.3">
      <c r="C271" s="1"/>
      <c r="F271" s="1"/>
    </row>
    <row r="272" spans="3:6" x14ac:dyDescent="0.3">
      <c r="C272" s="1"/>
      <c r="F272" s="1"/>
    </row>
    <row r="273" spans="3:6" x14ac:dyDescent="0.3">
      <c r="C273" s="1"/>
      <c r="F273" s="1"/>
    </row>
    <row r="274" spans="3:6" x14ac:dyDescent="0.3">
      <c r="C274" s="1"/>
      <c r="F274" s="1"/>
    </row>
    <row r="275" spans="3:6" x14ac:dyDescent="0.3">
      <c r="C275" s="1"/>
      <c r="F275" s="1"/>
    </row>
    <row r="276" spans="3:6" x14ac:dyDescent="0.3">
      <c r="C276" s="1"/>
      <c r="F276" s="1"/>
    </row>
    <row r="277" spans="3:6" x14ac:dyDescent="0.3">
      <c r="C277" s="1"/>
      <c r="F277" s="1"/>
    </row>
    <row r="278" spans="3:6" x14ac:dyDescent="0.3">
      <c r="C278" s="1"/>
      <c r="F278" s="1"/>
    </row>
    <row r="279" spans="3:6" x14ac:dyDescent="0.3">
      <c r="C279" s="1"/>
      <c r="F279" s="1"/>
    </row>
    <row r="280" spans="3:6" x14ac:dyDescent="0.3">
      <c r="C280" s="1"/>
      <c r="F280" s="1"/>
    </row>
    <row r="281" spans="3:6" x14ac:dyDescent="0.3">
      <c r="C281" s="1"/>
      <c r="F281" s="1"/>
    </row>
    <row r="282" spans="3:6" x14ac:dyDescent="0.3">
      <c r="C282" s="1"/>
      <c r="F282" s="1"/>
    </row>
    <row r="283" spans="3:6" x14ac:dyDescent="0.3">
      <c r="C283" s="1"/>
      <c r="F283" s="1"/>
    </row>
    <row r="284" spans="3:6" x14ac:dyDescent="0.3">
      <c r="C284" s="1"/>
      <c r="F284" s="1"/>
    </row>
    <row r="285" spans="3:6" x14ac:dyDescent="0.3">
      <c r="C285" s="1"/>
      <c r="F285" s="1"/>
    </row>
    <row r="286" spans="3:6" x14ac:dyDescent="0.3">
      <c r="C286" s="1"/>
      <c r="F286" s="1"/>
    </row>
    <row r="287" spans="3:6" x14ac:dyDescent="0.3">
      <c r="C287" s="1"/>
      <c r="F287" s="1"/>
    </row>
    <row r="288" spans="3:6" x14ac:dyDescent="0.3">
      <c r="C288" s="1"/>
      <c r="F288" s="1"/>
    </row>
    <row r="289" spans="3:6" x14ac:dyDescent="0.3">
      <c r="C289" s="1"/>
      <c r="F289" s="1"/>
    </row>
    <row r="290" spans="3:6" x14ac:dyDescent="0.3">
      <c r="C290" s="1"/>
      <c r="F290" s="1"/>
    </row>
    <row r="291" spans="3:6" x14ac:dyDescent="0.3">
      <c r="C291" s="1"/>
      <c r="F291" s="1"/>
    </row>
    <row r="292" spans="3:6" x14ac:dyDescent="0.3">
      <c r="C292" s="1"/>
      <c r="F292" s="1"/>
    </row>
    <row r="293" spans="3:6" x14ac:dyDescent="0.3">
      <c r="C293" s="1"/>
      <c r="F293" s="1"/>
    </row>
    <row r="294" spans="3:6" x14ac:dyDescent="0.3">
      <c r="C294" s="1"/>
      <c r="F294" s="1"/>
    </row>
    <row r="295" spans="3:6" x14ac:dyDescent="0.3">
      <c r="C295" s="1"/>
      <c r="F295" s="1"/>
    </row>
    <row r="296" spans="3:6" x14ac:dyDescent="0.3">
      <c r="C296" s="1"/>
      <c r="F296" s="1"/>
    </row>
    <row r="297" spans="3:6" x14ac:dyDescent="0.3">
      <c r="C297" s="1"/>
      <c r="F297" s="1"/>
    </row>
    <row r="298" spans="3:6" x14ac:dyDescent="0.3">
      <c r="C298" s="1"/>
      <c r="F298" s="1"/>
    </row>
    <row r="299" spans="3:6" x14ac:dyDescent="0.3">
      <c r="C299" s="1"/>
      <c r="F299" s="1"/>
    </row>
    <row r="300" spans="3:6" x14ac:dyDescent="0.3">
      <c r="C300" s="1"/>
      <c r="F300" s="1"/>
    </row>
    <row r="301" spans="3:6" x14ac:dyDescent="0.3">
      <c r="C301" s="1"/>
      <c r="F301" s="1"/>
    </row>
    <row r="302" spans="3:6" x14ac:dyDescent="0.3">
      <c r="C302" s="1"/>
      <c r="F302" s="1"/>
    </row>
    <row r="303" spans="3:6" x14ac:dyDescent="0.3">
      <c r="C303" s="1"/>
      <c r="F303" s="1"/>
    </row>
    <row r="304" spans="3:6" x14ac:dyDescent="0.3">
      <c r="C304" s="1"/>
      <c r="F304" s="1"/>
    </row>
    <row r="305" spans="3:6" x14ac:dyDescent="0.3">
      <c r="C305" s="1"/>
      <c r="F305" s="1"/>
    </row>
    <row r="306" spans="3:6" x14ac:dyDescent="0.3">
      <c r="C306" s="1"/>
      <c r="F306" s="1"/>
    </row>
    <row r="307" spans="3:6" x14ac:dyDescent="0.3">
      <c r="C307" s="1"/>
      <c r="F307" s="1"/>
    </row>
    <row r="308" spans="3:6" x14ac:dyDescent="0.3">
      <c r="C308" s="1"/>
      <c r="F308" s="1"/>
    </row>
    <row r="309" spans="3:6" x14ac:dyDescent="0.3">
      <c r="C309" s="1"/>
      <c r="F309" s="1"/>
    </row>
    <row r="310" spans="3:6" x14ac:dyDescent="0.3">
      <c r="C310" s="1"/>
      <c r="F310" s="1"/>
    </row>
    <row r="311" spans="3:6" x14ac:dyDescent="0.3">
      <c r="C311" s="1"/>
      <c r="F311" s="1"/>
    </row>
    <row r="312" spans="3:6" x14ac:dyDescent="0.3">
      <c r="C312" s="1"/>
      <c r="F312" s="1"/>
    </row>
    <row r="313" spans="3:6" x14ac:dyDescent="0.3">
      <c r="C313" s="1"/>
      <c r="F313" s="1"/>
    </row>
    <row r="314" spans="3:6" x14ac:dyDescent="0.3">
      <c r="C314" s="1"/>
      <c r="F314" s="1"/>
    </row>
    <row r="315" spans="3:6" x14ac:dyDescent="0.3">
      <c r="C315" s="1"/>
      <c r="F315" s="1"/>
    </row>
    <row r="316" spans="3:6" x14ac:dyDescent="0.3">
      <c r="C316" s="1"/>
      <c r="F316" s="1"/>
    </row>
    <row r="317" spans="3:6" x14ac:dyDescent="0.3">
      <c r="C317" s="1"/>
      <c r="F317" s="1"/>
    </row>
    <row r="318" spans="3:6" x14ac:dyDescent="0.3">
      <c r="C318" s="1"/>
      <c r="F318" s="1"/>
    </row>
    <row r="319" spans="3:6" x14ac:dyDescent="0.3">
      <c r="C319" s="1"/>
      <c r="F319" s="1"/>
    </row>
    <row r="320" spans="3:6" x14ac:dyDescent="0.3">
      <c r="C320" s="1"/>
      <c r="F320" s="1"/>
    </row>
    <row r="321" spans="3:6" x14ac:dyDescent="0.3">
      <c r="C321" s="1"/>
      <c r="F321" s="1"/>
    </row>
    <row r="322" spans="3:6" x14ac:dyDescent="0.3">
      <c r="C322" s="1"/>
      <c r="F322" s="1"/>
    </row>
    <row r="323" spans="3:6" x14ac:dyDescent="0.3">
      <c r="C323" s="1"/>
      <c r="F323" s="1"/>
    </row>
    <row r="324" spans="3:6" x14ac:dyDescent="0.3">
      <c r="C324" s="1"/>
      <c r="F324" s="1"/>
    </row>
    <row r="325" spans="3:6" x14ac:dyDescent="0.3">
      <c r="C325" s="1"/>
      <c r="F325" s="1"/>
    </row>
    <row r="326" spans="3:6" x14ac:dyDescent="0.3">
      <c r="C326" s="1"/>
      <c r="F326" s="1"/>
    </row>
    <row r="327" spans="3:6" x14ac:dyDescent="0.3">
      <c r="C327" s="1"/>
      <c r="F327" s="1"/>
    </row>
    <row r="328" spans="3:6" x14ac:dyDescent="0.3">
      <c r="C328" s="1"/>
      <c r="F328" s="1"/>
    </row>
    <row r="329" spans="3:6" x14ac:dyDescent="0.3">
      <c r="C329" s="1"/>
      <c r="F329" s="1"/>
    </row>
    <row r="330" spans="3:6" x14ac:dyDescent="0.3">
      <c r="C330" s="1"/>
      <c r="F330" s="1"/>
    </row>
    <row r="331" spans="3:6" x14ac:dyDescent="0.3">
      <c r="C331" s="1"/>
      <c r="F331" s="1"/>
    </row>
    <row r="332" spans="3:6" x14ac:dyDescent="0.3">
      <c r="C332" s="1"/>
      <c r="F332" s="1"/>
    </row>
    <row r="333" spans="3:6" x14ac:dyDescent="0.3">
      <c r="C333" s="1"/>
      <c r="F333" s="1"/>
    </row>
    <row r="334" spans="3:6" x14ac:dyDescent="0.3">
      <c r="C334" s="1"/>
      <c r="F334" s="1"/>
    </row>
    <row r="335" spans="3:6" x14ac:dyDescent="0.3">
      <c r="C335" s="1"/>
      <c r="F335" s="1"/>
    </row>
    <row r="336" spans="3:6" x14ac:dyDescent="0.3">
      <c r="C336" s="1"/>
      <c r="F336" s="1"/>
    </row>
    <row r="337" spans="3:6" x14ac:dyDescent="0.3">
      <c r="C337" s="1"/>
      <c r="F337" s="1"/>
    </row>
    <row r="338" spans="3:6" x14ac:dyDescent="0.3">
      <c r="C338" s="1"/>
      <c r="F338" s="1"/>
    </row>
    <row r="339" spans="3:6" x14ac:dyDescent="0.3">
      <c r="C339" s="1"/>
      <c r="F339" s="1"/>
    </row>
    <row r="340" spans="3:6" x14ac:dyDescent="0.3">
      <c r="C340" s="1"/>
      <c r="F340" s="1"/>
    </row>
    <row r="341" spans="3:6" x14ac:dyDescent="0.3">
      <c r="C341" s="1"/>
      <c r="F341" s="1"/>
    </row>
    <row r="342" spans="3:6" x14ac:dyDescent="0.3">
      <c r="C342" s="1"/>
      <c r="F342" s="1"/>
    </row>
    <row r="343" spans="3:6" x14ac:dyDescent="0.3">
      <c r="C343" s="1"/>
      <c r="F343" s="1"/>
    </row>
    <row r="344" spans="3:6" x14ac:dyDescent="0.3">
      <c r="C344" s="1"/>
      <c r="F344" s="1"/>
    </row>
    <row r="345" spans="3:6" x14ac:dyDescent="0.3">
      <c r="C345" s="1"/>
      <c r="F345" s="1"/>
    </row>
    <row r="346" spans="3:6" x14ac:dyDescent="0.3">
      <c r="C346" s="1"/>
      <c r="F346" s="1"/>
    </row>
    <row r="347" spans="3:6" x14ac:dyDescent="0.3">
      <c r="C347" s="1"/>
      <c r="F347" s="1"/>
    </row>
    <row r="348" spans="3:6" x14ac:dyDescent="0.3">
      <c r="C348" s="1"/>
      <c r="F348" s="1"/>
    </row>
    <row r="349" spans="3:6" x14ac:dyDescent="0.3">
      <c r="C349" s="1"/>
      <c r="F349" s="1"/>
    </row>
    <row r="350" spans="3:6" x14ac:dyDescent="0.3">
      <c r="C350" s="1"/>
      <c r="F350" s="1"/>
    </row>
    <row r="351" spans="3:6" x14ac:dyDescent="0.3">
      <c r="C351" s="1"/>
      <c r="F351" s="1"/>
    </row>
    <row r="352" spans="3:6" x14ac:dyDescent="0.3">
      <c r="C352" s="1"/>
      <c r="F352" s="1"/>
    </row>
    <row r="353" spans="3:6" x14ac:dyDescent="0.3">
      <c r="C353" s="1"/>
      <c r="F353" s="1"/>
    </row>
    <row r="354" spans="3:6" x14ac:dyDescent="0.3">
      <c r="C354" s="1"/>
      <c r="F354" s="1"/>
    </row>
    <row r="355" spans="3:6" x14ac:dyDescent="0.3">
      <c r="C355" s="1"/>
      <c r="F355" s="1"/>
    </row>
    <row r="356" spans="3:6" x14ac:dyDescent="0.3">
      <c r="C356" s="1"/>
      <c r="F356" s="1"/>
    </row>
    <row r="357" spans="3:6" x14ac:dyDescent="0.3">
      <c r="C357" s="1"/>
      <c r="F357" s="1"/>
    </row>
    <row r="358" spans="3:6" x14ac:dyDescent="0.3">
      <c r="C358" s="1"/>
      <c r="F358" s="1"/>
    </row>
    <row r="359" spans="3:6" x14ac:dyDescent="0.3">
      <c r="C359" s="1"/>
      <c r="F359" s="1"/>
    </row>
    <row r="360" spans="3:6" x14ac:dyDescent="0.3">
      <c r="C360" s="1"/>
      <c r="F360" s="1"/>
    </row>
    <row r="361" spans="3:6" x14ac:dyDescent="0.3">
      <c r="C361" s="1"/>
      <c r="F361" s="1"/>
    </row>
    <row r="362" spans="3:6" x14ac:dyDescent="0.3">
      <c r="C362" s="1"/>
      <c r="F362" s="1"/>
    </row>
    <row r="363" spans="3:6" x14ac:dyDescent="0.3">
      <c r="C363" s="1"/>
      <c r="F363" s="1"/>
    </row>
    <row r="364" spans="3:6" x14ac:dyDescent="0.3">
      <c r="C364" s="1"/>
      <c r="F364" s="1"/>
    </row>
    <row r="365" spans="3:6" x14ac:dyDescent="0.3">
      <c r="C365" s="1"/>
      <c r="F365" s="1"/>
    </row>
    <row r="366" spans="3:6" x14ac:dyDescent="0.3">
      <c r="C366" s="1"/>
      <c r="F366" s="1"/>
    </row>
    <row r="367" spans="3:6" x14ac:dyDescent="0.3">
      <c r="C367" s="1"/>
      <c r="F367" s="1"/>
    </row>
    <row r="368" spans="3:6" x14ac:dyDescent="0.3">
      <c r="C368" s="1"/>
      <c r="F368" s="1"/>
    </row>
    <row r="369" spans="3:6" x14ac:dyDescent="0.3">
      <c r="C369" s="1"/>
      <c r="F369" s="1"/>
    </row>
    <row r="370" spans="3:6" x14ac:dyDescent="0.3">
      <c r="C370" s="1"/>
      <c r="F370" s="1"/>
    </row>
    <row r="371" spans="3:6" x14ac:dyDescent="0.3">
      <c r="C371" s="1"/>
      <c r="F371" s="1"/>
    </row>
    <row r="372" spans="3:6" x14ac:dyDescent="0.3">
      <c r="C372" s="1"/>
      <c r="F372" s="1"/>
    </row>
    <row r="373" spans="3:6" x14ac:dyDescent="0.3">
      <c r="C373" s="1"/>
      <c r="F373" s="1"/>
    </row>
    <row r="374" spans="3:6" x14ac:dyDescent="0.3">
      <c r="C374" s="1"/>
      <c r="F374" s="1"/>
    </row>
    <row r="375" spans="3:6" x14ac:dyDescent="0.3">
      <c r="C375" s="1"/>
      <c r="F375" s="1"/>
    </row>
    <row r="376" spans="3:6" x14ac:dyDescent="0.3">
      <c r="C376" s="1"/>
      <c r="F376" s="1"/>
    </row>
    <row r="377" spans="3:6" x14ac:dyDescent="0.3">
      <c r="C377" s="1"/>
      <c r="F377" s="1"/>
    </row>
    <row r="378" spans="3:6" x14ac:dyDescent="0.3">
      <c r="C378" s="1"/>
      <c r="F378" s="1"/>
    </row>
    <row r="379" spans="3:6" x14ac:dyDescent="0.3">
      <c r="C379" s="1"/>
      <c r="F379" s="1"/>
    </row>
    <row r="380" spans="3:6" x14ac:dyDescent="0.3">
      <c r="C380" s="1"/>
      <c r="F380" s="1"/>
    </row>
    <row r="381" spans="3:6" x14ac:dyDescent="0.3">
      <c r="C381" s="1"/>
      <c r="F381" s="1"/>
    </row>
    <row r="382" spans="3:6" x14ac:dyDescent="0.3">
      <c r="C382" s="1"/>
      <c r="F382" s="1"/>
    </row>
    <row r="383" spans="3:6" x14ac:dyDescent="0.3">
      <c r="C383" s="1"/>
      <c r="F383" s="1"/>
    </row>
    <row r="384" spans="3:6" x14ac:dyDescent="0.3">
      <c r="C384" s="1"/>
      <c r="F384" s="1"/>
    </row>
    <row r="385" spans="3:6" x14ac:dyDescent="0.3">
      <c r="C385" s="1"/>
      <c r="F385" s="1"/>
    </row>
    <row r="386" spans="3:6" x14ac:dyDescent="0.3">
      <c r="C386" s="1"/>
      <c r="F386" s="1"/>
    </row>
    <row r="387" spans="3:6" x14ac:dyDescent="0.3">
      <c r="C387" s="1"/>
      <c r="F387" s="1"/>
    </row>
    <row r="388" spans="3:6" x14ac:dyDescent="0.3">
      <c r="C388" s="1"/>
      <c r="F388" s="1"/>
    </row>
    <row r="389" spans="3:6" x14ac:dyDescent="0.3">
      <c r="C389" s="1"/>
      <c r="F389" s="1"/>
    </row>
    <row r="390" spans="3:6" x14ac:dyDescent="0.3">
      <c r="C390" s="1"/>
      <c r="F390" s="1"/>
    </row>
    <row r="391" spans="3:6" x14ac:dyDescent="0.3">
      <c r="C391" s="1"/>
      <c r="F391" s="1"/>
    </row>
    <row r="392" spans="3:6" x14ac:dyDescent="0.3">
      <c r="C392" s="1"/>
      <c r="F392" s="1"/>
    </row>
    <row r="393" spans="3:6" x14ac:dyDescent="0.3">
      <c r="C393" s="1"/>
      <c r="F393" s="1"/>
    </row>
    <row r="394" spans="3:6" x14ac:dyDescent="0.3">
      <c r="C394" s="1"/>
      <c r="F394" s="1"/>
    </row>
    <row r="395" spans="3:6" x14ac:dyDescent="0.3">
      <c r="C395" s="1"/>
      <c r="F395" s="1"/>
    </row>
    <row r="396" spans="3:6" x14ac:dyDescent="0.3">
      <c r="C396" s="1"/>
      <c r="F396" s="1"/>
    </row>
    <row r="397" spans="3:6" x14ac:dyDescent="0.3">
      <c r="C397" s="1"/>
      <c r="F397" s="1"/>
    </row>
    <row r="398" spans="3:6" x14ac:dyDescent="0.3">
      <c r="C398" s="1"/>
      <c r="F398" s="1"/>
    </row>
    <row r="399" spans="3:6" x14ac:dyDescent="0.3">
      <c r="C399" s="1"/>
      <c r="F399" s="1"/>
    </row>
    <row r="400" spans="3:6" x14ac:dyDescent="0.3">
      <c r="C400" s="1"/>
      <c r="F400" s="1"/>
    </row>
    <row r="401" spans="3:6" x14ac:dyDescent="0.3">
      <c r="C401" s="1"/>
      <c r="F401" s="1"/>
    </row>
    <row r="402" spans="3:6" x14ac:dyDescent="0.3">
      <c r="C402" s="1"/>
      <c r="F402" s="1"/>
    </row>
    <row r="403" spans="3:6" x14ac:dyDescent="0.3">
      <c r="C403" s="1"/>
      <c r="F403" s="1"/>
    </row>
    <row r="404" spans="3:6" x14ac:dyDescent="0.3">
      <c r="C404" s="1"/>
      <c r="F404" s="1"/>
    </row>
    <row r="405" spans="3:6" x14ac:dyDescent="0.3">
      <c r="C405" s="1"/>
      <c r="F405" s="1"/>
    </row>
    <row r="406" spans="3:6" x14ac:dyDescent="0.3">
      <c r="C406" s="1"/>
      <c r="F406" s="1"/>
    </row>
    <row r="407" spans="3:6" x14ac:dyDescent="0.3">
      <c r="C407" s="1"/>
      <c r="F407" s="1"/>
    </row>
    <row r="408" spans="3:6" x14ac:dyDescent="0.3">
      <c r="C408" s="1"/>
      <c r="F408" s="1"/>
    </row>
    <row r="409" spans="3:6" x14ac:dyDescent="0.3">
      <c r="C409" s="1"/>
      <c r="F409" s="1"/>
    </row>
    <row r="410" spans="3:6" x14ac:dyDescent="0.3">
      <c r="C410" s="1"/>
      <c r="F410" s="1"/>
    </row>
    <row r="411" spans="3:6" x14ac:dyDescent="0.3">
      <c r="C411" s="1"/>
      <c r="F411" s="1"/>
    </row>
    <row r="412" spans="3:6" x14ac:dyDescent="0.3">
      <c r="C412" s="1"/>
      <c r="F412" s="1"/>
    </row>
    <row r="413" spans="3:6" x14ac:dyDescent="0.3">
      <c r="C413" s="1"/>
      <c r="F413" s="1"/>
    </row>
    <row r="414" spans="3:6" x14ac:dyDescent="0.3">
      <c r="C414" s="1"/>
      <c r="F414" s="1"/>
    </row>
    <row r="415" spans="3:6" x14ac:dyDescent="0.3">
      <c r="C415" s="1"/>
      <c r="F415" s="1"/>
    </row>
    <row r="416" spans="3:6" x14ac:dyDescent="0.3">
      <c r="C416" s="1"/>
      <c r="F416" s="1"/>
    </row>
    <row r="417" spans="3:6" x14ac:dyDescent="0.3">
      <c r="C417" s="1"/>
      <c r="F417" s="1"/>
    </row>
    <row r="418" spans="3:6" x14ac:dyDescent="0.3">
      <c r="C418" s="1"/>
      <c r="F418" s="1"/>
    </row>
    <row r="419" spans="3:6" x14ac:dyDescent="0.3">
      <c r="C419" s="1"/>
      <c r="F419" s="1"/>
    </row>
    <row r="420" spans="3:6" x14ac:dyDescent="0.3">
      <c r="C420" s="1"/>
      <c r="F420" s="1"/>
    </row>
    <row r="421" spans="3:6" x14ac:dyDescent="0.3">
      <c r="C421" s="1"/>
      <c r="F421" s="1"/>
    </row>
    <row r="422" spans="3:6" x14ac:dyDescent="0.3">
      <c r="C422" s="1"/>
      <c r="F422" s="1"/>
    </row>
    <row r="423" spans="3:6" x14ac:dyDescent="0.3">
      <c r="C423" s="1"/>
      <c r="F423" s="1"/>
    </row>
    <row r="424" spans="3:6" x14ac:dyDescent="0.3">
      <c r="C424" s="1"/>
      <c r="F424" s="1"/>
    </row>
    <row r="425" spans="3:6" x14ac:dyDescent="0.3">
      <c r="C425" s="1"/>
      <c r="F425" s="1"/>
    </row>
    <row r="426" spans="3:6" x14ac:dyDescent="0.3">
      <c r="C426" s="1"/>
      <c r="F426" s="1"/>
    </row>
    <row r="427" spans="3:6" x14ac:dyDescent="0.3">
      <c r="C427" s="1"/>
      <c r="F427" s="1"/>
    </row>
    <row r="428" spans="3:6" x14ac:dyDescent="0.3">
      <c r="C428" s="1"/>
      <c r="F428" s="1"/>
    </row>
    <row r="429" spans="3:6" x14ac:dyDescent="0.3">
      <c r="C429" s="1"/>
      <c r="F429" s="1"/>
    </row>
    <row r="430" spans="3:6" x14ac:dyDescent="0.3">
      <c r="C430" s="1"/>
      <c r="F430" s="1"/>
    </row>
    <row r="431" spans="3:6" x14ac:dyDescent="0.3">
      <c r="C431" s="1"/>
      <c r="F431" s="1"/>
    </row>
    <row r="432" spans="3:6" x14ac:dyDescent="0.3">
      <c r="C432" s="1"/>
      <c r="F432" s="1"/>
    </row>
    <row r="433" spans="3:6" x14ac:dyDescent="0.3">
      <c r="C433" s="1"/>
      <c r="F433" s="1"/>
    </row>
    <row r="434" spans="3:6" x14ac:dyDescent="0.3">
      <c r="C434" s="1"/>
      <c r="F434" s="1"/>
    </row>
    <row r="435" spans="3:6" x14ac:dyDescent="0.3">
      <c r="C435" s="1"/>
      <c r="F435" s="1"/>
    </row>
    <row r="436" spans="3:6" x14ac:dyDescent="0.3">
      <c r="C436" s="1"/>
      <c r="F436" s="1"/>
    </row>
    <row r="437" spans="3:6" x14ac:dyDescent="0.3">
      <c r="C437" s="1"/>
      <c r="F437" s="1"/>
    </row>
    <row r="438" spans="3:6" x14ac:dyDescent="0.3">
      <c r="C438" s="1"/>
      <c r="F438" s="1"/>
    </row>
    <row r="439" spans="3:6" x14ac:dyDescent="0.3">
      <c r="C439" s="1"/>
      <c r="F439" s="1"/>
    </row>
    <row r="440" spans="3:6" x14ac:dyDescent="0.3">
      <c r="C440" s="1"/>
      <c r="F440" s="1"/>
    </row>
    <row r="441" spans="3:6" x14ac:dyDescent="0.3">
      <c r="C441" s="1"/>
      <c r="F441" s="1"/>
    </row>
    <row r="442" spans="3:6" x14ac:dyDescent="0.3">
      <c r="C442" s="1"/>
      <c r="F442" s="1"/>
    </row>
    <row r="443" spans="3:6" x14ac:dyDescent="0.3">
      <c r="C443" s="1"/>
      <c r="F443" s="1"/>
    </row>
    <row r="444" spans="3:6" x14ac:dyDescent="0.3">
      <c r="C444" s="1"/>
      <c r="F444" s="1"/>
    </row>
    <row r="445" spans="3:6" x14ac:dyDescent="0.3">
      <c r="C445" s="1"/>
      <c r="F445" s="1"/>
    </row>
    <row r="446" spans="3:6" x14ac:dyDescent="0.3">
      <c r="C446" s="1"/>
      <c r="F446" s="1"/>
    </row>
    <row r="447" spans="3:6" x14ac:dyDescent="0.3">
      <c r="C447" s="1"/>
      <c r="F447" s="1"/>
    </row>
    <row r="448" spans="3:6" x14ac:dyDescent="0.3">
      <c r="C448" s="1"/>
      <c r="F448" s="1"/>
    </row>
    <row r="449" spans="3:6" x14ac:dyDescent="0.3">
      <c r="C449" s="1"/>
      <c r="F449" s="1"/>
    </row>
    <row r="450" spans="3:6" x14ac:dyDescent="0.3">
      <c r="C450" s="1"/>
      <c r="F450" s="1"/>
    </row>
    <row r="451" spans="3:6" x14ac:dyDescent="0.3">
      <c r="C451" s="1"/>
      <c r="F451" s="1"/>
    </row>
    <row r="452" spans="3:6" x14ac:dyDescent="0.3">
      <c r="C452" s="1"/>
      <c r="F452" s="1"/>
    </row>
    <row r="453" spans="3:6" x14ac:dyDescent="0.3">
      <c r="C453" s="1"/>
      <c r="F453" s="1"/>
    </row>
    <row r="454" spans="3:6" x14ac:dyDescent="0.3">
      <c r="C454" s="1"/>
      <c r="F454" s="1"/>
    </row>
    <row r="455" spans="3:6" x14ac:dyDescent="0.3">
      <c r="C455" s="1"/>
      <c r="F455" s="1"/>
    </row>
    <row r="456" spans="3:6" x14ac:dyDescent="0.3">
      <c r="C456" s="1"/>
      <c r="F456" s="1"/>
    </row>
    <row r="457" spans="3:6" x14ac:dyDescent="0.3">
      <c r="C457" s="1"/>
      <c r="F457" s="1"/>
    </row>
    <row r="458" spans="3:6" x14ac:dyDescent="0.3">
      <c r="C458" s="1"/>
      <c r="F458" s="1"/>
    </row>
    <row r="459" spans="3:6" x14ac:dyDescent="0.3">
      <c r="C459" s="1"/>
      <c r="F459" s="1"/>
    </row>
    <row r="460" spans="3:6" x14ac:dyDescent="0.3">
      <c r="C460" s="1"/>
      <c r="F460" s="1"/>
    </row>
    <row r="461" spans="3:6" x14ac:dyDescent="0.3">
      <c r="C461" s="1"/>
      <c r="F461" s="1"/>
    </row>
    <row r="462" spans="3:6" x14ac:dyDescent="0.3">
      <c r="C462" s="1"/>
      <c r="F462" s="1"/>
    </row>
    <row r="463" spans="3:6" x14ac:dyDescent="0.3">
      <c r="C463" s="1"/>
      <c r="F463" s="1"/>
    </row>
    <row r="464" spans="3:6" x14ac:dyDescent="0.3">
      <c r="C464" s="1"/>
      <c r="F464" s="1"/>
    </row>
    <row r="465" spans="3:6" x14ac:dyDescent="0.3">
      <c r="C465" s="1"/>
      <c r="F465" s="1"/>
    </row>
    <row r="466" spans="3:6" x14ac:dyDescent="0.3">
      <c r="C466" s="1"/>
      <c r="F466" s="1"/>
    </row>
    <row r="467" spans="3:6" x14ac:dyDescent="0.3">
      <c r="C467" s="1"/>
      <c r="F467" s="1"/>
    </row>
    <row r="468" spans="3:6" x14ac:dyDescent="0.3">
      <c r="C468" s="1"/>
      <c r="F468" s="1"/>
    </row>
    <row r="469" spans="3:6" x14ac:dyDescent="0.3">
      <c r="C469" s="1"/>
      <c r="F469" s="1"/>
    </row>
    <row r="470" spans="3:6" x14ac:dyDescent="0.3">
      <c r="C470" s="1"/>
      <c r="F470" s="1"/>
    </row>
    <row r="471" spans="3:6" x14ac:dyDescent="0.3">
      <c r="C471" s="1"/>
      <c r="F471" s="1"/>
    </row>
    <row r="472" spans="3:6" x14ac:dyDescent="0.3">
      <c r="C472" s="1"/>
      <c r="F472" s="1"/>
    </row>
    <row r="473" spans="3:6" x14ac:dyDescent="0.3">
      <c r="C473" s="1"/>
      <c r="F473" s="1"/>
    </row>
    <row r="474" spans="3:6" x14ac:dyDescent="0.3">
      <c r="C474" s="1"/>
      <c r="F474" s="1"/>
    </row>
    <row r="475" spans="3:6" x14ac:dyDescent="0.3">
      <c r="C475" s="1"/>
      <c r="F475" s="1"/>
    </row>
    <row r="476" spans="3:6" x14ac:dyDescent="0.3">
      <c r="C476" s="1"/>
      <c r="F476" s="1"/>
    </row>
    <row r="477" spans="3:6" x14ac:dyDescent="0.3">
      <c r="C477" s="1"/>
      <c r="F477" s="1"/>
    </row>
    <row r="478" spans="3:6" x14ac:dyDescent="0.3">
      <c r="C478" s="1"/>
      <c r="F478" s="1"/>
    </row>
    <row r="479" spans="3:6" x14ac:dyDescent="0.3">
      <c r="C479" s="1"/>
      <c r="F479" s="1"/>
    </row>
    <row r="480" spans="3:6" x14ac:dyDescent="0.3">
      <c r="C480" s="1"/>
      <c r="F480" s="1"/>
    </row>
    <row r="481" spans="3:6" x14ac:dyDescent="0.3">
      <c r="C481" s="1"/>
      <c r="F481" s="1"/>
    </row>
    <row r="482" spans="3:6" x14ac:dyDescent="0.3">
      <c r="C482" s="1"/>
      <c r="F482" s="1"/>
    </row>
    <row r="483" spans="3:6" x14ac:dyDescent="0.3">
      <c r="C483" s="1"/>
      <c r="F483" s="1"/>
    </row>
    <row r="484" spans="3:6" x14ac:dyDescent="0.3">
      <c r="C484" s="1"/>
      <c r="F484" s="1"/>
    </row>
    <row r="485" spans="3:6" x14ac:dyDescent="0.3">
      <c r="C485" s="1"/>
      <c r="F485" s="1"/>
    </row>
    <row r="486" spans="3:6" x14ac:dyDescent="0.3">
      <c r="C486" s="1"/>
      <c r="F486" s="1"/>
    </row>
    <row r="487" spans="3:6" x14ac:dyDescent="0.3">
      <c r="C487" s="1"/>
      <c r="F487" s="1"/>
    </row>
    <row r="488" spans="3:6" x14ac:dyDescent="0.3">
      <c r="C488" s="1"/>
      <c r="F488" s="1"/>
    </row>
    <row r="489" spans="3:6" x14ac:dyDescent="0.3">
      <c r="C489" s="1"/>
      <c r="F489" s="1"/>
    </row>
    <row r="490" spans="3:6" x14ac:dyDescent="0.3">
      <c r="C490" s="1"/>
      <c r="F490" s="1"/>
    </row>
    <row r="491" spans="3:6" x14ac:dyDescent="0.3">
      <c r="C491" s="1"/>
      <c r="F491" s="1"/>
    </row>
    <row r="492" spans="3:6" x14ac:dyDescent="0.3">
      <c r="C492" s="1"/>
      <c r="F492" s="1"/>
    </row>
    <row r="493" spans="3:6" x14ac:dyDescent="0.3">
      <c r="C493" s="1"/>
      <c r="F493" s="1"/>
    </row>
    <row r="494" spans="3:6" x14ac:dyDescent="0.3">
      <c r="C494" s="1"/>
      <c r="F494" s="1"/>
    </row>
    <row r="495" spans="3:6" x14ac:dyDescent="0.3">
      <c r="C495" s="1"/>
      <c r="F495" s="1"/>
    </row>
    <row r="496" spans="3:6" x14ac:dyDescent="0.3">
      <c r="C496" s="1"/>
      <c r="F496" s="1"/>
    </row>
    <row r="497" spans="3:6" x14ac:dyDescent="0.3">
      <c r="C497" s="1"/>
      <c r="F497" s="1"/>
    </row>
    <row r="498" spans="3:6" x14ac:dyDescent="0.3">
      <c r="C498" s="1"/>
      <c r="F498" s="1"/>
    </row>
    <row r="499" spans="3:6" x14ac:dyDescent="0.3">
      <c r="C499" s="1"/>
      <c r="F499" s="1"/>
    </row>
    <row r="500" spans="3:6" x14ac:dyDescent="0.3">
      <c r="C500" s="1"/>
      <c r="F500" s="1"/>
    </row>
    <row r="501" spans="3:6" x14ac:dyDescent="0.3">
      <c r="C501" s="1"/>
      <c r="F501" s="1"/>
    </row>
    <row r="502" spans="3:6" x14ac:dyDescent="0.3">
      <c r="C502" s="1"/>
      <c r="F502" s="1"/>
    </row>
    <row r="503" spans="3:6" x14ac:dyDescent="0.3">
      <c r="C503" s="1"/>
      <c r="F503" s="1"/>
    </row>
    <row r="504" spans="3:6" x14ac:dyDescent="0.3">
      <c r="C504" s="1"/>
      <c r="F504" s="1"/>
    </row>
    <row r="505" spans="3:6" x14ac:dyDescent="0.3">
      <c r="C505" s="1"/>
      <c r="F505" s="1"/>
    </row>
    <row r="506" spans="3:6" x14ac:dyDescent="0.3">
      <c r="C506" s="1"/>
      <c r="F506" s="1"/>
    </row>
    <row r="507" spans="3:6" x14ac:dyDescent="0.3">
      <c r="C507" s="1"/>
      <c r="F507" s="1"/>
    </row>
    <row r="508" spans="3:6" x14ac:dyDescent="0.3">
      <c r="C508" s="1"/>
      <c r="F508" s="1"/>
    </row>
    <row r="509" spans="3:6" x14ac:dyDescent="0.3">
      <c r="C509" s="1"/>
      <c r="F509" s="1"/>
    </row>
    <row r="510" spans="3:6" x14ac:dyDescent="0.3">
      <c r="C510" s="1"/>
      <c r="F510" s="1"/>
    </row>
    <row r="511" spans="3:6" x14ac:dyDescent="0.3">
      <c r="C511" s="1"/>
      <c r="F511" s="1"/>
    </row>
    <row r="512" spans="3:6" x14ac:dyDescent="0.3">
      <c r="C512" s="1"/>
      <c r="F512" s="1"/>
    </row>
    <row r="513" spans="3:6" x14ac:dyDescent="0.3">
      <c r="C513" s="1"/>
      <c r="F513" s="1"/>
    </row>
    <row r="514" spans="3:6" x14ac:dyDescent="0.3">
      <c r="C514" s="1"/>
      <c r="F514" s="1"/>
    </row>
    <row r="515" spans="3:6" x14ac:dyDescent="0.3">
      <c r="C515" s="1"/>
      <c r="F515" s="1"/>
    </row>
    <row r="516" spans="3:6" x14ac:dyDescent="0.3">
      <c r="C516" s="1"/>
      <c r="F516" s="1"/>
    </row>
    <row r="517" spans="3:6" x14ac:dyDescent="0.3">
      <c r="C517" s="1"/>
      <c r="F517" s="1"/>
    </row>
    <row r="518" spans="3:6" x14ac:dyDescent="0.3">
      <c r="C518" s="1"/>
      <c r="F518" s="1"/>
    </row>
    <row r="519" spans="3:6" x14ac:dyDescent="0.3">
      <c r="C519" s="1"/>
      <c r="F519" s="1"/>
    </row>
    <row r="520" spans="3:6" x14ac:dyDescent="0.3">
      <c r="C520" s="1"/>
      <c r="F520" s="1"/>
    </row>
    <row r="521" spans="3:6" x14ac:dyDescent="0.3">
      <c r="C521" s="1"/>
      <c r="F521" s="1"/>
    </row>
    <row r="522" spans="3:6" x14ac:dyDescent="0.3">
      <c r="C522" s="1"/>
      <c r="F522" s="1"/>
    </row>
    <row r="523" spans="3:6" x14ac:dyDescent="0.3">
      <c r="C523" s="1"/>
      <c r="F523" s="1"/>
    </row>
    <row r="524" spans="3:6" x14ac:dyDescent="0.3">
      <c r="C524" s="1"/>
      <c r="F524" s="1"/>
    </row>
    <row r="525" spans="3:6" x14ac:dyDescent="0.3">
      <c r="C525" s="1"/>
      <c r="F525" s="1"/>
    </row>
    <row r="526" spans="3:6" x14ac:dyDescent="0.3">
      <c r="C526" s="1"/>
      <c r="F526" s="1"/>
    </row>
    <row r="527" spans="3:6" x14ac:dyDescent="0.3">
      <c r="C527" s="1"/>
      <c r="F527" s="1"/>
    </row>
    <row r="528" spans="3:6" x14ac:dyDescent="0.3">
      <c r="C528" s="1"/>
      <c r="F528" s="1"/>
    </row>
    <row r="529" spans="3:6" x14ac:dyDescent="0.3">
      <c r="C529" s="1"/>
      <c r="F529" s="1"/>
    </row>
    <row r="530" spans="3:6" x14ac:dyDescent="0.3">
      <c r="C530" s="1"/>
      <c r="F530" s="1"/>
    </row>
    <row r="531" spans="3:6" x14ac:dyDescent="0.3">
      <c r="C531" s="1"/>
      <c r="F531" s="1"/>
    </row>
    <row r="532" spans="3:6" x14ac:dyDescent="0.3">
      <c r="C532" s="1"/>
      <c r="F532" s="1"/>
    </row>
    <row r="533" spans="3:6" x14ac:dyDescent="0.3">
      <c r="C533" s="1"/>
      <c r="F533" s="1"/>
    </row>
    <row r="534" spans="3:6" x14ac:dyDescent="0.3">
      <c r="C534" s="1"/>
      <c r="F534" s="1"/>
    </row>
    <row r="535" spans="3:6" x14ac:dyDescent="0.3">
      <c r="C535" s="1"/>
      <c r="F535" s="1"/>
    </row>
    <row r="536" spans="3:6" x14ac:dyDescent="0.3">
      <c r="C536" s="1"/>
      <c r="F536" s="1"/>
    </row>
    <row r="537" spans="3:6" x14ac:dyDescent="0.3">
      <c r="C537" s="1"/>
      <c r="F537" s="1"/>
    </row>
    <row r="538" spans="3:6" x14ac:dyDescent="0.3">
      <c r="C538" s="1"/>
      <c r="F538" s="1"/>
    </row>
    <row r="539" spans="3:6" x14ac:dyDescent="0.3">
      <c r="C539" s="1"/>
      <c r="F539" s="1"/>
    </row>
    <row r="540" spans="3:6" x14ac:dyDescent="0.3">
      <c r="C540" s="1"/>
      <c r="F540" s="1"/>
    </row>
    <row r="541" spans="3:6" x14ac:dyDescent="0.3">
      <c r="C541" s="1"/>
      <c r="F541" s="1"/>
    </row>
    <row r="542" spans="3:6" x14ac:dyDescent="0.3">
      <c r="C542" s="1"/>
      <c r="F542" s="1"/>
    </row>
    <row r="543" spans="3:6" x14ac:dyDescent="0.3">
      <c r="C543" s="1"/>
      <c r="F543" s="1"/>
    </row>
    <row r="544" spans="3:6" x14ac:dyDescent="0.3">
      <c r="C544" s="1"/>
      <c r="F544" s="1"/>
    </row>
    <row r="545" spans="3:6" x14ac:dyDescent="0.3">
      <c r="C545" s="1"/>
      <c r="F545" s="1"/>
    </row>
    <row r="546" spans="3:6" x14ac:dyDescent="0.3">
      <c r="C546" s="1"/>
      <c r="F546" s="1"/>
    </row>
    <row r="547" spans="3:6" x14ac:dyDescent="0.3">
      <c r="C547" s="1"/>
      <c r="F547" s="1"/>
    </row>
    <row r="548" spans="3:6" x14ac:dyDescent="0.3">
      <c r="C548" s="1"/>
      <c r="F548" s="1"/>
    </row>
    <row r="549" spans="3:6" x14ac:dyDescent="0.3">
      <c r="C549" s="1"/>
      <c r="F549" s="1"/>
    </row>
    <row r="550" spans="3:6" x14ac:dyDescent="0.3">
      <c r="C550" s="1"/>
      <c r="F550" s="1"/>
    </row>
    <row r="551" spans="3:6" x14ac:dyDescent="0.3">
      <c r="C551" s="1"/>
      <c r="F551" s="1"/>
    </row>
    <row r="552" spans="3:6" x14ac:dyDescent="0.3">
      <c r="C552" s="1"/>
      <c r="F552" s="1"/>
    </row>
    <row r="553" spans="3:6" x14ac:dyDescent="0.3">
      <c r="C553" s="1"/>
      <c r="F553" s="1"/>
    </row>
    <row r="554" spans="3:6" x14ac:dyDescent="0.3">
      <c r="C554" s="1"/>
      <c r="F554" s="1"/>
    </row>
    <row r="555" spans="3:6" x14ac:dyDescent="0.3">
      <c r="C555" s="1"/>
      <c r="F555" s="1"/>
    </row>
    <row r="556" spans="3:6" x14ac:dyDescent="0.3">
      <c r="C556" s="1"/>
      <c r="F556" s="1"/>
    </row>
    <row r="557" spans="3:6" x14ac:dyDescent="0.3">
      <c r="C557" s="1"/>
      <c r="F557" s="1"/>
    </row>
    <row r="558" spans="3:6" x14ac:dyDescent="0.3">
      <c r="C558" s="1"/>
      <c r="F558" s="1"/>
    </row>
    <row r="559" spans="3:6" x14ac:dyDescent="0.3">
      <c r="C559" s="1"/>
      <c r="F559" s="1"/>
    </row>
    <row r="560" spans="3:6" x14ac:dyDescent="0.3">
      <c r="C560" s="1"/>
      <c r="F560" s="1"/>
    </row>
    <row r="561" spans="3:6" x14ac:dyDescent="0.3">
      <c r="C561" s="1"/>
      <c r="F561" s="1"/>
    </row>
    <row r="562" spans="3:6" x14ac:dyDescent="0.3">
      <c r="C562" s="1"/>
      <c r="F562" s="1"/>
    </row>
    <row r="563" spans="3:6" x14ac:dyDescent="0.3">
      <c r="C563" s="1"/>
      <c r="F563" s="1"/>
    </row>
    <row r="564" spans="3:6" x14ac:dyDescent="0.3">
      <c r="C564" s="1"/>
      <c r="F564" s="1"/>
    </row>
    <row r="565" spans="3:6" x14ac:dyDescent="0.3">
      <c r="C565" s="1"/>
      <c r="F565" s="1"/>
    </row>
    <row r="566" spans="3:6" x14ac:dyDescent="0.3">
      <c r="C566" s="1"/>
      <c r="F566" s="1"/>
    </row>
    <row r="567" spans="3:6" x14ac:dyDescent="0.3">
      <c r="C567" s="1"/>
      <c r="F567" s="1"/>
    </row>
    <row r="568" spans="3:6" x14ac:dyDescent="0.3">
      <c r="C568" s="1"/>
      <c r="F568" s="1"/>
    </row>
    <row r="569" spans="3:6" x14ac:dyDescent="0.3">
      <c r="C569" s="1"/>
      <c r="F569" s="1"/>
    </row>
    <row r="570" spans="3:6" x14ac:dyDescent="0.3">
      <c r="C570" s="1"/>
      <c r="F570" s="1"/>
    </row>
    <row r="571" spans="3:6" x14ac:dyDescent="0.3">
      <c r="C571" s="1"/>
      <c r="F571" s="1"/>
    </row>
    <row r="572" spans="3:6" x14ac:dyDescent="0.3">
      <c r="C572" s="1"/>
      <c r="F572" s="1"/>
    </row>
    <row r="573" spans="3:6" x14ac:dyDescent="0.3">
      <c r="C573" s="1"/>
      <c r="F573" s="1"/>
    </row>
    <row r="574" spans="3:6" x14ac:dyDescent="0.3">
      <c r="C574" s="1"/>
      <c r="F574" s="1"/>
    </row>
    <row r="575" spans="3:6" x14ac:dyDescent="0.3">
      <c r="C575" s="1"/>
      <c r="F575" s="1"/>
    </row>
    <row r="576" spans="3:6" x14ac:dyDescent="0.3">
      <c r="C576" s="1"/>
      <c r="F576" s="1"/>
    </row>
    <row r="577" spans="3:6" x14ac:dyDescent="0.3">
      <c r="C577" s="1"/>
      <c r="F577" s="1"/>
    </row>
    <row r="578" spans="3:6" x14ac:dyDescent="0.3">
      <c r="C578" s="1"/>
      <c r="F578" s="1"/>
    </row>
    <row r="579" spans="3:6" x14ac:dyDescent="0.3">
      <c r="C579" s="1"/>
      <c r="F579" s="1"/>
    </row>
    <row r="580" spans="3:6" x14ac:dyDescent="0.3">
      <c r="C580" s="1"/>
      <c r="F580" s="1"/>
    </row>
    <row r="581" spans="3:6" x14ac:dyDescent="0.3">
      <c r="C581" s="1"/>
      <c r="F581" s="1"/>
    </row>
    <row r="582" spans="3:6" x14ac:dyDescent="0.3">
      <c r="C582" s="1"/>
      <c r="F582" s="1"/>
    </row>
    <row r="583" spans="3:6" x14ac:dyDescent="0.3">
      <c r="C583" s="1"/>
      <c r="F583" s="1"/>
    </row>
    <row r="584" spans="3:6" x14ac:dyDescent="0.3">
      <c r="C584" s="1"/>
      <c r="F584" s="1"/>
    </row>
    <row r="585" spans="3:6" x14ac:dyDescent="0.3">
      <c r="C585" s="1"/>
      <c r="F585" s="1"/>
    </row>
    <row r="586" spans="3:6" x14ac:dyDescent="0.3">
      <c r="C586" s="1"/>
      <c r="F586" s="1"/>
    </row>
    <row r="587" spans="3:6" x14ac:dyDescent="0.3">
      <c r="C587" s="1"/>
      <c r="F587" s="1"/>
    </row>
    <row r="588" spans="3:6" x14ac:dyDescent="0.3">
      <c r="C588" s="1"/>
      <c r="F588" s="1"/>
    </row>
    <row r="589" spans="3:6" x14ac:dyDescent="0.3">
      <c r="C589" s="1"/>
      <c r="F589" s="1"/>
    </row>
    <row r="590" spans="3:6" x14ac:dyDescent="0.3">
      <c r="C590" s="1"/>
      <c r="F590" s="1"/>
    </row>
    <row r="591" spans="3:6" x14ac:dyDescent="0.3">
      <c r="C591" s="1"/>
      <c r="F591" s="1"/>
    </row>
    <row r="592" spans="3:6" x14ac:dyDescent="0.3">
      <c r="C592" s="1"/>
      <c r="F592" s="1"/>
    </row>
    <row r="593" spans="3:6" x14ac:dyDescent="0.3">
      <c r="C593" s="1"/>
      <c r="F593" s="1"/>
    </row>
    <row r="594" spans="3:6" x14ac:dyDescent="0.3">
      <c r="C594" s="1"/>
      <c r="F594" s="1"/>
    </row>
    <row r="595" spans="3:6" x14ac:dyDescent="0.3">
      <c r="C595" s="1"/>
      <c r="F595" s="1"/>
    </row>
    <row r="596" spans="3:6" x14ac:dyDescent="0.3">
      <c r="C596" s="1"/>
      <c r="F596" s="1"/>
    </row>
    <row r="597" spans="3:6" x14ac:dyDescent="0.3">
      <c r="C597" s="1"/>
      <c r="F597" s="1"/>
    </row>
    <row r="598" spans="3:6" x14ac:dyDescent="0.3">
      <c r="C598" s="1"/>
      <c r="F598" s="1"/>
    </row>
    <row r="599" spans="3:6" x14ac:dyDescent="0.3">
      <c r="C599" s="1"/>
      <c r="F599" s="1"/>
    </row>
    <row r="600" spans="3:6" x14ac:dyDescent="0.3">
      <c r="C600" s="1"/>
      <c r="F600" s="1"/>
    </row>
    <row r="601" spans="3:6" x14ac:dyDescent="0.3">
      <c r="C601" s="1"/>
      <c r="F601" s="1"/>
    </row>
    <row r="602" spans="3:6" x14ac:dyDescent="0.3">
      <c r="C602" s="1"/>
      <c r="F602" s="1"/>
    </row>
    <row r="603" spans="3:6" x14ac:dyDescent="0.3">
      <c r="C603" s="1"/>
      <c r="F603" s="1"/>
    </row>
    <row r="604" spans="3:6" x14ac:dyDescent="0.3">
      <c r="C604" s="1"/>
      <c r="F604" s="1"/>
    </row>
    <row r="605" spans="3:6" x14ac:dyDescent="0.3">
      <c r="C605" s="1"/>
      <c r="F605" s="1"/>
    </row>
    <row r="606" spans="3:6" x14ac:dyDescent="0.3">
      <c r="C606" s="1"/>
      <c r="F606" s="1"/>
    </row>
    <row r="607" spans="3:6" x14ac:dyDescent="0.3">
      <c r="C607" s="1"/>
      <c r="F607" s="1"/>
    </row>
    <row r="608" spans="3:6" x14ac:dyDescent="0.3">
      <c r="C608" s="1"/>
      <c r="F608" s="1"/>
    </row>
    <row r="609" spans="3:6" x14ac:dyDescent="0.3">
      <c r="C609" s="1"/>
      <c r="F609" s="1"/>
    </row>
    <row r="610" spans="3:6" x14ac:dyDescent="0.3">
      <c r="C610" s="1"/>
      <c r="F610" s="1"/>
    </row>
    <row r="611" spans="3:6" x14ac:dyDescent="0.3">
      <c r="C611" s="1"/>
      <c r="F611" s="1"/>
    </row>
    <row r="612" spans="3:6" x14ac:dyDescent="0.3">
      <c r="C612" s="1"/>
      <c r="F612" s="1"/>
    </row>
    <row r="613" spans="3:6" x14ac:dyDescent="0.3">
      <c r="C613" s="1"/>
      <c r="F613" s="1"/>
    </row>
    <row r="614" spans="3:6" x14ac:dyDescent="0.3">
      <c r="C614" s="1"/>
      <c r="F614" s="1"/>
    </row>
    <row r="615" spans="3:6" x14ac:dyDescent="0.3">
      <c r="C615" s="1"/>
      <c r="F615" s="1"/>
    </row>
    <row r="616" spans="3:6" x14ac:dyDescent="0.3">
      <c r="C616" s="1"/>
      <c r="F616" s="1"/>
    </row>
    <row r="617" spans="3:6" x14ac:dyDescent="0.3">
      <c r="C617" s="1"/>
      <c r="F617" s="1"/>
    </row>
    <row r="618" spans="3:6" x14ac:dyDescent="0.3">
      <c r="C618" s="1"/>
      <c r="F618" s="1"/>
    </row>
    <row r="619" spans="3:6" x14ac:dyDescent="0.3">
      <c r="C619" s="1"/>
      <c r="F619" s="1"/>
    </row>
    <row r="620" spans="3:6" x14ac:dyDescent="0.3">
      <c r="C620" s="1"/>
      <c r="F620" s="1"/>
    </row>
    <row r="621" spans="3:6" x14ac:dyDescent="0.3">
      <c r="C621" s="1"/>
      <c r="F621" s="1"/>
    </row>
    <row r="622" spans="3:6" x14ac:dyDescent="0.3">
      <c r="C622" s="1"/>
      <c r="F622" s="1"/>
    </row>
    <row r="623" spans="3:6" x14ac:dyDescent="0.3">
      <c r="C623" s="1"/>
      <c r="F623" s="1"/>
    </row>
    <row r="624" spans="3:6" x14ac:dyDescent="0.3">
      <c r="C624" s="1"/>
      <c r="F624" s="1"/>
    </row>
    <row r="625" spans="3:6" x14ac:dyDescent="0.3">
      <c r="C625" s="1"/>
      <c r="F625" s="1"/>
    </row>
    <row r="626" spans="3:6" x14ac:dyDescent="0.3">
      <c r="C626" s="1"/>
      <c r="F626" s="1"/>
    </row>
    <row r="627" spans="3:6" x14ac:dyDescent="0.3">
      <c r="C627" s="1"/>
      <c r="F627" s="1"/>
    </row>
    <row r="628" spans="3:6" x14ac:dyDescent="0.3">
      <c r="C628" s="1"/>
      <c r="F628" s="1"/>
    </row>
    <row r="629" spans="3:6" x14ac:dyDescent="0.3">
      <c r="C629" s="1"/>
      <c r="F629" s="1"/>
    </row>
    <row r="630" spans="3:6" x14ac:dyDescent="0.3">
      <c r="C630" s="1"/>
      <c r="F630" s="1"/>
    </row>
    <row r="631" spans="3:6" x14ac:dyDescent="0.3">
      <c r="C631" s="1"/>
      <c r="F631" s="1"/>
    </row>
    <row r="632" spans="3:6" x14ac:dyDescent="0.3">
      <c r="C632" s="1"/>
      <c r="F632" s="1"/>
    </row>
    <row r="633" spans="3:6" x14ac:dyDescent="0.3">
      <c r="C633" s="1"/>
      <c r="F633" s="1"/>
    </row>
    <row r="634" spans="3:6" x14ac:dyDescent="0.3">
      <c r="C634" s="1"/>
      <c r="F634" s="1"/>
    </row>
    <row r="635" spans="3:6" x14ac:dyDescent="0.3">
      <c r="C635" s="1"/>
      <c r="F635" s="1"/>
    </row>
    <row r="636" spans="3:6" x14ac:dyDescent="0.3">
      <c r="C636" s="1"/>
      <c r="F636" s="1"/>
    </row>
    <row r="637" spans="3:6" x14ac:dyDescent="0.3">
      <c r="C637" s="1"/>
      <c r="F637" s="1"/>
    </row>
    <row r="638" spans="3:6" x14ac:dyDescent="0.3">
      <c r="C638" s="1"/>
      <c r="F638" s="1"/>
    </row>
    <row r="639" spans="3:6" x14ac:dyDescent="0.3">
      <c r="C639" s="1"/>
      <c r="F639" s="1"/>
    </row>
    <row r="640" spans="3:6" x14ac:dyDescent="0.3">
      <c r="C640" s="1"/>
      <c r="F640" s="1"/>
    </row>
    <row r="641" spans="3:6" x14ac:dyDescent="0.3">
      <c r="C641" s="1"/>
      <c r="F641" s="1"/>
    </row>
    <row r="642" spans="3:6" x14ac:dyDescent="0.3">
      <c r="C642" s="1"/>
      <c r="F642" s="1"/>
    </row>
    <row r="643" spans="3:6" x14ac:dyDescent="0.3">
      <c r="C643" s="1"/>
      <c r="F643" s="1"/>
    </row>
    <row r="644" spans="3:6" x14ac:dyDescent="0.3">
      <c r="C644" s="1"/>
      <c r="F644" s="1"/>
    </row>
    <row r="645" spans="3:6" x14ac:dyDescent="0.3">
      <c r="C645" s="1"/>
      <c r="F645" s="1"/>
    </row>
    <row r="646" spans="3:6" x14ac:dyDescent="0.3">
      <c r="C646" s="1"/>
      <c r="F646" s="1"/>
    </row>
    <row r="647" spans="3:6" x14ac:dyDescent="0.3">
      <c r="C647" s="1"/>
      <c r="F647" s="1"/>
    </row>
    <row r="648" spans="3:6" x14ac:dyDescent="0.3">
      <c r="C648" s="1"/>
      <c r="F648" s="1"/>
    </row>
    <row r="649" spans="3:6" x14ac:dyDescent="0.3">
      <c r="C649" s="1"/>
      <c r="F649" s="1"/>
    </row>
    <row r="650" spans="3:6" x14ac:dyDescent="0.3">
      <c r="C650" s="1"/>
      <c r="F650" s="1"/>
    </row>
    <row r="651" spans="3:6" x14ac:dyDescent="0.3">
      <c r="C651" s="1"/>
      <c r="F651" s="1"/>
    </row>
    <row r="652" spans="3:6" x14ac:dyDescent="0.3">
      <c r="C652" s="1"/>
      <c r="F652" s="1"/>
    </row>
    <row r="653" spans="3:6" x14ac:dyDescent="0.3">
      <c r="C653" s="1"/>
      <c r="F653" s="1"/>
    </row>
    <row r="654" spans="3:6" x14ac:dyDescent="0.3">
      <c r="C654" s="1"/>
      <c r="F654" s="1"/>
    </row>
    <row r="655" spans="3:6" x14ac:dyDescent="0.3">
      <c r="C655" s="1"/>
      <c r="F655" s="1"/>
    </row>
    <row r="656" spans="3:6" x14ac:dyDescent="0.3">
      <c r="C656" s="1"/>
      <c r="F656" s="1"/>
    </row>
    <row r="657" spans="3:6" x14ac:dyDescent="0.3">
      <c r="C657" s="1"/>
      <c r="F657" s="1"/>
    </row>
    <row r="658" spans="3:6" x14ac:dyDescent="0.3">
      <c r="C658" s="1"/>
      <c r="F658" s="1"/>
    </row>
    <row r="659" spans="3:6" x14ac:dyDescent="0.3">
      <c r="C659" s="1"/>
      <c r="F659" s="1"/>
    </row>
    <row r="660" spans="3:6" x14ac:dyDescent="0.3">
      <c r="C660" s="1"/>
      <c r="F660" s="1"/>
    </row>
    <row r="661" spans="3:6" x14ac:dyDescent="0.3">
      <c r="C661" s="1"/>
      <c r="F661" s="1"/>
    </row>
    <row r="662" spans="3:6" x14ac:dyDescent="0.3">
      <c r="C662" s="1"/>
      <c r="F662" s="1"/>
    </row>
    <row r="663" spans="3:6" x14ac:dyDescent="0.3">
      <c r="C663" s="1"/>
      <c r="F663" s="1"/>
    </row>
    <row r="664" spans="3:6" x14ac:dyDescent="0.3">
      <c r="C664" s="1"/>
      <c r="F664" s="1"/>
    </row>
    <row r="665" spans="3:6" x14ac:dyDescent="0.3">
      <c r="C665" s="1"/>
      <c r="F665" s="1"/>
    </row>
    <row r="666" spans="3:6" x14ac:dyDescent="0.3">
      <c r="C666" s="1"/>
      <c r="F666" s="1"/>
    </row>
    <row r="667" spans="3:6" x14ac:dyDescent="0.3">
      <c r="C667" s="1"/>
      <c r="F667" s="1"/>
    </row>
    <row r="668" spans="3:6" x14ac:dyDescent="0.3">
      <c r="C668" s="1"/>
      <c r="F668" s="1"/>
    </row>
    <row r="669" spans="3:6" x14ac:dyDescent="0.3">
      <c r="C669" s="1"/>
      <c r="F669" s="1"/>
    </row>
    <row r="670" spans="3:6" x14ac:dyDescent="0.3">
      <c r="C670" s="1"/>
      <c r="F670" s="1"/>
    </row>
    <row r="671" spans="3:6" x14ac:dyDescent="0.3">
      <c r="C671" s="1"/>
      <c r="F671" s="1"/>
    </row>
    <row r="672" spans="3:6" x14ac:dyDescent="0.3">
      <c r="C672" s="1"/>
      <c r="F672" s="1"/>
    </row>
    <row r="673" spans="3:6" x14ac:dyDescent="0.3">
      <c r="C673" s="1"/>
      <c r="F673" s="1"/>
    </row>
    <row r="674" spans="3:6" x14ac:dyDescent="0.3">
      <c r="C674" s="1"/>
      <c r="F674" s="1"/>
    </row>
    <row r="675" spans="3:6" x14ac:dyDescent="0.3">
      <c r="C675" s="1"/>
      <c r="F675" s="1"/>
    </row>
    <row r="676" spans="3:6" x14ac:dyDescent="0.3">
      <c r="C676" s="1"/>
      <c r="F676" s="1"/>
    </row>
    <row r="677" spans="3:6" x14ac:dyDescent="0.3">
      <c r="C677" s="1"/>
      <c r="F677" s="1"/>
    </row>
    <row r="678" spans="3:6" x14ac:dyDescent="0.3">
      <c r="C678" s="1"/>
      <c r="F678" s="1"/>
    </row>
    <row r="679" spans="3:6" x14ac:dyDescent="0.3">
      <c r="C679" s="1"/>
      <c r="F679" s="1"/>
    </row>
    <row r="680" spans="3:6" x14ac:dyDescent="0.3">
      <c r="C680" s="1"/>
      <c r="F680" s="1"/>
    </row>
    <row r="681" spans="3:6" x14ac:dyDescent="0.3">
      <c r="C681" s="1"/>
      <c r="F681" s="1"/>
    </row>
    <row r="682" spans="3:6" x14ac:dyDescent="0.3">
      <c r="C682" s="1"/>
      <c r="F682" s="1"/>
    </row>
    <row r="683" spans="3:6" x14ac:dyDescent="0.3">
      <c r="C683" s="1"/>
      <c r="F683" s="1"/>
    </row>
    <row r="684" spans="3:6" x14ac:dyDescent="0.3">
      <c r="C684" s="1"/>
      <c r="F684" s="1"/>
    </row>
    <row r="685" spans="3:6" x14ac:dyDescent="0.3">
      <c r="C685" s="1"/>
      <c r="F685" s="1"/>
    </row>
    <row r="686" spans="3:6" x14ac:dyDescent="0.3">
      <c r="C686" s="1"/>
      <c r="F686" s="1"/>
    </row>
    <row r="687" spans="3:6" x14ac:dyDescent="0.3">
      <c r="C687" s="1"/>
      <c r="F687" s="1"/>
    </row>
    <row r="688" spans="3:6" x14ac:dyDescent="0.3">
      <c r="C688" s="1"/>
      <c r="F688" s="1"/>
    </row>
  </sheetData>
  <mergeCells count="2">
    <mergeCell ref="B1:E1"/>
    <mergeCell ref="G1:J1"/>
  </mergeCells>
  <phoneticPr fontId="2" type="noConversion"/>
  <pageMargins left="1" right="1" top="1" bottom="1" header="0.5" footer="0.5"/>
  <pageSetup paperSize="9" orientation="portrait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02AA1-3D6B-4BD5-981F-1A40C594C445}">
  <dimension ref="A1:AE131"/>
  <sheetViews>
    <sheetView topLeftCell="A9" zoomScale="70" zoomScaleNormal="70" workbookViewId="0">
      <selection activeCell="AE43" sqref="B43:AE43"/>
    </sheetView>
  </sheetViews>
  <sheetFormatPr defaultRowHeight="13.8" x14ac:dyDescent="0.3"/>
  <cols>
    <col min="1" max="1" width="13.6640625" style="1" customWidth="1"/>
    <col min="2" max="2" width="6.77734375" style="1" bestFit="1" customWidth="1"/>
    <col min="3" max="5" width="7.44140625" style="1" bestFit="1" customWidth="1"/>
    <col min="6" max="6" width="7.33203125" style="1" bestFit="1" customWidth="1"/>
    <col min="7" max="9" width="7.44140625" style="1" bestFit="1" customWidth="1"/>
    <col min="10" max="10" width="6.6640625" style="1" bestFit="1" customWidth="1"/>
    <col min="11" max="11" width="5.6640625" style="1" bestFit="1" customWidth="1"/>
    <col min="12" max="12" width="7.6640625" style="1" bestFit="1" customWidth="1"/>
    <col min="13" max="13" width="7.77734375" style="1" bestFit="1" customWidth="1"/>
    <col min="14" max="14" width="7.44140625" style="1" bestFit="1" customWidth="1"/>
    <col min="15" max="17" width="7.6640625" style="1" bestFit="1" customWidth="1"/>
    <col min="18" max="20" width="7.44140625" style="1" bestFit="1" customWidth="1"/>
    <col min="21" max="21" width="7.33203125" style="1" bestFit="1" customWidth="1"/>
    <col min="22" max="23" width="8.5546875" style="1" bestFit="1" customWidth="1"/>
    <col min="24" max="24" width="8.33203125" style="1" bestFit="1" customWidth="1"/>
    <col min="25" max="25" width="7.6640625" style="1" bestFit="1" customWidth="1"/>
    <col min="26" max="26" width="7.44140625" style="1" bestFit="1" customWidth="1"/>
    <col min="27" max="29" width="7.6640625" style="1" bestFit="1" customWidth="1"/>
    <col min="30" max="31" width="7.44140625" style="1" bestFit="1" customWidth="1"/>
    <col min="32" max="16384" width="8.88671875" style="1"/>
  </cols>
  <sheetData>
    <row r="1" spans="1:31" ht="14.4" customHeight="1" thickBot="1" x14ac:dyDescent="0.35">
      <c r="A1" s="121" t="s">
        <v>58</v>
      </c>
      <c r="B1" s="123" t="s">
        <v>59</v>
      </c>
      <c r="C1" s="124"/>
      <c r="D1" s="124"/>
      <c r="E1" s="124"/>
      <c r="F1" s="124"/>
      <c r="G1" s="124"/>
      <c r="H1" s="124"/>
      <c r="I1" s="124"/>
      <c r="J1" s="124"/>
      <c r="K1" s="125"/>
      <c r="L1" s="123" t="s">
        <v>60</v>
      </c>
      <c r="M1" s="124"/>
      <c r="N1" s="124"/>
      <c r="O1" s="124"/>
      <c r="P1" s="124"/>
      <c r="Q1" s="124"/>
      <c r="R1" s="124"/>
      <c r="S1" s="124"/>
      <c r="T1" s="124"/>
      <c r="U1" s="125"/>
      <c r="V1" s="123" t="s">
        <v>61</v>
      </c>
      <c r="W1" s="124"/>
      <c r="X1" s="124"/>
      <c r="Y1" s="124"/>
      <c r="Z1" s="124"/>
      <c r="AA1" s="124"/>
      <c r="AB1" s="124"/>
      <c r="AC1" s="124"/>
      <c r="AD1" s="124"/>
      <c r="AE1" s="125"/>
    </row>
    <row r="2" spans="1:31" ht="15" customHeight="1" thickBot="1" x14ac:dyDescent="0.35">
      <c r="A2" s="122"/>
      <c r="B2" s="55">
        <v>8.3000000000000007</v>
      </c>
      <c r="C2" s="55">
        <v>9.3000000000000007</v>
      </c>
      <c r="D2" s="55">
        <v>10.3</v>
      </c>
      <c r="E2" s="55">
        <v>11.3</v>
      </c>
      <c r="F2" s="55">
        <v>12.3</v>
      </c>
      <c r="G2" s="55">
        <v>13.3</v>
      </c>
      <c r="H2" s="55">
        <v>14.3</v>
      </c>
      <c r="I2" s="55">
        <v>15.3</v>
      </c>
      <c r="J2" s="55">
        <v>16.3</v>
      </c>
      <c r="K2" s="56">
        <v>17.3</v>
      </c>
      <c r="L2" s="55">
        <v>8.3000000000000007</v>
      </c>
      <c r="M2" s="55">
        <v>9.3000000000000007</v>
      </c>
      <c r="N2" s="55">
        <v>10.3</v>
      </c>
      <c r="O2" s="55">
        <v>11.3</v>
      </c>
      <c r="P2" s="55">
        <v>12.3</v>
      </c>
      <c r="Q2" s="55">
        <v>13.3</v>
      </c>
      <c r="R2" s="55">
        <v>14.3</v>
      </c>
      <c r="S2" s="55">
        <v>15.3</v>
      </c>
      <c r="T2" s="55">
        <v>16.3</v>
      </c>
      <c r="U2" s="56">
        <v>17.3</v>
      </c>
      <c r="V2" s="56">
        <v>7.3</v>
      </c>
      <c r="W2" s="55">
        <v>8.3000000000000007</v>
      </c>
      <c r="X2" s="55">
        <v>9.3000000000000007</v>
      </c>
      <c r="Y2" s="55">
        <v>10.3</v>
      </c>
      <c r="Z2" s="55">
        <v>11.3</v>
      </c>
      <c r="AA2" s="55">
        <v>12.3</v>
      </c>
      <c r="AB2" s="55">
        <v>13.3</v>
      </c>
      <c r="AC2" s="55">
        <v>14.3</v>
      </c>
      <c r="AD2" s="55">
        <v>15.3</v>
      </c>
      <c r="AE2" s="56">
        <v>16.3</v>
      </c>
    </row>
    <row r="3" spans="1:31" ht="15" customHeight="1" x14ac:dyDescent="0.3">
      <c r="A3" s="86" t="s">
        <v>4</v>
      </c>
      <c r="B3" s="61">
        <v>76.052719999999994</v>
      </c>
      <c r="C3" s="61">
        <v>197.18790000000001</v>
      </c>
      <c r="D3" s="61">
        <v>186.67400000000001</v>
      </c>
      <c r="E3" s="61">
        <v>306.7801</v>
      </c>
      <c r="F3" s="61">
        <v>326.47750000000002</v>
      </c>
      <c r="G3" s="61">
        <v>275.94819999999999</v>
      </c>
      <c r="H3" s="61">
        <v>230.68299999999999</v>
      </c>
      <c r="I3" s="61">
        <v>174.8734</v>
      </c>
      <c r="J3" s="61">
        <v>67.084879999999998</v>
      </c>
      <c r="K3" s="72">
        <v>0</v>
      </c>
      <c r="L3" s="61">
        <v>471.5908</v>
      </c>
      <c r="M3" s="61">
        <v>488.03469999999999</v>
      </c>
      <c r="N3" s="61">
        <v>352.40039999999999</v>
      </c>
      <c r="O3" s="61">
        <v>396.77440000000001</v>
      </c>
      <c r="P3" s="61">
        <v>419.16039999999998</v>
      </c>
      <c r="Q3" s="61">
        <v>343.89370000000002</v>
      </c>
      <c r="R3" s="61">
        <v>347.96620000000001</v>
      </c>
      <c r="S3" s="61">
        <v>365.46550000000002</v>
      </c>
      <c r="T3" s="61">
        <v>252.7636</v>
      </c>
      <c r="U3" s="72">
        <v>189.43049999999999</v>
      </c>
      <c r="V3" s="72">
        <v>2213.6790000000001</v>
      </c>
      <c r="W3" s="61">
        <v>1143.799</v>
      </c>
      <c r="X3" s="61">
        <v>738.49180000000001</v>
      </c>
      <c r="Y3" s="61">
        <v>395.34359999999998</v>
      </c>
      <c r="Z3" s="61">
        <v>536.85170000000005</v>
      </c>
      <c r="AA3" s="61">
        <v>484.17099999999999</v>
      </c>
      <c r="AB3" s="61">
        <v>478.64769999999999</v>
      </c>
      <c r="AC3" s="61">
        <v>485.47019999999998</v>
      </c>
      <c r="AD3" s="61">
        <v>440.61130000000003</v>
      </c>
      <c r="AE3" s="72">
        <v>462.65460000000002</v>
      </c>
    </row>
    <row r="4" spans="1:31" x14ac:dyDescent="0.3">
      <c r="A4" s="19" t="s">
        <v>5</v>
      </c>
      <c r="B4" s="18">
        <v>82.945490000000007</v>
      </c>
      <c r="C4" s="18">
        <v>178.67060000000001</v>
      </c>
      <c r="D4" s="18">
        <v>299.5136</v>
      </c>
      <c r="E4" s="18">
        <v>287.45350000000002</v>
      </c>
      <c r="F4" s="18">
        <v>386.29039999999998</v>
      </c>
      <c r="G4" s="18">
        <v>278.77760000000001</v>
      </c>
      <c r="H4" s="18">
        <v>212.92420000000001</v>
      </c>
      <c r="I4" s="18">
        <v>229.70859999999999</v>
      </c>
      <c r="J4" s="18">
        <v>49.764589999999998</v>
      </c>
      <c r="K4" s="18">
        <v>0</v>
      </c>
      <c r="L4" s="18">
        <v>310.52539999999999</v>
      </c>
      <c r="M4" s="18">
        <v>386.89490000000001</v>
      </c>
      <c r="N4" s="18">
        <v>307.30880000000002</v>
      </c>
      <c r="O4" s="18">
        <v>423.85860000000002</v>
      </c>
      <c r="P4" s="18">
        <v>575.18629999999996</v>
      </c>
      <c r="Q4" s="18">
        <v>385.02159999999998</v>
      </c>
      <c r="R4" s="18">
        <v>430.00150000000002</v>
      </c>
      <c r="S4" s="18">
        <v>277.75450000000001</v>
      </c>
      <c r="T4" s="18">
        <v>214.31639999999999</v>
      </c>
      <c r="U4" s="18">
        <v>212.2533</v>
      </c>
      <c r="V4" s="18">
        <v>2023.175</v>
      </c>
      <c r="W4" s="18">
        <v>1391.683</v>
      </c>
      <c r="X4" s="18">
        <v>741.27229999999997</v>
      </c>
      <c r="Y4" s="18">
        <v>681.0865</v>
      </c>
      <c r="Z4" s="18">
        <v>713.14949999999999</v>
      </c>
      <c r="AA4" s="18">
        <v>708.66269999999997</v>
      </c>
      <c r="AB4" s="18">
        <v>573.94839999999999</v>
      </c>
      <c r="AC4" s="18">
        <v>621.4624</v>
      </c>
      <c r="AD4" s="18">
        <v>389.3657</v>
      </c>
      <c r="AE4" s="18">
        <v>529.0154</v>
      </c>
    </row>
    <row r="5" spans="1:31" x14ac:dyDescent="0.3">
      <c r="A5" s="2" t="s">
        <v>6</v>
      </c>
      <c r="B5" s="18">
        <v>75.252330000000001</v>
      </c>
      <c r="C5" s="18">
        <v>178.68819999999999</v>
      </c>
      <c r="D5" s="18">
        <v>267.13220000000001</v>
      </c>
      <c r="E5" s="18">
        <v>205.5462</v>
      </c>
      <c r="F5" s="18">
        <v>168.1448</v>
      </c>
      <c r="G5" s="18">
        <v>272.73750000000001</v>
      </c>
      <c r="H5" s="18">
        <v>220.35929999999999</v>
      </c>
      <c r="I5" s="18">
        <v>167.52449999999999</v>
      </c>
      <c r="J5" s="18">
        <v>45.126399999999997</v>
      </c>
      <c r="K5" s="18">
        <v>0</v>
      </c>
      <c r="L5" s="18">
        <v>409.80849999999998</v>
      </c>
      <c r="M5" s="18">
        <v>392.65820000000002</v>
      </c>
      <c r="N5" s="18">
        <v>395.07639999999998</v>
      </c>
      <c r="O5" s="18">
        <v>457.40100000000001</v>
      </c>
      <c r="P5" s="18">
        <v>476.43259999999998</v>
      </c>
      <c r="Q5" s="18">
        <v>367.89100000000002</v>
      </c>
      <c r="R5" s="18">
        <v>397.42880000000002</v>
      </c>
      <c r="S5" s="18">
        <v>314.78919999999999</v>
      </c>
      <c r="T5" s="18">
        <v>245.1422</v>
      </c>
      <c r="U5" s="18">
        <v>236.66290000000001</v>
      </c>
      <c r="V5" s="18">
        <v>2323.0540000000001</v>
      </c>
      <c r="W5" s="18">
        <v>1246.085</v>
      </c>
      <c r="X5" s="18">
        <v>750.8546</v>
      </c>
      <c r="Y5" s="18">
        <v>657.50559999999996</v>
      </c>
      <c r="Z5" s="18">
        <v>483.70150000000001</v>
      </c>
      <c r="AA5" s="18">
        <v>509.13810000000001</v>
      </c>
      <c r="AB5" s="18">
        <v>518.34079999999994</v>
      </c>
      <c r="AC5" s="18">
        <v>522.63480000000004</v>
      </c>
      <c r="AD5" s="18">
        <v>560.93650000000002</v>
      </c>
      <c r="AE5" s="18">
        <v>476.2038</v>
      </c>
    </row>
    <row r="6" spans="1:31" x14ac:dyDescent="0.3">
      <c r="A6" s="2" t="s">
        <v>7</v>
      </c>
      <c r="B6" s="18">
        <v>68.878680000000003</v>
      </c>
      <c r="C6" s="18">
        <v>156.32300000000001</v>
      </c>
      <c r="D6" s="18">
        <v>221.80019999999999</v>
      </c>
      <c r="E6" s="18">
        <v>298.27569999999997</v>
      </c>
      <c r="F6" s="18">
        <v>221.27770000000001</v>
      </c>
      <c r="G6" s="18">
        <v>255.46729999999999</v>
      </c>
      <c r="H6" s="18">
        <v>220.9453</v>
      </c>
      <c r="I6" s="18">
        <v>149.8194</v>
      </c>
      <c r="J6" s="18">
        <v>47.439459999999997</v>
      </c>
      <c r="K6" s="18">
        <v>0</v>
      </c>
      <c r="L6" s="18">
        <v>288.97800000000001</v>
      </c>
      <c r="M6" s="18">
        <v>424.20929999999998</v>
      </c>
      <c r="N6" s="18">
        <v>453.1225</v>
      </c>
      <c r="O6" s="18">
        <v>373.83870000000002</v>
      </c>
      <c r="P6" s="18">
        <v>427.64960000000002</v>
      </c>
      <c r="Q6" s="18">
        <v>355.64589999999998</v>
      </c>
      <c r="R6" s="18">
        <v>274.73680000000002</v>
      </c>
      <c r="S6" s="18">
        <v>344.81020000000001</v>
      </c>
      <c r="T6" s="18">
        <v>238.68350000000001</v>
      </c>
      <c r="U6" s="18">
        <v>185.6071</v>
      </c>
      <c r="V6" s="18">
        <v>2335.4780000000001</v>
      </c>
      <c r="W6" s="18">
        <v>1426.904</v>
      </c>
      <c r="X6" s="18">
        <v>775.27650000000006</v>
      </c>
      <c r="Y6" s="18">
        <v>588.13239999999996</v>
      </c>
      <c r="Z6" s="18">
        <v>672.97630000000004</v>
      </c>
      <c r="AA6" s="18">
        <v>595.31880000000001</v>
      </c>
      <c r="AB6" s="18">
        <v>528.09900000000005</v>
      </c>
      <c r="AC6" s="18">
        <v>669.97069999999997</v>
      </c>
      <c r="AD6" s="18">
        <v>485.35739999999998</v>
      </c>
      <c r="AE6" s="18">
        <v>524.8972</v>
      </c>
    </row>
    <row r="7" spans="1:31" x14ac:dyDescent="0.3">
      <c r="A7" s="2" t="s">
        <v>8</v>
      </c>
      <c r="B7" s="18">
        <v>61.965319999999998</v>
      </c>
      <c r="C7" s="18">
        <v>145.8048</v>
      </c>
      <c r="D7" s="18">
        <v>197.86760000000001</v>
      </c>
      <c r="E7" s="18">
        <v>263.5025</v>
      </c>
      <c r="F7" s="18">
        <v>238.37960000000001</v>
      </c>
      <c r="G7" s="18">
        <v>258.67829999999998</v>
      </c>
      <c r="H7" s="18">
        <v>156.3407</v>
      </c>
      <c r="I7" s="18">
        <v>120.1326</v>
      </c>
      <c r="J7" s="18">
        <v>41.334319999999998</v>
      </c>
      <c r="K7" s="18">
        <v>0</v>
      </c>
      <c r="L7" s="18">
        <v>279.79880000000003</v>
      </c>
      <c r="M7" s="18">
        <v>435.41239999999999</v>
      </c>
      <c r="N7" s="18">
        <v>388.73070000000001</v>
      </c>
      <c r="O7" s="18">
        <v>288.32229999999998</v>
      </c>
      <c r="P7" s="18">
        <v>371.73110000000003</v>
      </c>
      <c r="Q7" s="18">
        <v>273.798</v>
      </c>
      <c r="R7" s="18">
        <v>235.1601</v>
      </c>
      <c r="S7" s="18">
        <v>287.2038</v>
      </c>
      <c r="T7" s="18">
        <v>234.70599999999999</v>
      </c>
      <c r="U7" s="18">
        <v>209.60380000000001</v>
      </c>
      <c r="V7" s="18">
        <v>2058.5219999999999</v>
      </c>
      <c r="W7" s="18">
        <v>1545.3019999999999</v>
      </c>
      <c r="X7" s="18">
        <v>767.0829</v>
      </c>
      <c r="Y7" s="18">
        <v>632.89840000000004</v>
      </c>
      <c r="Z7" s="18">
        <v>512.59169999999995</v>
      </c>
      <c r="AA7" s="18">
        <v>598.274</v>
      </c>
      <c r="AB7" s="18">
        <v>587.80909999999994</v>
      </c>
      <c r="AC7" s="18">
        <v>639.96780000000001</v>
      </c>
      <c r="AD7" s="18">
        <v>461.82470000000001</v>
      </c>
      <c r="AE7" s="18">
        <v>354.05900000000003</v>
      </c>
    </row>
    <row r="8" spans="1:31" x14ac:dyDescent="0.3">
      <c r="A8" s="2" t="s">
        <v>9</v>
      </c>
      <c r="B8" s="18">
        <v>76.688900000000004</v>
      </c>
      <c r="C8" s="18">
        <v>111.297</v>
      </c>
      <c r="D8" s="18">
        <v>152.50069999999999</v>
      </c>
      <c r="E8" s="18">
        <v>138.77180000000001</v>
      </c>
      <c r="F8" s="18">
        <v>154.25630000000001</v>
      </c>
      <c r="G8" s="18">
        <v>167.8596</v>
      </c>
      <c r="H8" s="18">
        <v>191.006</v>
      </c>
      <c r="I8" s="18">
        <v>107.60980000000001</v>
      </c>
      <c r="J8" s="18">
        <v>34.613199999999999</v>
      </c>
      <c r="K8" s="18">
        <v>0</v>
      </c>
      <c r="L8" s="18">
        <v>315.68189999999998</v>
      </c>
      <c r="M8" s="18">
        <v>333.19659999999999</v>
      </c>
      <c r="N8" s="18">
        <v>303.8021</v>
      </c>
      <c r="O8" s="18">
        <v>377.60019999999997</v>
      </c>
      <c r="P8" s="18">
        <v>412.40570000000002</v>
      </c>
      <c r="Q8" s="18">
        <v>343.40629999999999</v>
      </c>
      <c r="R8" s="18">
        <v>265.84640000000002</v>
      </c>
      <c r="S8" s="18">
        <v>313.09089999999998</v>
      </c>
      <c r="T8" s="18">
        <v>288.08069999999998</v>
      </c>
      <c r="U8" s="18">
        <v>166.86510000000001</v>
      </c>
      <c r="V8" s="18">
        <v>1793.146</v>
      </c>
      <c r="W8" s="18">
        <v>1226.424</v>
      </c>
      <c r="X8" s="18">
        <v>804.03020000000004</v>
      </c>
      <c r="Y8" s="18">
        <v>469.21499999999997</v>
      </c>
      <c r="Z8" s="18">
        <v>640.91449999999998</v>
      </c>
      <c r="AA8" s="18">
        <v>341.56259999999997</v>
      </c>
      <c r="AB8" s="18">
        <v>438.73149999999998</v>
      </c>
      <c r="AC8" s="18">
        <v>471.07569999999998</v>
      </c>
      <c r="AD8" s="18">
        <v>380.4599</v>
      </c>
      <c r="AE8" s="18">
        <v>407.2672</v>
      </c>
    </row>
    <row r="9" spans="1:31" x14ac:dyDescent="0.3">
      <c r="A9" s="2" t="s">
        <v>10</v>
      </c>
      <c r="B9" s="18">
        <v>50.253419999999998</v>
      </c>
      <c r="C9" s="18">
        <v>96.701120000000003</v>
      </c>
      <c r="D9" s="18">
        <v>161.45679999999999</v>
      </c>
      <c r="E9" s="18">
        <v>159.70269999999999</v>
      </c>
      <c r="F9" s="18">
        <v>140.89850000000001</v>
      </c>
      <c r="G9" s="18">
        <v>156.88560000000001</v>
      </c>
      <c r="H9" s="18">
        <v>111.4512</v>
      </c>
      <c r="I9" s="18">
        <v>98.914850000000001</v>
      </c>
      <c r="J9" s="18">
        <v>39.372079999999997</v>
      </c>
      <c r="K9" s="18">
        <v>0</v>
      </c>
      <c r="L9" s="18">
        <v>391.30509999999998</v>
      </c>
      <c r="M9" s="18">
        <v>428.47730000000001</v>
      </c>
      <c r="N9" s="18">
        <v>354.39359999999999</v>
      </c>
      <c r="O9" s="18">
        <v>246.81989999999999</v>
      </c>
      <c r="P9" s="18">
        <v>223.72380000000001</v>
      </c>
      <c r="Q9" s="18">
        <v>290.1327</v>
      </c>
      <c r="R9" s="18">
        <v>307.08339999999998</v>
      </c>
      <c r="S9" s="18">
        <v>248.84219999999999</v>
      </c>
      <c r="T9" s="18">
        <v>184.9982</v>
      </c>
      <c r="U9" s="18">
        <v>127.7565</v>
      </c>
      <c r="V9" s="18">
        <v>1528.972</v>
      </c>
      <c r="W9" s="18">
        <v>1418.4649999999999</v>
      </c>
      <c r="X9" s="18">
        <v>865.9271</v>
      </c>
      <c r="Y9" s="18">
        <v>325.31290000000001</v>
      </c>
      <c r="Z9" s="18">
        <v>428.786</v>
      </c>
      <c r="AA9" s="18">
        <v>328.53100000000001</v>
      </c>
      <c r="AB9" s="18">
        <v>341.08150000000001</v>
      </c>
      <c r="AC9" s="18">
        <v>335.4708</v>
      </c>
      <c r="AD9" s="18">
        <v>368.2706</v>
      </c>
      <c r="AE9" s="18">
        <v>310.66539999999998</v>
      </c>
    </row>
    <row r="10" spans="1:31" x14ac:dyDescent="0.3">
      <c r="A10" s="2" t="s">
        <v>38</v>
      </c>
      <c r="B10" s="18">
        <v>41.220910000000003</v>
      </c>
      <c r="C10" s="18">
        <v>138.6</v>
      </c>
      <c r="D10" s="18">
        <v>115.88030000000001</v>
      </c>
      <c r="E10" s="18">
        <v>107.6884</v>
      </c>
      <c r="F10" s="18">
        <v>131.33600000000001</v>
      </c>
      <c r="G10" s="18">
        <v>133.1832</v>
      </c>
      <c r="H10" s="18">
        <v>136.2407</v>
      </c>
      <c r="I10" s="18">
        <v>98.170419999999993</v>
      </c>
      <c r="J10" s="18">
        <v>36.192349999999998</v>
      </c>
      <c r="K10" s="18">
        <v>0</v>
      </c>
      <c r="L10" s="18">
        <v>276.27510000000001</v>
      </c>
      <c r="M10" s="18">
        <v>273.03539999999998</v>
      </c>
      <c r="N10" s="18">
        <v>300.89879999999999</v>
      </c>
      <c r="O10" s="18">
        <v>304.50069999999999</v>
      </c>
      <c r="P10" s="18">
        <v>205.20760000000001</v>
      </c>
      <c r="Q10" s="18">
        <v>301.91950000000003</v>
      </c>
      <c r="R10" s="18">
        <v>179.44739999999999</v>
      </c>
      <c r="S10" s="18">
        <v>108.5569</v>
      </c>
      <c r="T10" s="18">
        <v>145.5341</v>
      </c>
      <c r="U10" s="18">
        <v>90.767070000000004</v>
      </c>
      <c r="V10" s="18">
        <v>1435.068</v>
      </c>
      <c r="W10" s="18">
        <v>1461.2929999999999</v>
      </c>
      <c r="X10" s="18">
        <v>556.08770000000004</v>
      </c>
      <c r="Y10" s="18">
        <v>486.71850000000001</v>
      </c>
      <c r="Z10" s="18">
        <v>387.84039999999999</v>
      </c>
      <c r="AA10" s="18">
        <v>396.21039999999999</v>
      </c>
      <c r="AB10" s="18">
        <v>441.47329999999999</v>
      </c>
      <c r="AC10" s="18">
        <v>429.66649999999998</v>
      </c>
      <c r="AD10" s="18">
        <v>387.36669999999998</v>
      </c>
      <c r="AE10" s="18">
        <v>318.03579999999999</v>
      </c>
    </row>
    <row r="11" spans="1:31" x14ac:dyDescent="0.3">
      <c r="A11" s="2" t="s">
        <v>11</v>
      </c>
      <c r="B11" s="18">
        <v>105.6669</v>
      </c>
      <c r="C11" s="18">
        <v>206.114</v>
      </c>
      <c r="D11" s="18">
        <v>236.06270000000001</v>
      </c>
      <c r="E11" s="18">
        <v>296.34500000000003</v>
      </c>
      <c r="F11" s="18">
        <v>355.25869999999998</v>
      </c>
      <c r="G11" s="18">
        <v>297.95710000000003</v>
      </c>
      <c r="H11" s="18">
        <v>241.2954</v>
      </c>
      <c r="I11" s="18">
        <v>259.2919</v>
      </c>
      <c r="J11" s="18">
        <v>35.356850000000001</v>
      </c>
      <c r="K11" s="18">
        <v>0</v>
      </c>
      <c r="L11" s="18">
        <v>444.28039999999999</v>
      </c>
      <c r="M11" s="18">
        <v>414.83969999999999</v>
      </c>
      <c r="N11" s="18">
        <v>349.87529999999998</v>
      </c>
      <c r="O11" s="18">
        <v>438.74700000000001</v>
      </c>
      <c r="P11" s="18">
        <v>368.03320000000002</v>
      </c>
      <c r="Q11" s="18">
        <v>330.67290000000003</v>
      </c>
      <c r="R11" s="18">
        <v>303.19009999999997</v>
      </c>
      <c r="S11" s="18">
        <v>319.0609</v>
      </c>
      <c r="T11" s="18">
        <v>222.17679999999999</v>
      </c>
      <c r="U11" s="18">
        <v>206.23410000000001</v>
      </c>
      <c r="V11" s="18">
        <v>2586.989</v>
      </c>
      <c r="W11" s="18">
        <v>1397.4459999999999</v>
      </c>
      <c r="X11" s="18">
        <v>683.01400000000001</v>
      </c>
      <c r="Y11" s="18">
        <v>434.13389999999998</v>
      </c>
      <c r="Z11" s="18">
        <v>619.16319999999996</v>
      </c>
      <c r="AA11" s="18">
        <v>482.95620000000002</v>
      </c>
      <c r="AB11" s="18">
        <v>420.62180000000001</v>
      </c>
      <c r="AC11" s="18">
        <v>439.03890000000001</v>
      </c>
      <c r="AD11" s="18">
        <v>516.79859999999996</v>
      </c>
      <c r="AE11" s="18">
        <v>478.3879</v>
      </c>
    </row>
    <row r="12" spans="1:31" x14ac:dyDescent="0.3">
      <c r="A12" s="2" t="s">
        <v>12</v>
      </c>
      <c r="B12" s="18">
        <v>85.972669999999994</v>
      </c>
      <c r="C12" s="18">
        <v>195.75319999999999</v>
      </c>
      <c r="D12" s="18">
        <v>217.02690000000001</v>
      </c>
      <c r="E12" s="18">
        <v>242.69820000000001</v>
      </c>
      <c r="F12" s="18">
        <v>232.41120000000001</v>
      </c>
      <c r="G12" s="18">
        <v>250.0564</v>
      </c>
      <c r="H12" s="18">
        <v>227.0975</v>
      </c>
      <c r="I12" s="18">
        <v>216.78960000000001</v>
      </c>
      <c r="J12" s="18">
        <v>63.69359</v>
      </c>
      <c r="K12" s="18">
        <v>0</v>
      </c>
      <c r="L12" s="18">
        <v>290.47379999999998</v>
      </c>
      <c r="M12" s="18">
        <v>421.68220000000002</v>
      </c>
      <c r="N12" s="18">
        <v>421.22050000000002</v>
      </c>
      <c r="O12" s="18">
        <v>441.96690000000001</v>
      </c>
      <c r="P12" s="18">
        <v>601.05579999999998</v>
      </c>
      <c r="Q12" s="18">
        <v>309.35050000000001</v>
      </c>
      <c r="R12" s="18">
        <v>339.46260000000001</v>
      </c>
      <c r="S12" s="18">
        <v>301.18959999999998</v>
      </c>
      <c r="T12" s="18">
        <v>253.50890000000001</v>
      </c>
      <c r="U12" s="18">
        <v>200.55889999999999</v>
      </c>
      <c r="V12" s="18">
        <v>2320.252</v>
      </c>
      <c r="W12" s="18">
        <v>1820.9459999999999</v>
      </c>
      <c r="X12" s="18">
        <v>720.00210000000004</v>
      </c>
      <c r="Y12" s="18">
        <v>639.16129999999998</v>
      </c>
      <c r="Z12" s="18">
        <v>520.49680000000001</v>
      </c>
      <c r="AA12" s="18">
        <v>520.78319999999997</v>
      </c>
      <c r="AB12" s="18">
        <v>390.87380000000002</v>
      </c>
      <c r="AC12" s="18">
        <v>631.92679999999996</v>
      </c>
      <c r="AD12" s="18">
        <v>415.77269999999999</v>
      </c>
      <c r="AE12" s="18">
        <v>438.23320000000001</v>
      </c>
    </row>
    <row r="13" spans="1:31" x14ac:dyDescent="0.3">
      <c r="A13" s="2" t="s">
        <v>13</v>
      </c>
      <c r="B13" s="18">
        <v>81.165210000000002</v>
      </c>
      <c r="C13" s="18">
        <v>160.51</v>
      </c>
      <c r="D13" s="18">
        <v>245.28829999999999</v>
      </c>
      <c r="E13" s="18">
        <v>304.33870000000002</v>
      </c>
      <c r="F13" s="18">
        <v>229.54519999999999</v>
      </c>
      <c r="G13" s="18">
        <v>221.93209999999999</v>
      </c>
      <c r="H13" s="18">
        <v>165.80930000000001</v>
      </c>
      <c r="I13" s="18">
        <v>205.03829999999999</v>
      </c>
      <c r="J13" s="18">
        <v>64.260350000000003</v>
      </c>
      <c r="K13" s="18">
        <v>0</v>
      </c>
      <c r="L13" s="18">
        <v>299.84089999999998</v>
      </c>
      <c r="M13" s="18">
        <v>379.12360000000001</v>
      </c>
      <c r="N13" s="18">
        <v>436.58080000000001</v>
      </c>
      <c r="O13" s="18">
        <v>314.96379999999999</v>
      </c>
      <c r="P13" s="18">
        <v>453.89249999999998</v>
      </c>
      <c r="Q13" s="18">
        <v>271.97739999999999</v>
      </c>
      <c r="R13" s="18">
        <v>336.77409999999998</v>
      </c>
      <c r="S13" s="18">
        <v>253.1105</v>
      </c>
      <c r="T13" s="18">
        <v>280.59649999999999</v>
      </c>
      <c r="U13" s="18">
        <v>258.85820000000001</v>
      </c>
      <c r="V13" s="18">
        <v>1639.47</v>
      </c>
      <c r="W13" s="18">
        <v>1237.1189999999999</v>
      </c>
      <c r="X13" s="18">
        <v>631.96299999999997</v>
      </c>
      <c r="Y13" s="18">
        <v>594.3646</v>
      </c>
      <c r="Z13" s="18">
        <v>556.42830000000004</v>
      </c>
      <c r="AA13" s="18">
        <v>592.0213</v>
      </c>
      <c r="AB13" s="18">
        <v>612.00490000000002</v>
      </c>
      <c r="AC13" s="18">
        <v>472.86439999999999</v>
      </c>
      <c r="AD13" s="18">
        <v>416.04640000000001</v>
      </c>
      <c r="AE13" s="18">
        <v>341.44369999999998</v>
      </c>
    </row>
    <row r="14" spans="1:31" x14ac:dyDescent="0.3">
      <c r="A14" s="2" t="s">
        <v>14</v>
      </c>
      <c r="B14" s="18">
        <v>80.549430000000001</v>
      </c>
      <c r="C14" s="18">
        <v>131.46029999999999</v>
      </c>
      <c r="D14" s="18">
        <v>257.61900000000003</v>
      </c>
      <c r="E14" s="18">
        <v>325.33440000000002</v>
      </c>
      <c r="F14" s="18">
        <v>216.5111</v>
      </c>
      <c r="G14" s="18">
        <v>245.04159999999999</v>
      </c>
      <c r="H14" s="18">
        <v>247.03720000000001</v>
      </c>
      <c r="I14" s="18">
        <v>234.2407</v>
      </c>
      <c r="J14" s="18">
        <v>67.643320000000003</v>
      </c>
      <c r="K14" s="18">
        <v>0</v>
      </c>
      <c r="L14" s="18">
        <v>354.72269999999997</v>
      </c>
      <c r="M14" s="18">
        <v>441.90589999999997</v>
      </c>
      <c r="N14" s="18">
        <v>423.81450000000001</v>
      </c>
      <c r="O14" s="18">
        <v>361.38560000000001</v>
      </c>
      <c r="P14" s="18">
        <v>486.00700000000001</v>
      </c>
      <c r="Q14" s="18">
        <v>438.75020000000001</v>
      </c>
      <c r="R14" s="18">
        <v>338.5052</v>
      </c>
      <c r="S14" s="18">
        <v>404.38150000000002</v>
      </c>
      <c r="T14" s="18">
        <v>431.29520000000002</v>
      </c>
      <c r="U14" s="18">
        <v>170.3432</v>
      </c>
      <c r="V14" s="18">
        <v>2040.0920000000001</v>
      </c>
      <c r="W14" s="18">
        <v>1827.865</v>
      </c>
      <c r="X14" s="18">
        <v>693.52390000000003</v>
      </c>
      <c r="Y14" s="18">
        <v>749.44179999999994</v>
      </c>
      <c r="Z14" s="18">
        <v>594.78470000000004</v>
      </c>
      <c r="AA14" s="18">
        <v>790.61569999999995</v>
      </c>
      <c r="AB14" s="18">
        <v>635.7672</v>
      </c>
      <c r="AC14" s="18">
        <v>599.67560000000003</v>
      </c>
      <c r="AD14" s="18">
        <v>510.03550000000001</v>
      </c>
      <c r="AE14" s="18">
        <v>503.64550000000003</v>
      </c>
    </row>
    <row r="15" spans="1:31" x14ac:dyDescent="0.3">
      <c r="A15" s="2" t="s">
        <v>15</v>
      </c>
      <c r="B15" s="18">
        <v>64.568280000000001</v>
      </c>
      <c r="C15" s="18">
        <v>195.7953</v>
      </c>
      <c r="D15" s="18">
        <v>161.99369999999999</v>
      </c>
      <c r="E15" s="18">
        <v>281.755</v>
      </c>
      <c r="F15" s="18">
        <v>239.9984</v>
      </c>
      <c r="G15" s="18">
        <v>161.26349999999999</v>
      </c>
      <c r="H15" s="18">
        <v>216.00210000000001</v>
      </c>
      <c r="I15" s="18">
        <v>110.45820000000001</v>
      </c>
      <c r="J15" s="18">
        <v>39.704369999999997</v>
      </c>
      <c r="K15" s="18">
        <v>0</v>
      </c>
      <c r="L15" s="18">
        <v>366.57830000000001</v>
      </c>
      <c r="M15" s="18">
        <v>323.26139999999998</v>
      </c>
      <c r="N15" s="18">
        <v>421.20299999999997</v>
      </c>
      <c r="O15" s="18">
        <v>351.83909999999997</v>
      </c>
      <c r="P15" s="18">
        <v>404.01179999999999</v>
      </c>
      <c r="Q15" s="18">
        <v>287.94189999999998</v>
      </c>
      <c r="R15" s="18">
        <v>291.911</v>
      </c>
      <c r="S15" s="18">
        <v>287.69170000000003</v>
      </c>
      <c r="T15" s="18">
        <v>289.3245</v>
      </c>
      <c r="U15" s="18">
        <v>161.47749999999999</v>
      </c>
      <c r="V15" s="18">
        <v>2540.31</v>
      </c>
      <c r="W15" s="18">
        <v>1558.684</v>
      </c>
      <c r="X15" s="18">
        <v>756.32889999999998</v>
      </c>
      <c r="Y15" s="18">
        <v>687.33709999999996</v>
      </c>
      <c r="Z15" s="18">
        <v>768.21190000000001</v>
      </c>
      <c r="AA15" s="18">
        <v>581.24680000000001</v>
      </c>
      <c r="AB15" s="18">
        <v>595.73360000000002</v>
      </c>
      <c r="AC15" s="18">
        <v>365.97030000000001</v>
      </c>
      <c r="AD15" s="18">
        <v>363.40170000000001</v>
      </c>
      <c r="AE15" s="18">
        <v>367.81900000000002</v>
      </c>
    </row>
    <row r="16" spans="1:31" x14ac:dyDescent="0.3">
      <c r="A16" s="2" t="s">
        <v>16</v>
      </c>
      <c r="B16" s="18">
        <v>55.925530000000002</v>
      </c>
      <c r="C16" s="18">
        <v>128.45740000000001</v>
      </c>
      <c r="D16" s="18">
        <v>195.9264</v>
      </c>
      <c r="E16" s="18">
        <v>207.78219999999999</v>
      </c>
      <c r="F16" s="18">
        <v>155.61519999999999</v>
      </c>
      <c r="G16" s="18">
        <v>204.18029999999999</v>
      </c>
      <c r="H16" s="18">
        <v>211.52</v>
      </c>
      <c r="I16" s="18">
        <v>145.22</v>
      </c>
      <c r="J16" s="18">
        <v>43.262779999999999</v>
      </c>
      <c r="K16" s="18">
        <v>0</v>
      </c>
      <c r="L16" s="18">
        <v>441.44799999999998</v>
      </c>
      <c r="M16" s="18">
        <v>328.3442</v>
      </c>
      <c r="N16" s="18">
        <v>233.36930000000001</v>
      </c>
      <c r="O16" s="18">
        <v>407.21249999999998</v>
      </c>
      <c r="P16" s="18">
        <v>423.51069999999999</v>
      </c>
      <c r="Q16" s="18">
        <v>257.40980000000002</v>
      </c>
      <c r="R16" s="18">
        <v>302.94330000000002</v>
      </c>
      <c r="S16" s="18">
        <v>156.25559999999999</v>
      </c>
      <c r="T16" s="18">
        <v>270.0788</v>
      </c>
      <c r="U16" s="18">
        <v>184.00710000000001</v>
      </c>
      <c r="V16" s="18">
        <v>2030.625</v>
      </c>
      <c r="W16" s="18">
        <v>1509.2760000000001</v>
      </c>
      <c r="X16" s="18">
        <v>927.7808</v>
      </c>
      <c r="Y16" s="18">
        <v>701.77480000000003</v>
      </c>
      <c r="Z16" s="18">
        <v>659.31529999999998</v>
      </c>
      <c r="AA16" s="18">
        <v>616.62670000000003</v>
      </c>
      <c r="AB16" s="18">
        <v>434.47859999999997</v>
      </c>
      <c r="AC16" s="18">
        <v>796.322</v>
      </c>
      <c r="AD16" s="18">
        <v>439.35829999999999</v>
      </c>
      <c r="AE16" s="18">
        <v>323.40429999999998</v>
      </c>
    </row>
    <row r="17" spans="1:31" x14ac:dyDescent="0.3">
      <c r="A17" s="2" t="s">
        <v>17</v>
      </c>
      <c r="B17" s="18">
        <v>48.748420000000003</v>
      </c>
      <c r="C17" s="18">
        <v>70.465879999999999</v>
      </c>
      <c r="D17" s="18">
        <v>157.67449999999999</v>
      </c>
      <c r="E17" s="18">
        <v>192.26730000000001</v>
      </c>
      <c r="F17" s="18">
        <v>207.34800000000001</v>
      </c>
      <c r="G17" s="18">
        <v>125.744</v>
      </c>
      <c r="H17" s="18">
        <v>108.68470000000001</v>
      </c>
      <c r="I17" s="18">
        <v>83.188249999999996</v>
      </c>
      <c r="J17" s="18">
        <v>25.287089999999999</v>
      </c>
      <c r="K17" s="18">
        <v>0</v>
      </c>
      <c r="L17" s="18">
        <v>272.19110000000001</v>
      </c>
      <c r="M17" s="18">
        <v>347.1927</v>
      </c>
      <c r="N17" s="18">
        <v>300.9409</v>
      </c>
      <c r="O17" s="18">
        <v>377.88380000000001</v>
      </c>
      <c r="P17" s="18">
        <v>271.8965</v>
      </c>
      <c r="Q17" s="18">
        <v>397.71539999999999</v>
      </c>
      <c r="R17" s="18">
        <v>320.10680000000002</v>
      </c>
      <c r="S17" s="18">
        <v>198.04060000000001</v>
      </c>
      <c r="T17" s="18">
        <v>198.68020000000001</v>
      </c>
      <c r="U17" s="18">
        <v>146.86699999999999</v>
      </c>
      <c r="V17" s="18">
        <v>1946.4190000000001</v>
      </c>
      <c r="W17" s="18">
        <v>1188.806</v>
      </c>
      <c r="X17" s="18">
        <v>1001.855</v>
      </c>
      <c r="Y17" s="18">
        <v>468.1628</v>
      </c>
      <c r="Z17" s="18">
        <v>657.86</v>
      </c>
      <c r="AA17" s="18">
        <v>401.85660000000001</v>
      </c>
      <c r="AB17" s="18">
        <v>380.95170000000002</v>
      </c>
      <c r="AC17" s="18">
        <v>377.73590000000002</v>
      </c>
      <c r="AD17" s="18">
        <v>525.09529999999995</v>
      </c>
      <c r="AE17" s="18">
        <v>239.25219999999999</v>
      </c>
    </row>
    <row r="18" spans="1:31" x14ac:dyDescent="0.3">
      <c r="A18" s="2" t="s">
        <v>41</v>
      </c>
      <c r="B18" s="18">
        <v>43.17897</v>
      </c>
      <c r="C18" s="18">
        <v>155.91480000000001</v>
      </c>
      <c r="D18" s="18">
        <v>157.9282</v>
      </c>
      <c r="E18" s="18">
        <v>155.0626</v>
      </c>
      <c r="F18" s="18">
        <v>160.7518</v>
      </c>
      <c r="G18" s="18">
        <v>154.66650000000001</v>
      </c>
      <c r="H18" s="18">
        <v>119.72020000000001</v>
      </c>
      <c r="I18" s="18">
        <v>91.470759999999999</v>
      </c>
      <c r="J18" s="18">
        <v>24.507680000000001</v>
      </c>
      <c r="K18" s="18">
        <v>0</v>
      </c>
      <c r="L18" s="18">
        <v>206.74950000000001</v>
      </c>
      <c r="M18" s="18">
        <v>275.45330000000001</v>
      </c>
      <c r="N18" s="18">
        <v>320.44200000000001</v>
      </c>
      <c r="O18" s="18">
        <v>290.17259999999999</v>
      </c>
      <c r="P18" s="18">
        <v>247.7466</v>
      </c>
      <c r="Q18" s="18">
        <v>345.51949999999999</v>
      </c>
      <c r="R18" s="18">
        <v>254.03890000000001</v>
      </c>
      <c r="S18" s="18">
        <v>217.00129999999999</v>
      </c>
      <c r="T18" s="18">
        <v>129.703</v>
      </c>
      <c r="U18" s="18">
        <v>131.2449</v>
      </c>
      <c r="V18" s="18">
        <v>1561.865</v>
      </c>
      <c r="W18" s="18">
        <v>1081.4670000000001</v>
      </c>
      <c r="X18" s="18">
        <v>510.22669999999999</v>
      </c>
      <c r="Y18" s="18">
        <v>531.44209999999998</v>
      </c>
      <c r="Z18" s="18">
        <v>439.23829999999998</v>
      </c>
      <c r="AA18" s="18">
        <v>407.28039999999999</v>
      </c>
      <c r="AB18" s="18">
        <v>252.46629999999999</v>
      </c>
      <c r="AC18" s="18">
        <v>303.46710000000002</v>
      </c>
      <c r="AD18" s="18">
        <v>289.69850000000002</v>
      </c>
      <c r="AE18" s="18">
        <v>335.26339999999999</v>
      </c>
    </row>
    <row r="19" spans="1:31" x14ac:dyDescent="0.3">
      <c r="A19" s="2" t="s">
        <v>18</v>
      </c>
      <c r="B19" s="18">
        <v>95.032200000000003</v>
      </c>
      <c r="C19" s="18">
        <v>161.4281</v>
      </c>
      <c r="D19" s="18">
        <v>207.19460000000001</v>
      </c>
      <c r="E19" s="18">
        <v>240.7534</v>
      </c>
      <c r="F19" s="18">
        <v>316.55810000000002</v>
      </c>
      <c r="G19" s="18">
        <v>292.70249999999999</v>
      </c>
      <c r="H19" s="18">
        <v>264.56470000000002</v>
      </c>
      <c r="I19" s="18">
        <v>194.58709999999999</v>
      </c>
      <c r="J19" s="18">
        <v>45.730409999999999</v>
      </c>
      <c r="K19" s="18">
        <v>0</v>
      </c>
      <c r="L19" s="18">
        <v>507.80709999999999</v>
      </c>
      <c r="M19" s="18">
        <v>476.37470000000002</v>
      </c>
      <c r="N19" s="18">
        <v>328.82119999999998</v>
      </c>
      <c r="O19" s="18">
        <v>496.86880000000002</v>
      </c>
      <c r="P19" s="18">
        <v>419.8922</v>
      </c>
      <c r="Q19" s="18">
        <v>339.05779999999999</v>
      </c>
      <c r="R19" s="18">
        <v>382.16899999999998</v>
      </c>
      <c r="S19" s="18">
        <v>291.89760000000001</v>
      </c>
      <c r="T19" s="18">
        <v>255.1797</v>
      </c>
      <c r="U19" s="18">
        <v>166.22069999999999</v>
      </c>
      <c r="V19" s="18">
        <v>2671.4789999999998</v>
      </c>
      <c r="W19" s="18">
        <v>1347.924</v>
      </c>
      <c r="X19" s="18">
        <v>842.86059999999998</v>
      </c>
      <c r="Y19" s="18">
        <v>533.57029999999997</v>
      </c>
      <c r="Z19" s="18">
        <v>667.2509</v>
      </c>
      <c r="AA19" s="18">
        <v>500.12759999999997</v>
      </c>
      <c r="AB19" s="18">
        <v>545.16039999999998</v>
      </c>
      <c r="AC19" s="18">
        <v>643.87289999999996</v>
      </c>
      <c r="AD19" s="18">
        <v>557.1354</v>
      </c>
      <c r="AE19" s="18">
        <v>369.14949999999999</v>
      </c>
    </row>
    <row r="20" spans="1:31" x14ac:dyDescent="0.3">
      <c r="A20" s="2" t="s">
        <v>19</v>
      </c>
      <c r="B20" s="18">
        <v>68.210530000000006</v>
      </c>
      <c r="C20" s="18">
        <v>188.92400000000001</v>
      </c>
      <c r="D20" s="18">
        <v>236.8595</v>
      </c>
      <c r="E20" s="18">
        <v>272.98129999999998</v>
      </c>
      <c r="F20" s="18">
        <v>235.49299999999999</v>
      </c>
      <c r="G20" s="18">
        <v>248.5172</v>
      </c>
      <c r="H20" s="18">
        <v>223.39019999999999</v>
      </c>
      <c r="I20" s="18">
        <v>221.08439999999999</v>
      </c>
      <c r="J20" s="18">
        <v>53.664340000000003</v>
      </c>
      <c r="K20" s="18">
        <v>0</v>
      </c>
      <c r="L20" s="18">
        <v>327.77879999999999</v>
      </c>
      <c r="M20" s="18">
        <v>442.44229999999999</v>
      </c>
      <c r="N20" s="18">
        <v>528.26250000000005</v>
      </c>
      <c r="O20" s="18">
        <v>438.726</v>
      </c>
      <c r="P20" s="18">
        <v>450.61700000000002</v>
      </c>
      <c r="Q20" s="18">
        <v>451.24770000000001</v>
      </c>
      <c r="R20" s="18">
        <v>325.13569999999999</v>
      </c>
      <c r="S20" s="18">
        <v>400.13240000000002</v>
      </c>
      <c r="T20" s="18">
        <v>277.58420000000001</v>
      </c>
      <c r="U20" s="18">
        <v>190.91909999999999</v>
      </c>
      <c r="V20" s="18">
        <v>2519.2600000000002</v>
      </c>
      <c r="W20" s="18">
        <v>1502.4960000000001</v>
      </c>
      <c r="X20" s="18">
        <v>989.97360000000003</v>
      </c>
      <c r="Y20" s="18">
        <v>680.84310000000005</v>
      </c>
      <c r="Z20" s="18">
        <v>538.95180000000005</v>
      </c>
      <c r="AA20" s="18">
        <v>745.47469999999998</v>
      </c>
      <c r="AB20" s="18">
        <v>587.63419999999996</v>
      </c>
      <c r="AC20" s="18">
        <v>527.46379999999999</v>
      </c>
      <c r="AD20" s="18">
        <v>528.75390000000004</v>
      </c>
      <c r="AE20" s="18">
        <v>433.08960000000002</v>
      </c>
    </row>
    <row r="21" spans="1:31" x14ac:dyDescent="0.3">
      <c r="A21" s="2" t="s">
        <v>19</v>
      </c>
      <c r="B21" s="18">
        <v>101.7379</v>
      </c>
      <c r="C21" s="18">
        <v>179.1823</v>
      </c>
      <c r="D21" s="18">
        <v>316.59230000000002</v>
      </c>
      <c r="E21" s="18">
        <v>227.0316</v>
      </c>
      <c r="F21" s="18">
        <v>312.12119999999999</v>
      </c>
      <c r="G21" s="18">
        <v>220.6215</v>
      </c>
      <c r="H21" s="18">
        <v>292.9726</v>
      </c>
      <c r="I21" s="18">
        <v>220.78960000000001</v>
      </c>
      <c r="J21" s="18">
        <v>54.335639999999998</v>
      </c>
      <c r="K21" s="18">
        <v>0</v>
      </c>
      <c r="L21" s="18">
        <v>409.20319999999998</v>
      </c>
      <c r="M21" s="18">
        <v>587.95830000000001</v>
      </c>
      <c r="N21" s="18">
        <v>392.07089999999999</v>
      </c>
      <c r="O21" s="18">
        <v>552.59010000000001</v>
      </c>
      <c r="P21" s="18">
        <v>340.61610000000002</v>
      </c>
      <c r="Q21" s="18">
        <v>461.83749999999998</v>
      </c>
      <c r="R21" s="18">
        <v>332.77699999999999</v>
      </c>
      <c r="S21" s="18">
        <v>299.41070000000002</v>
      </c>
      <c r="T21" s="18">
        <v>270.55119999999999</v>
      </c>
      <c r="U21" s="18">
        <v>192.50129999999999</v>
      </c>
      <c r="V21" s="18">
        <v>2499.6280000000002</v>
      </c>
      <c r="W21" s="18">
        <v>1438.135</v>
      </c>
      <c r="X21" s="18">
        <v>1068.7660000000001</v>
      </c>
      <c r="Y21" s="18">
        <v>667.24969999999996</v>
      </c>
      <c r="Z21" s="18">
        <v>558.54840000000002</v>
      </c>
      <c r="AA21" s="18">
        <v>639.26930000000004</v>
      </c>
      <c r="AB21" s="18">
        <v>469.78910000000002</v>
      </c>
      <c r="AC21" s="18">
        <v>576.52030000000002</v>
      </c>
      <c r="AD21" s="18">
        <v>589.53629999999998</v>
      </c>
      <c r="AE21" s="18">
        <v>414.72329999999999</v>
      </c>
    </row>
    <row r="22" spans="1:31" x14ac:dyDescent="0.3">
      <c r="A22" s="2" t="s">
        <v>21</v>
      </c>
      <c r="B22" s="18">
        <v>80.124300000000005</v>
      </c>
      <c r="C22" s="18">
        <v>183.04730000000001</v>
      </c>
      <c r="D22" s="18">
        <v>245.4554</v>
      </c>
      <c r="E22" s="18">
        <v>293.49040000000002</v>
      </c>
      <c r="F22" s="18">
        <v>258.8954</v>
      </c>
      <c r="G22" s="18">
        <v>260.94299999999998</v>
      </c>
      <c r="H22" s="18">
        <v>197.548</v>
      </c>
      <c r="I22" s="18">
        <v>190.21129999999999</v>
      </c>
      <c r="J22" s="18">
        <v>58.81259</v>
      </c>
      <c r="K22" s="18">
        <v>0</v>
      </c>
      <c r="L22" s="18">
        <v>542.58439999999996</v>
      </c>
      <c r="M22" s="18">
        <v>281.77330000000001</v>
      </c>
      <c r="N22" s="18">
        <v>421.44040000000001</v>
      </c>
      <c r="O22" s="18">
        <v>470.7396</v>
      </c>
      <c r="P22" s="18">
        <v>418.43860000000001</v>
      </c>
      <c r="Q22" s="18">
        <v>270.79790000000003</v>
      </c>
      <c r="R22" s="18">
        <v>405.39789999999999</v>
      </c>
      <c r="S22" s="18">
        <v>367.16039999999998</v>
      </c>
      <c r="T22" s="18">
        <v>262.4547</v>
      </c>
      <c r="U22" s="18">
        <v>199.93199999999999</v>
      </c>
      <c r="V22" s="18">
        <v>2916.2289999999998</v>
      </c>
      <c r="W22" s="18">
        <v>1708.2449999999999</v>
      </c>
      <c r="X22" s="18">
        <v>955.8442</v>
      </c>
      <c r="Y22" s="18">
        <v>660.24490000000003</v>
      </c>
      <c r="Z22" s="18">
        <v>532.87279999999998</v>
      </c>
      <c r="AA22" s="18">
        <v>724.91840000000002</v>
      </c>
      <c r="AB22" s="18">
        <v>663.5018</v>
      </c>
      <c r="AC22" s="18">
        <v>492.32389999999998</v>
      </c>
      <c r="AD22" s="18">
        <v>472.95159999999998</v>
      </c>
      <c r="AE22" s="18">
        <v>420.86489999999998</v>
      </c>
    </row>
    <row r="23" spans="1:31" x14ac:dyDescent="0.3">
      <c r="A23" s="2" t="s">
        <v>22</v>
      </c>
      <c r="B23" s="18">
        <v>67.86909</v>
      </c>
      <c r="C23" s="18">
        <v>160.68520000000001</v>
      </c>
      <c r="D23" s="18">
        <v>168.23490000000001</v>
      </c>
      <c r="E23" s="18">
        <v>280.56900000000002</v>
      </c>
      <c r="F23" s="18">
        <v>198.61689999999999</v>
      </c>
      <c r="G23" s="18">
        <v>215.56129999999999</v>
      </c>
      <c r="H23" s="18">
        <v>258.33859999999999</v>
      </c>
      <c r="I23" s="18">
        <v>129.17310000000001</v>
      </c>
      <c r="J23" s="18">
        <v>40.498109999999997</v>
      </c>
      <c r="K23" s="18">
        <v>0</v>
      </c>
      <c r="L23" s="18">
        <v>585.19060000000002</v>
      </c>
      <c r="M23" s="18">
        <v>398.96850000000001</v>
      </c>
      <c r="N23" s="18">
        <v>413.24099999999999</v>
      </c>
      <c r="O23" s="18">
        <v>501.10489999999999</v>
      </c>
      <c r="P23" s="18">
        <v>422.80189999999999</v>
      </c>
      <c r="Q23" s="18">
        <v>329.92680000000001</v>
      </c>
      <c r="R23" s="18">
        <v>331.7921</v>
      </c>
      <c r="S23" s="18">
        <v>330.82569999999998</v>
      </c>
      <c r="T23" s="18">
        <v>258.97859999999997</v>
      </c>
      <c r="U23" s="18">
        <v>234.36259999999999</v>
      </c>
      <c r="V23" s="18">
        <v>2349.7489999999998</v>
      </c>
      <c r="W23" s="18">
        <v>2311.4119999999998</v>
      </c>
      <c r="X23" s="18">
        <v>897.22990000000004</v>
      </c>
      <c r="Y23" s="18">
        <v>579.68119999999999</v>
      </c>
      <c r="Z23" s="18">
        <v>779.05359999999996</v>
      </c>
      <c r="AA23" s="18">
        <v>629.10659999999996</v>
      </c>
      <c r="AB23" s="18">
        <v>579.81790000000001</v>
      </c>
      <c r="AC23" s="18">
        <v>484.12920000000003</v>
      </c>
      <c r="AD23" s="18">
        <v>562.78390000000002</v>
      </c>
      <c r="AE23" s="18">
        <v>402.22989999999999</v>
      </c>
    </row>
    <row r="24" spans="1:31" x14ac:dyDescent="0.3">
      <c r="A24" s="2" t="s">
        <v>23</v>
      </c>
      <c r="B24" s="18">
        <v>51.582099999999997</v>
      </c>
      <c r="C24" s="18">
        <v>130.6046</v>
      </c>
      <c r="D24" s="18">
        <v>173.23759999999999</v>
      </c>
      <c r="E24" s="18">
        <v>183.55529999999999</v>
      </c>
      <c r="F24" s="18">
        <v>182.04830000000001</v>
      </c>
      <c r="G24" s="18">
        <v>278.50130000000001</v>
      </c>
      <c r="H24" s="18">
        <v>181.2576</v>
      </c>
      <c r="I24" s="18">
        <v>149.6448</v>
      </c>
      <c r="J24" s="18">
        <v>36.977359999999997</v>
      </c>
      <c r="K24" s="18">
        <v>0</v>
      </c>
      <c r="L24" s="18">
        <v>317.93849999999998</v>
      </c>
      <c r="M24" s="18">
        <v>390.81909999999999</v>
      </c>
      <c r="N24" s="18">
        <v>490.82670000000002</v>
      </c>
      <c r="O24" s="18">
        <v>395.36970000000002</v>
      </c>
      <c r="P24" s="18">
        <v>347.44060000000002</v>
      </c>
      <c r="Q24" s="18">
        <v>290.13819999999998</v>
      </c>
      <c r="R24" s="18">
        <v>205.99950000000001</v>
      </c>
      <c r="S24" s="18">
        <v>235.1242</v>
      </c>
      <c r="T24" s="18">
        <v>270.38900000000001</v>
      </c>
      <c r="U24" s="18">
        <v>185.0078</v>
      </c>
      <c r="V24" s="18">
        <v>2540.6379999999999</v>
      </c>
      <c r="W24" s="18">
        <v>2099.9270000000001</v>
      </c>
      <c r="X24" s="18">
        <v>918.62840000000006</v>
      </c>
      <c r="Y24" s="18">
        <v>641.94719999999995</v>
      </c>
      <c r="Z24" s="18">
        <v>724.97910000000002</v>
      </c>
      <c r="AA24" s="18">
        <v>538.5693</v>
      </c>
      <c r="AB24" s="18">
        <v>481.24770000000001</v>
      </c>
      <c r="AC24" s="18">
        <v>603.71109999999999</v>
      </c>
      <c r="AD24" s="18">
        <v>401.27929999999998</v>
      </c>
      <c r="AE24" s="18">
        <v>342.68560000000002</v>
      </c>
    </row>
    <row r="25" spans="1:31" x14ac:dyDescent="0.3">
      <c r="A25" s="2" t="s">
        <v>24</v>
      </c>
      <c r="B25" s="18">
        <v>40.03783</v>
      </c>
      <c r="C25" s="18">
        <v>111.4799</v>
      </c>
      <c r="D25" s="18">
        <v>174.78210000000001</v>
      </c>
      <c r="E25" s="18">
        <v>151.8313</v>
      </c>
      <c r="F25" s="18">
        <v>220.5692</v>
      </c>
      <c r="G25" s="18">
        <v>166.58539999999999</v>
      </c>
      <c r="H25" s="18">
        <v>213.0386</v>
      </c>
      <c r="I25" s="18">
        <v>73.554940000000002</v>
      </c>
      <c r="J25" s="18">
        <v>38.460079999999998</v>
      </c>
      <c r="K25" s="18">
        <v>0</v>
      </c>
      <c r="L25" s="18">
        <v>247.18950000000001</v>
      </c>
      <c r="M25" s="18">
        <v>366.32389999999998</v>
      </c>
      <c r="N25" s="18">
        <v>273.23759999999999</v>
      </c>
      <c r="O25" s="18">
        <v>389.84339999999997</v>
      </c>
      <c r="P25" s="18">
        <v>265.37430000000001</v>
      </c>
      <c r="Q25" s="18">
        <v>600.15809999999999</v>
      </c>
      <c r="R25" s="18">
        <v>314.9196</v>
      </c>
      <c r="S25" s="18">
        <v>299.98099999999999</v>
      </c>
      <c r="T25" s="18">
        <v>184.48480000000001</v>
      </c>
      <c r="U25" s="18">
        <v>123.81</v>
      </c>
      <c r="V25" s="18">
        <v>1999.395</v>
      </c>
      <c r="W25" s="18">
        <v>2022.9390000000001</v>
      </c>
      <c r="X25" s="18">
        <v>854.24289999999996</v>
      </c>
      <c r="Y25" s="18">
        <v>610.06920000000002</v>
      </c>
      <c r="Z25" s="18">
        <v>725.72270000000003</v>
      </c>
      <c r="AA25" s="18">
        <v>572.29020000000003</v>
      </c>
      <c r="AB25" s="18">
        <v>500.1463</v>
      </c>
      <c r="AC25" s="18">
        <v>460.43290000000002</v>
      </c>
      <c r="AD25" s="18">
        <v>304.63810000000001</v>
      </c>
      <c r="AE25" s="18">
        <v>445.13319999999999</v>
      </c>
    </row>
    <row r="26" spans="1:31" x14ac:dyDescent="0.3">
      <c r="A26" s="2" t="s">
        <v>44</v>
      </c>
      <c r="B26" s="18">
        <v>44.510719999999999</v>
      </c>
      <c r="C26" s="18">
        <v>114.51130000000001</v>
      </c>
      <c r="D26" s="18">
        <v>82.863759999999999</v>
      </c>
      <c r="E26" s="18">
        <v>138.38900000000001</v>
      </c>
      <c r="F26" s="18">
        <v>180.5368</v>
      </c>
      <c r="G26" s="18">
        <v>104.5594</v>
      </c>
      <c r="H26" s="18">
        <v>183.97409999999999</v>
      </c>
      <c r="I26" s="18">
        <v>97.007580000000004</v>
      </c>
      <c r="J26" s="18">
        <v>27.949390000000001</v>
      </c>
      <c r="K26" s="18">
        <v>0</v>
      </c>
      <c r="L26" s="18">
        <v>424.80860000000001</v>
      </c>
      <c r="M26" s="18">
        <v>299.47739999999999</v>
      </c>
      <c r="N26" s="18">
        <v>250.9496</v>
      </c>
      <c r="O26" s="18">
        <v>246.1574</v>
      </c>
      <c r="P26" s="18">
        <v>353.89780000000002</v>
      </c>
      <c r="Q26" s="18">
        <v>257.24130000000002</v>
      </c>
      <c r="R26" s="18">
        <v>207.62979999999999</v>
      </c>
      <c r="S26" s="18">
        <v>141.48230000000001</v>
      </c>
      <c r="T26" s="18">
        <v>132.322</v>
      </c>
      <c r="U26" s="18">
        <v>123.8501</v>
      </c>
      <c r="V26" s="18">
        <v>2165.88</v>
      </c>
      <c r="W26" s="18">
        <v>1688.58</v>
      </c>
      <c r="X26" s="18">
        <v>709.59010000000001</v>
      </c>
      <c r="Y26" s="18">
        <v>390.4076</v>
      </c>
      <c r="Z26" s="18">
        <v>327.15839999999997</v>
      </c>
      <c r="AA26" s="18">
        <v>434.09730000000002</v>
      </c>
      <c r="AB26" s="18">
        <v>508.68389999999999</v>
      </c>
      <c r="AC26" s="18">
        <v>360.50409999999999</v>
      </c>
      <c r="AD26" s="18">
        <v>330.7269</v>
      </c>
      <c r="AE26" s="18">
        <v>264.71339999999998</v>
      </c>
    </row>
    <row r="27" spans="1:31" x14ac:dyDescent="0.3">
      <c r="A27" s="2" t="s">
        <v>25</v>
      </c>
      <c r="B27" s="18">
        <v>92.612129999999993</v>
      </c>
      <c r="C27" s="18">
        <v>200.9539</v>
      </c>
      <c r="D27" s="18">
        <v>246.66730000000001</v>
      </c>
      <c r="E27" s="18">
        <v>235.2338</v>
      </c>
      <c r="F27" s="18">
        <v>384.3553</v>
      </c>
      <c r="G27" s="18">
        <v>226.08789999999999</v>
      </c>
      <c r="H27" s="18">
        <v>250.10169999999999</v>
      </c>
      <c r="I27" s="18">
        <v>242.56819999999999</v>
      </c>
      <c r="J27" s="18">
        <v>53.190510000000003</v>
      </c>
      <c r="K27" s="18">
        <v>0</v>
      </c>
      <c r="L27" s="18">
        <v>420.09050000000002</v>
      </c>
      <c r="M27" s="18">
        <v>446.07650000000001</v>
      </c>
      <c r="N27" s="18">
        <v>427.94569999999999</v>
      </c>
      <c r="O27" s="18">
        <v>495.18029999999999</v>
      </c>
      <c r="P27" s="18">
        <v>443.21440000000001</v>
      </c>
      <c r="Q27" s="18">
        <v>460.28359999999998</v>
      </c>
      <c r="R27" s="18">
        <v>269.33269999999999</v>
      </c>
      <c r="S27" s="18">
        <v>298.00850000000003</v>
      </c>
      <c r="T27" s="18">
        <v>231.45529999999999</v>
      </c>
      <c r="U27" s="18">
        <v>196.80709999999999</v>
      </c>
      <c r="V27" s="18">
        <v>2329.9</v>
      </c>
      <c r="W27" s="18">
        <v>1633.874</v>
      </c>
      <c r="X27" s="18">
        <v>862.21259999999995</v>
      </c>
      <c r="Y27" s="18">
        <v>465.59629999999999</v>
      </c>
      <c r="Z27" s="18">
        <v>522.9982</v>
      </c>
      <c r="AA27" s="18">
        <v>538.90170000000001</v>
      </c>
      <c r="AB27" s="18">
        <v>448.95609999999999</v>
      </c>
      <c r="AC27" s="18">
        <v>486.0385</v>
      </c>
      <c r="AD27" s="18">
        <v>548.54939999999999</v>
      </c>
      <c r="AE27" s="18">
        <v>379.30950000000001</v>
      </c>
    </row>
    <row r="28" spans="1:31" x14ac:dyDescent="0.3">
      <c r="A28" s="2" t="s">
        <v>26</v>
      </c>
      <c r="B28" s="18">
        <v>109.32599999999999</v>
      </c>
      <c r="C28" s="18">
        <v>224.4024</v>
      </c>
      <c r="D28" s="18">
        <v>266.3107</v>
      </c>
      <c r="E28" s="18">
        <v>232.0309</v>
      </c>
      <c r="F28" s="18">
        <v>241.5917</v>
      </c>
      <c r="G28" s="18">
        <v>273.07589999999999</v>
      </c>
      <c r="H28" s="18">
        <v>192.60300000000001</v>
      </c>
      <c r="I28" s="18">
        <v>228.1884</v>
      </c>
      <c r="J28" s="18">
        <v>66.462760000000003</v>
      </c>
      <c r="K28" s="18">
        <v>0</v>
      </c>
      <c r="L28" s="18">
        <v>462.9074</v>
      </c>
      <c r="M28" s="18">
        <v>473.42689999999999</v>
      </c>
      <c r="N28" s="18">
        <v>426.25790000000001</v>
      </c>
      <c r="O28" s="18">
        <v>495.2022</v>
      </c>
      <c r="P28" s="18">
        <v>470.99990000000003</v>
      </c>
      <c r="Q28" s="18">
        <v>287.11649999999997</v>
      </c>
      <c r="R28" s="18">
        <v>363.02339999999998</v>
      </c>
      <c r="S28" s="18">
        <v>314.77379999999999</v>
      </c>
      <c r="T28" s="18">
        <v>307.90069999999997</v>
      </c>
      <c r="U28" s="18">
        <v>200.9632</v>
      </c>
      <c r="V28" s="18">
        <v>2717.01</v>
      </c>
      <c r="W28" s="18">
        <v>1680.4939999999999</v>
      </c>
      <c r="X28" s="18">
        <v>781.22940000000006</v>
      </c>
      <c r="Y28" s="18">
        <v>702.72360000000003</v>
      </c>
      <c r="Z28" s="18">
        <v>534.84140000000002</v>
      </c>
      <c r="AA28" s="18">
        <v>576.80849999999998</v>
      </c>
      <c r="AB28" s="18">
        <v>583.32399999999996</v>
      </c>
      <c r="AC28" s="18">
        <v>508.32089999999999</v>
      </c>
      <c r="AD28" s="18">
        <v>525.71510000000001</v>
      </c>
      <c r="AE28" s="18">
        <v>395.16890000000001</v>
      </c>
    </row>
    <row r="29" spans="1:31" x14ac:dyDescent="0.3">
      <c r="A29" s="2" t="s">
        <v>27</v>
      </c>
      <c r="B29" s="18">
        <v>84.035719999999998</v>
      </c>
      <c r="C29" s="18">
        <v>187.29419999999999</v>
      </c>
      <c r="D29" s="18">
        <v>262.29129999999998</v>
      </c>
      <c r="E29" s="18">
        <v>314.19260000000003</v>
      </c>
      <c r="F29" s="18">
        <v>181.0206</v>
      </c>
      <c r="G29" s="18">
        <v>246.03120000000001</v>
      </c>
      <c r="H29" s="18">
        <v>169.94319999999999</v>
      </c>
      <c r="I29" s="18">
        <v>202.75030000000001</v>
      </c>
      <c r="J29" s="18">
        <v>69.881150000000005</v>
      </c>
      <c r="K29" s="18">
        <v>0</v>
      </c>
      <c r="L29" s="18">
        <v>424.01150000000001</v>
      </c>
      <c r="M29" s="18">
        <v>556.65520000000004</v>
      </c>
      <c r="N29" s="18">
        <v>406.7903</v>
      </c>
      <c r="O29" s="18">
        <v>466.84739999999999</v>
      </c>
      <c r="P29" s="18">
        <v>463.20699999999999</v>
      </c>
      <c r="Q29" s="18">
        <v>444.08179999999999</v>
      </c>
      <c r="R29" s="18">
        <v>525.32759999999996</v>
      </c>
      <c r="S29" s="18">
        <v>286.1293</v>
      </c>
      <c r="T29" s="18">
        <v>214.95939999999999</v>
      </c>
      <c r="U29" s="18">
        <v>161.1285</v>
      </c>
      <c r="V29" s="18">
        <v>2547.6010000000001</v>
      </c>
      <c r="W29" s="18">
        <v>1778.105</v>
      </c>
      <c r="X29" s="18">
        <v>1047.8489999999999</v>
      </c>
      <c r="Y29" s="18">
        <v>702.8424</v>
      </c>
      <c r="Z29" s="18">
        <v>578.88739999999996</v>
      </c>
      <c r="AA29" s="18">
        <v>597.04269999999997</v>
      </c>
      <c r="AB29" s="18">
        <v>578.27329999999995</v>
      </c>
      <c r="AC29" s="18">
        <v>470.69220000000001</v>
      </c>
      <c r="AD29" s="18">
        <v>485.84829999999999</v>
      </c>
      <c r="AE29" s="18">
        <v>360.8424</v>
      </c>
    </row>
    <row r="30" spans="1:31" x14ac:dyDescent="0.3">
      <c r="A30" s="2" t="s">
        <v>28</v>
      </c>
      <c r="B30" s="18">
        <v>67.443629999999999</v>
      </c>
      <c r="C30" s="18">
        <v>160.20840000000001</v>
      </c>
      <c r="D30" s="18">
        <v>197.86689999999999</v>
      </c>
      <c r="E30" s="18">
        <v>330.96050000000002</v>
      </c>
      <c r="F30" s="18">
        <v>196.16149999999999</v>
      </c>
      <c r="G30" s="18">
        <v>256.97649999999999</v>
      </c>
      <c r="H30" s="18">
        <v>219.51179999999999</v>
      </c>
      <c r="I30" s="18">
        <v>229.49780000000001</v>
      </c>
      <c r="J30" s="18">
        <v>57.600230000000003</v>
      </c>
      <c r="K30" s="18">
        <v>0</v>
      </c>
      <c r="L30" s="18">
        <v>346.29390000000001</v>
      </c>
      <c r="M30" s="18">
        <v>559.32010000000002</v>
      </c>
      <c r="N30" s="18">
        <v>351.02519999999998</v>
      </c>
      <c r="O30" s="18">
        <v>539.20420000000001</v>
      </c>
      <c r="P30" s="18">
        <v>521.54430000000002</v>
      </c>
      <c r="Q30" s="18">
        <v>368.3768</v>
      </c>
      <c r="R30" s="18">
        <v>342.517</v>
      </c>
      <c r="S30" s="18">
        <v>344.3741</v>
      </c>
      <c r="T30" s="18">
        <v>369.03219999999999</v>
      </c>
      <c r="U30" s="18">
        <v>144.16630000000001</v>
      </c>
      <c r="V30" s="18">
        <v>2249.23</v>
      </c>
      <c r="W30" s="18">
        <v>1910.7449999999999</v>
      </c>
      <c r="X30" s="18">
        <v>868.73879999999997</v>
      </c>
      <c r="Y30" s="18">
        <v>732.702</v>
      </c>
      <c r="Z30" s="18">
        <v>761.59960000000001</v>
      </c>
      <c r="AA30" s="18">
        <v>817.5385</v>
      </c>
      <c r="AB30" s="18">
        <v>666.27319999999997</v>
      </c>
      <c r="AC30" s="18">
        <v>540.47659999999996</v>
      </c>
      <c r="AD30" s="18">
        <v>488.04199999999997</v>
      </c>
      <c r="AE30" s="18">
        <v>457.45830000000001</v>
      </c>
    </row>
    <row r="31" spans="1:31" x14ac:dyDescent="0.3">
      <c r="A31" s="2" t="s">
        <v>29</v>
      </c>
      <c r="B31" s="18">
        <v>71.122919999999993</v>
      </c>
      <c r="C31" s="18">
        <v>196.0966</v>
      </c>
      <c r="D31" s="18">
        <v>193.2954</v>
      </c>
      <c r="E31" s="18">
        <v>212.99940000000001</v>
      </c>
      <c r="F31" s="18">
        <v>212.5908</v>
      </c>
      <c r="G31" s="18">
        <v>160.90979999999999</v>
      </c>
      <c r="H31" s="18">
        <v>220.42429999999999</v>
      </c>
      <c r="I31" s="18">
        <v>124.44329999999999</v>
      </c>
      <c r="J31" s="18">
        <v>44.967030000000001</v>
      </c>
      <c r="K31" s="18">
        <v>0</v>
      </c>
      <c r="L31" s="18">
        <v>375.75689999999997</v>
      </c>
      <c r="M31" s="18">
        <v>384.22890000000001</v>
      </c>
      <c r="N31" s="18">
        <v>469.01920000000001</v>
      </c>
      <c r="O31" s="18">
        <v>428.14440000000002</v>
      </c>
      <c r="P31" s="18">
        <v>460.63299999999998</v>
      </c>
      <c r="Q31" s="18">
        <v>277.88069999999999</v>
      </c>
      <c r="R31" s="18">
        <v>216.45699999999999</v>
      </c>
      <c r="S31" s="18">
        <v>260.1241</v>
      </c>
      <c r="T31" s="18">
        <v>263.83300000000003</v>
      </c>
      <c r="U31" s="18">
        <v>164.3869</v>
      </c>
      <c r="V31" s="18">
        <v>1976.4069999999999</v>
      </c>
      <c r="W31" s="18">
        <v>2368.904</v>
      </c>
      <c r="X31" s="18">
        <v>755.25419999999997</v>
      </c>
      <c r="Y31" s="18">
        <v>834.10440000000006</v>
      </c>
      <c r="Z31" s="18">
        <v>595.00490000000002</v>
      </c>
      <c r="AA31" s="18">
        <v>605.74210000000005</v>
      </c>
      <c r="AB31" s="18">
        <v>692.46780000000001</v>
      </c>
      <c r="AC31" s="18">
        <v>533.90549999999996</v>
      </c>
      <c r="AD31" s="18">
        <v>446.92930000000001</v>
      </c>
      <c r="AE31" s="18">
        <v>436.18680000000001</v>
      </c>
    </row>
    <row r="32" spans="1:31" x14ac:dyDescent="0.3">
      <c r="A32" s="2" t="s">
        <v>30</v>
      </c>
      <c r="B32" s="18">
        <v>65.59675</v>
      </c>
      <c r="C32" s="18">
        <v>143.8493</v>
      </c>
      <c r="D32" s="18">
        <v>224.196</v>
      </c>
      <c r="E32" s="18">
        <v>209.68270000000001</v>
      </c>
      <c r="F32" s="18">
        <v>197.74189999999999</v>
      </c>
      <c r="G32" s="18">
        <v>145.88919999999999</v>
      </c>
      <c r="H32" s="18">
        <v>258.45119999999997</v>
      </c>
      <c r="I32" s="18">
        <v>138.41640000000001</v>
      </c>
      <c r="J32" s="18">
        <v>29.71519</v>
      </c>
      <c r="K32" s="18">
        <v>0</v>
      </c>
      <c r="L32" s="18">
        <v>392.22230000000002</v>
      </c>
      <c r="M32" s="18">
        <v>413.19569999999999</v>
      </c>
      <c r="N32" s="18">
        <v>377.77050000000003</v>
      </c>
      <c r="O32" s="18">
        <v>265.16950000000003</v>
      </c>
      <c r="P32" s="18">
        <v>362.63339999999999</v>
      </c>
      <c r="Q32" s="18">
        <v>311.07780000000002</v>
      </c>
      <c r="R32" s="18">
        <v>272.77480000000003</v>
      </c>
      <c r="S32" s="18">
        <v>236.74430000000001</v>
      </c>
      <c r="T32" s="18">
        <v>236.75989999999999</v>
      </c>
      <c r="U32" s="18">
        <v>139.69980000000001</v>
      </c>
      <c r="V32" s="18">
        <v>2821.8159999999998</v>
      </c>
      <c r="W32" s="18">
        <v>2495.424</v>
      </c>
      <c r="X32" s="18">
        <v>1110.127</v>
      </c>
      <c r="Y32" s="18">
        <v>537.67780000000005</v>
      </c>
      <c r="Z32" s="18">
        <v>780.97289999999998</v>
      </c>
      <c r="AA32" s="18">
        <v>511.8537</v>
      </c>
      <c r="AB32" s="18">
        <v>402.01940000000002</v>
      </c>
      <c r="AC32" s="18">
        <v>503.75909999999999</v>
      </c>
      <c r="AD32" s="18">
        <v>435.42720000000003</v>
      </c>
      <c r="AE32" s="18">
        <v>365.39909999999998</v>
      </c>
    </row>
    <row r="33" spans="1:31" x14ac:dyDescent="0.3">
      <c r="A33" s="2" t="s">
        <v>31</v>
      </c>
      <c r="B33" s="18">
        <v>57.236449999999998</v>
      </c>
      <c r="C33" s="18">
        <v>92.460430000000002</v>
      </c>
      <c r="D33" s="18">
        <v>123.8618</v>
      </c>
      <c r="E33" s="18">
        <v>183.32820000000001</v>
      </c>
      <c r="F33" s="18">
        <v>114.127</v>
      </c>
      <c r="G33" s="18">
        <v>178.72300000000001</v>
      </c>
      <c r="H33" s="18">
        <v>114.5939</v>
      </c>
      <c r="I33" s="18">
        <v>86.244290000000007</v>
      </c>
      <c r="J33" s="18">
        <v>30.912880000000001</v>
      </c>
      <c r="K33" s="18">
        <v>0</v>
      </c>
      <c r="L33" s="18">
        <v>358.71370000000002</v>
      </c>
      <c r="M33" s="18">
        <v>368.07429999999999</v>
      </c>
      <c r="N33" s="18">
        <v>279.17759999999998</v>
      </c>
      <c r="O33" s="18">
        <v>359.10669999999999</v>
      </c>
      <c r="P33" s="18">
        <v>301.66789999999997</v>
      </c>
      <c r="Q33" s="18">
        <v>291.21469999999999</v>
      </c>
      <c r="R33" s="18">
        <v>348.51940000000002</v>
      </c>
      <c r="S33" s="18">
        <v>233.43780000000001</v>
      </c>
      <c r="T33" s="18">
        <v>174.2621</v>
      </c>
      <c r="U33" s="18">
        <v>110.4597</v>
      </c>
      <c r="V33" s="18">
        <v>2237.89</v>
      </c>
      <c r="W33" s="18">
        <v>2355.4349999999999</v>
      </c>
      <c r="X33" s="18">
        <v>991.62270000000001</v>
      </c>
      <c r="Y33" s="18">
        <v>429.01839999999999</v>
      </c>
      <c r="Z33" s="18">
        <v>534.18899999999996</v>
      </c>
      <c r="AA33" s="18">
        <v>409.84949999999998</v>
      </c>
      <c r="AB33" s="18">
        <v>553.22460000000001</v>
      </c>
      <c r="AC33" s="18">
        <v>410.10390000000001</v>
      </c>
      <c r="AD33" s="18">
        <v>337.7903</v>
      </c>
      <c r="AE33" s="18">
        <v>273.88010000000003</v>
      </c>
    </row>
    <row r="34" spans="1:31" x14ac:dyDescent="0.3">
      <c r="A34" s="2" t="s">
        <v>45</v>
      </c>
      <c r="B34" s="18">
        <v>36.366419999999998</v>
      </c>
      <c r="C34" s="18">
        <v>95.514240000000001</v>
      </c>
      <c r="D34" s="18">
        <v>159.49879999999999</v>
      </c>
      <c r="E34" s="18">
        <v>146.61959999999999</v>
      </c>
      <c r="F34" s="18">
        <v>155.45689999999999</v>
      </c>
      <c r="G34" s="18">
        <v>209.857</v>
      </c>
      <c r="H34" s="18">
        <v>87.493970000000004</v>
      </c>
      <c r="I34" s="18">
        <v>99.988990000000001</v>
      </c>
      <c r="J34" s="18">
        <v>35.863050000000001</v>
      </c>
      <c r="K34" s="18">
        <v>0</v>
      </c>
      <c r="L34" s="18">
        <v>283.07150000000001</v>
      </c>
      <c r="M34" s="18">
        <v>341.71469999999999</v>
      </c>
      <c r="N34" s="18">
        <v>259.67630000000003</v>
      </c>
      <c r="O34" s="18">
        <v>300.50650000000002</v>
      </c>
      <c r="P34" s="18">
        <v>437.41820000000001</v>
      </c>
      <c r="Q34" s="18">
        <v>341.88299999999998</v>
      </c>
      <c r="R34" s="18">
        <v>184.9273</v>
      </c>
      <c r="S34" s="18">
        <v>191.1267</v>
      </c>
      <c r="T34" s="18">
        <v>188.11750000000001</v>
      </c>
      <c r="U34" s="18">
        <v>71.237719999999996</v>
      </c>
      <c r="V34" s="18">
        <v>1550.9269999999999</v>
      </c>
      <c r="W34" s="18">
        <v>2015.3050000000001</v>
      </c>
      <c r="X34" s="18">
        <v>782.83479999999997</v>
      </c>
      <c r="Y34" s="18">
        <v>458.1703</v>
      </c>
      <c r="Z34" s="18">
        <v>396.74209999999999</v>
      </c>
      <c r="AA34" s="18">
        <v>581.66060000000004</v>
      </c>
      <c r="AB34" s="18">
        <v>322.46879999999999</v>
      </c>
      <c r="AC34" s="18">
        <v>391.58819999999997</v>
      </c>
      <c r="AD34" s="18">
        <v>264.3229</v>
      </c>
      <c r="AE34" s="18">
        <v>311.1284</v>
      </c>
    </row>
    <row r="35" spans="1:31" x14ac:dyDescent="0.3">
      <c r="A35" s="2" t="s">
        <v>32</v>
      </c>
      <c r="B35" s="18">
        <v>67.313680000000005</v>
      </c>
      <c r="C35" s="18">
        <v>159.28399999999999</v>
      </c>
      <c r="D35" s="18">
        <v>296.47239999999999</v>
      </c>
      <c r="E35" s="18">
        <v>212.4348</v>
      </c>
      <c r="F35" s="18">
        <v>296.23439999999999</v>
      </c>
      <c r="G35" s="18">
        <v>235.22290000000001</v>
      </c>
      <c r="H35" s="18">
        <v>135.84049999999999</v>
      </c>
      <c r="I35" s="18">
        <v>207.7732</v>
      </c>
      <c r="J35" s="18">
        <v>46.639769999999999</v>
      </c>
      <c r="K35" s="18">
        <v>0</v>
      </c>
      <c r="L35" s="18">
        <v>319.64890000000003</v>
      </c>
      <c r="M35" s="18">
        <v>573.46140000000003</v>
      </c>
      <c r="N35" s="18">
        <v>362.14699999999999</v>
      </c>
      <c r="O35" s="18">
        <v>516.50040000000001</v>
      </c>
      <c r="P35" s="18">
        <v>527.60699999999997</v>
      </c>
      <c r="Q35" s="18">
        <v>412.51299999999998</v>
      </c>
      <c r="R35" s="18">
        <v>459.51260000000002</v>
      </c>
      <c r="S35" s="18">
        <v>366.86059999999998</v>
      </c>
      <c r="T35" s="18">
        <v>304.69659999999999</v>
      </c>
      <c r="U35" s="18">
        <v>218.3604</v>
      </c>
      <c r="V35" s="18">
        <v>2362.7020000000002</v>
      </c>
      <c r="W35" s="18">
        <v>1510.0150000000001</v>
      </c>
      <c r="X35" s="18">
        <v>694.01869999999997</v>
      </c>
      <c r="Y35" s="18">
        <v>793.7894</v>
      </c>
      <c r="Z35" s="18">
        <v>537.00789999999995</v>
      </c>
      <c r="AA35" s="18">
        <v>594.75260000000003</v>
      </c>
      <c r="AB35" s="18">
        <v>403.79520000000002</v>
      </c>
      <c r="AC35" s="18">
        <v>471.25040000000001</v>
      </c>
      <c r="AD35" s="18">
        <v>545.75049999999999</v>
      </c>
      <c r="AE35" s="18">
        <v>305.18169999999998</v>
      </c>
    </row>
    <row r="36" spans="1:31" x14ac:dyDescent="0.3">
      <c r="A36" s="2" t="s">
        <v>33</v>
      </c>
      <c r="B36" s="18">
        <v>91.937359999999998</v>
      </c>
      <c r="C36" s="18">
        <v>157.25360000000001</v>
      </c>
      <c r="D36" s="18">
        <v>246.22300000000001</v>
      </c>
      <c r="E36" s="18">
        <v>199.56020000000001</v>
      </c>
      <c r="F36" s="18">
        <v>281.92770000000002</v>
      </c>
      <c r="G36" s="18">
        <v>211.67580000000001</v>
      </c>
      <c r="H36" s="18">
        <v>202.255</v>
      </c>
      <c r="I36" s="18">
        <v>221.79519999999999</v>
      </c>
      <c r="J36" s="18">
        <v>67.461039999999997</v>
      </c>
      <c r="K36" s="18">
        <v>0</v>
      </c>
      <c r="L36" s="18">
        <v>536.84169999999995</v>
      </c>
      <c r="M36" s="18">
        <v>556.38009999999997</v>
      </c>
      <c r="N36" s="18">
        <v>392.91059999999999</v>
      </c>
      <c r="O36" s="18">
        <v>443.70920000000001</v>
      </c>
      <c r="P36" s="18">
        <v>382.2912</v>
      </c>
      <c r="Q36" s="18">
        <v>382.0625</v>
      </c>
      <c r="R36" s="18">
        <v>391.83150000000001</v>
      </c>
      <c r="S36" s="18">
        <v>325.86329999999998</v>
      </c>
      <c r="T36" s="18">
        <v>240.64089999999999</v>
      </c>
      <c r="U36" s="18">
        <v>122.93259999999999</v>
      </c>
      <c r="V36" s="18">
        <v>2142.87</v>
      </c>
      <c r="W36" s="18">
        <v>1191.5619999999999</v>
      </c>
      <c r="X36" s="18">
        <v>878.68140000000005</v>
      </c>
      <c r="Y36" s="18">
        <v>538.37879999999996</v>
      </c>
      <c r="Z36" s="18">
        <v>617.38120000000004</v>
      </c>
      <c r="AA36" s="18">
        <v>589.19090000000006</v>
      </c>
      <c r="AB36" s="18">
        <v>474.76740000000001</v>
      </c>
      <c r="AC36" s="18">
        <v>501.65859999999998</v>
      </c>
      <c r="AD36" s="18">
        <v>380.54059999999998</v>
      </c>
      <c r="AE36" s="18">
        <v>329.8152</v>
      </c>
    </row>
    <row r="37" spans="1:31" x14ac:dyDescent="0.3">
      <c r="A37" s="2" t="s">
        <v>34</v>
      </c>
      <c r="B37" s="18">
        <v>78.702209999999994</v>
      </c>
      <c r="C37" s="18">
        <v>214.78739999999999</v>
      </c>
      <c r="D37" s="18">
        <v>211.267</v>
      </c>
      <c r="E37" s="18">
        <v>248.10249999999999</v>
      </c>
      <c r="F37" s="18">
        <v>207.09129999999999</v>
      </c>
      <c r="G37" s="18">
        <v>209.8571</v>
      </c>
      <c r="H37" s="18">
        <v>199.0855</v>
      </c>
      <c r="I37" s="18">
        <v>216.53809999999999</v>
      </c>
      <c r="J37" s="18">
        <v>56.3172</v>
      </c>
      <c r="K37" s="18">
        <v>0</v>
      </c>
      <c r="L37" s="18">
        <v>486.23680000000002</v>
      </c>
      <c r="M37" s="18">
        <v>448.46390000000002</v>
      </c>
      <c r="N37" s="18">
        <v>490.59199999999998</v>
      </c>
      <c r="O37" s="18">
        <v>448.36180000000002</v>
      </c>
      <c r="P37" s="18">
        <v>472.6232</v>
      </c>
      <c r="Q37" s="18">
        <v>335.86959999999999</v>
      </c>
      <c r="R37" s="18">
        <v>411.76580000000001</v>
      </c>
      <c r="S37" s="18">
        <v>276.98309999999998</v>
      </c>
      <c r="T37" s="18">
        <v>235.6284</v>
      </c>
      <c r="U37" s="18">
        <v>208.52260000000001</v>
      </c>
      <c r="V37" s="18">
        <v>2741.6309999999999</v>
      </c>
      <c r="W37" s="18">
        <v>1669.373</v>
      </c>
      <c r="X37" s="18">
        <v>730.87760000000003</v>
      </c>
      <c r="Y37" s="18">
        <v>663.84969999999998</v>
      </c>
      <c r="Z37" s="18">
        <v>586.7174</v>
      </c>
      <c r="AA37" s="18">
        <v>728.82479999999998</v>
      </c>
      <c r="AB37" s="18">
        <v>513.88789999999995</v>
      </c>
      <c r="AC37" s="18">
        <v>441.27640000000002</v>
      </c>
      <c r="AD37" s="18">
        <v>451.86320000000001</v>
      </c>
      <c r="AE37" s="18">
        <v>231.71299999999999</v>
      </c>
    </row>
    <row r="38" spans="1:31" x14ac:dyDescent="0.3">
      <c r="A38" s="2" t="s">
        <v>35</v>
      </c>
      <c r="B38" s="18">
        <v>65.406930000000003</v>
      </c>
      <c r="C38" s="18">
        <v>173.08539999999999</v>
      </c>
      <c r="D38" s="18">
        <v>197.2484</v>
      </c>
      <c r="E38" s="18">
        <v>245.8604</v>
      </c>
      <c r="F38" s="18">
        <v>234.37039999999999</v>
      </c>
      <c r="G38" s="18">
        <v>328.43259999999998</v>
      </c>
      <c r="H38" s="18">
        <v>209.5018</v>
      </c>
      <c r="I38" s="18">
        <v>189.01</v>
      </c>
      <c r="J38" s="18">
        <v>72.222470000000001</v>
      </c>
      <c r="K38" s="18">
        <v>0</v>
      </c>
      <c r="L38" s="18">
        <v>310.49520000000001</v>
      </c>
      <c r="M38" s="18">
        <v>397.93209999999999</v>
      </c>
      <c r="N38" s="18">
        <v>335.10120000000001</v>
      </c>
      <c r="O38" s="18">
        <v>424.74310000000003</v>
      </c>
      <c r="P38" s="18">
        <v>532.17570000000001</v>
      </c>
      <c r="Q38" s="18">
        <v>294.1404</v>
      </c>
      <c r="R38" s="18">
        <v>380.11399999999998</v>
      </c>
      <c r="S38" s="18">
        <v>315.51029999999997</v>
      </c>
      <c r="T38" s="18">
        <v>227.012</v>
      </c>
      <c r="U38" s="18">
        <v>165.68289999999999</v>
      </c>
      <c r="V38" s="18">
        <v>2100.6390000000001</v>
      </c>
      <c r="W38" s="18">
        <v>2307.1</v>
      </c>
      <c r="X38" s="18">
        <v>956.75909999999999</v>
      </c>
      <c r="Y38" s="18">
        <v>903.90570000000002</v>
      </c>
      <c r="Z38" s="18">
        <v>597.58789999999999</v>
      </c>
      <c r="AA38" s="18">
        <v>619.53110000000004</v>
      </c>
      <c r="AB38" s="18">
        <v>462.22739999999999</v>
      </c>
      <c r="AC38" s="18">
        <v>307.83730000000003</v>
      </c>
      <c r="AD38" s="18">
        <v>429.36149999999998</v>
      </c>
      <c r="AE38" s="18">
        <v>310.66019999999997</v>
      </c>
    </row>
    <row r="39" spans="1:31" x14ac:dyDescent="0.3">
      <c r="A39" s="2" t="s">
        <v>36</v>
      </c>
      <c r="B39" s="18">
        <v>70.087270000000004</v>
      </c>
      <c r="C39" s="18">
        <v>132.3486</v>
      </c>
      <c r="D39" s="18">
        <v>137.45949999999999</v>
      </c>
      <c r="E39" s="18">
        <v>207.20230000000001</v>
      </c>
      <c r="F39" s="18">
        <v>213.91849999999999</v>
      </c>
      <c r="G39" s="18">
        <v>182.779</v>
      </c>
      <c r="H39" s="18">
        <v>203.27379999999999</v>
      </c>
      <c r="I39" s="18">
        <v>125.5093</v>
      </c>
      <c r="J39" s="18">
        <v>46.381839999999997</v>
      </c>
      <c r="K39" s="18">
        <v>0</v>
      </c>
      <c r="L39" s="18">
        <v>378.99110000000002</v>
      </c>
      <c r="M39" s="18">
        <v>409.60210000000001</v>
      </c>
      <c r="N39" s="18">
        <v>415.06360000000001</v>
      </c>
      <c r="O39" s="18">
        <v>396.42</v>
      </c>
      <c r="P39" s="18">
        <v>370.59559999999999</v>
      </c>
      <c r="Q39" s="18">
        <v>256.76029999999997</v>
      </c>
      <c r="R39" s="18">
        <v>214.7371</v>
      </c>
      <c r="S39" s="18">
        <v>200.7296</v>
      </c>
      <c r="T39" s="18">
        <v>180.09219999999999</v>
      </c>
      <c r="U39" s="18">
        <v>154.95150000000001</v>
      </c>
      <c r="V39" s="18">
        <v>2060.2779999999998</v>
      </c>
      <c r="W39" s="18">
        <v>2852.337</v>
      </c>
      <c r="X39" s="18">
        <v>1289.386</v>
      </c>
      <c r="Y39" s="18">
        <v>674.16740000000004</v>
      </c>
      <c r="Z39" s="18">
        <v>597.74599999999998</v>
      </c>
      <c r="AA39" s="18">
        <v>546.81479999999999</v>
      </c>
      <c r="AB39" s="18">
        <v>527.23680000000002</v>
      </c>
      <c r="AC39" s="18">
        <v>509.9205</v>
      </c>
      <c r="AD39" s="18">
        <v>397.5437</v>
      </c>
      <c r="AE39" s="18">
        <v>341.09030000000001</v>
      </c>
    </row>
    <row r="40" spans="1:31" x14ac:dyDescent="0.3">
      <c r="A40" s="2" t="s">
        <v>37</v>
      </c>
      <c r="B40" s="18">
        <v>45.118310000000001</v>
      </c>
      <c r="C40" s="18">
        <v>108.6962</v>
      </c>
      <c r="D40" s="18">
        <v>126.83920000000001</v>
      </c>
      <c r="E40" s="18">
        <v>168.0444</v>
      </c>
      <c r="F40" s="18">
        <v>228.0316</v>
      </c>
      <c r="G40" s="18">
        <v>210.50829999999999</v>
      </c>
      <c r="H40" s="18">
        <v>174.1653</v>
      </c>
      <c r="I40" s="18">
        <v>113.7821</v>
      </c>
      <c r="J40" s="18">
        <v>35.437519999999999</v>
      </c>
      <c r="K40" s="18">
        <v>0</v>
      </c>
      <c r="L40" s="18">
        <v>284.12200000000001</v>
      </c>
      <c r="M40" s="18">
        <v>460.68200000000002</v>
      </c>
      <c r="N40" s="18">
        <v>361.81189999999998</v>
      </c>
      <c r="O40" s="18">
        <v>359.59710000000001</v>
      </c>
      <c r="P40" s="18">
        <v>325.57139999999998</v>
      </c>
      <c r="Q40" s="18">
        <v>284.22969999999998</v>
      </c>
      <c r="R40" s="18">
        <v>227.21789999999999</v>
      </c>
      <c r="S40" s="18">
        <v>224.1198</v>
      </c>
      <c r="T40" s="18">
        <v>210.6925</v>
      </c>
      <c r="U40" s="18">
        <v>139.95930000000001</v>
      </c>
      <c r="V40" s="18">
        <v>1746.461</v>
      </c>
      <c r="W40" s="18">
        <v>2624.7739999999999</v>
      </c>
      <c r="X40" s="18">
        <v>1003.526</v>
      </c>
      <c r="Y40" s="18">
        <v>756.36720000000003</v>
      </c>
      <c r="Z40" s="18">
        <v>605.51969999999994</v>
      </c>
      <c r="AA40" s="18">
        <v>570.77719999999999</v>
      </c>
      <c r="AB40" s="18">
        <v>466.78199999999998</v>
      </c>
      <c r="AC40" s="18">
        <v>447.97719999999998</v>
      </c>
      <c r="AD40" s="18">
        <v>403.16140000000001</v>
      </c>
      <c r="AE40" s="18">
        <v>178.44479999999999</v>
      </c>
    </row>
    <row r="41" spans="1:31" x14ac:dyDescent="0.3">
      <c r="A41" s="2" t="s">
        <v>42</v>
      </c>
      <c r="B41" s="18">
        <v>47.78707</v>
      </c>
      <c r="C41" s="18">
        <v>127.8428</v>
      </c>
      <c r="D41" s="18">
        <v>138.87270000000001</v>
      </c>
      <c r="E41" s="18">
        <v>150.5934</v>
      </c>
      <c r="F41" s="18">
        <v>166.56219999999999</v>
      </c>
      <c r="G41" s="18">
        <v>116.5673</v>
      </c>
      <c r="H41" s="18">
        <v>91.934989999999999</v>
      </c>
      <c r="I41" s="18">
        <v>90.234669999999994</v>
      </c>
      <c r="J41" s="18">
        <v>34.684170000000002</v>
      </c>
      <c r="K41" s="18">
        <v>0</v>
      </c>
      <c r="L41" s="18">
        <v>283.2799</v>
      </c>
      <c r="M41" s="18">
        <v>391.36079999999998</v>
      </c>
      <c r="N41" s="18">
        <v>297.09949999999998</v>
      </c>
      <c r="O41" s="18">
        <v>226.02359999999999</v>
      </c>
      <c r="P41" s="18">
        <v>296.67689999999999</v>
      </c>
      <c r="Q41" s="18">
        <v>344.19209999999998</v>
      </c>
      <c r="R41" s="18">
        <v>285.33890000000002</v>
      </c>
      <c r="S41" s="18">
        <v>155.76159999999999</v>
      </c>
      <c r="T41" s="18">
        <v>163.47720000000001</v>
      </c>
      <c r="U41" s="18">
        <v>83.512600000000006</v>
      </c>
      <c r="V41" s="18">
        <v>2161.884</v>
      </c>
      <c r="W41" s="18">
        <v>2228.7159999999999</v>
      </c>
      <c r="X41" s="18">
        <v>1274.4369999999999</v>
      </c>
      <c r="Y41" s="18">
        <v>484.8442</v>
      </c>
      <c r="Z41" s="18">
        <v>525.23149999999998</v>
      </c>
      <c r="AA41" s="18">
        <v>489.59609999999998</v>
      </c>
      <c r="AB41" s="18">
        <v>376.2396</v>
      </c>
      <c r="AC41" s="18">
        <v>359.01679999999999</v>
      </c>
      <c r="AD41" s="18">
        <v>270.51069999999999</v>
      </c>
      <c r="AE41" s="18">
        <v>285.52670000000001</v>
      </c>
    </row>
    <row r="42" spans="1:31" x14ac:dyDescent="0.3">
      <c r="A42" s="2" t="s">
        <v>43</v>
      </c>
      <c r="B42" s="18">
        <v>21.431139999999999</v>
      </c>
      <c r="C42" s="18">
        <v>95.840940000000003</v>
      </c>
      <c r="D42" s="18">
        <v>112.7929</v>
      </c>
      <c r="E42" s="18">
        <v>120.1985</v>
      </c>
      <c r="F42" s="18">
        <v>125.79640000000001</v>
      </c>
      <c r="G42" s="18">
        <v>137.10810000000001</v>
      </c>
      <c r="H42" s="18">
        <v>118.2957</v>
      </c>
      <c r="I42" s="18">
        <v>65.007090000000005</v>
      </c>
      <c r="J42" s="18">
        <v>27.231259999999999</v>
      </c>
      <c r="K42" s="18">
        <v>0</v>
      </c>
      <c r="L42" s="18">
        <v>194.10730000000001</v>
      </c>
      <c r="M42" s="18">
        <v>236.97980000000001</v>
      </c>
      <c r="N42" s="18">
        <v>335.11399999999998</v>
      </c>
      <c r="O42" s="18">
        <v>276.5179</v>
      </c>
      <c r="P42" s="18">
        <v>197.6036</v>
      </c>
      <c r="Q42" s="18">
        <v>205.6711</v>
      </c>
      <c r="R42" s="18">
        <v>227.76820000000001</v>
      </c>
      <c r="S42" s="18">
        <v>189.55420000000001</v>
      </c>
      <c r="T42" s="18">
        <v>145.077</v>
      </c>
      <c r="U42" s="18">
        <v>100.83459999999999</v>
      </c>
      <c r="V42" s="18">
        <v>1419.6489999999999</v>
      </c>
      <c r="W42" s="18">
        <v>1987.41</v>
      </c>
      <c r="X42" s="18">
        <v>1031.9929999999999</v>
      </c>
      <c r="Y42" s="18">
        <v>367.31509999999997</v>
      </c>
      <c r="Z42" s="18">
        <v>286.08390000000003</v>
      </c>
      <c r="AA42" s="18">
        <v>291.815</v>
      </c>
      <c r="AB42" s="18">
        <v>415.86250000000001</v>
      </c>
      <c r="AC42" s="18">
        <v>422.58300000000003</v>
      </c>
      <c r="AD42" s="18">
        <v>211.18700000000001</v>
      </c>
      <c r="AE42" s="18">
        <v>411.73230000000001</v>
      </c>
    </row>
    <row r="43" spans="1:31" x14ac:dyDescent="0.3">
      <c r="B43" s="1">
        <f>COUNTIF(B3:B42,"&lt;500")</f>
        <v>40</v>
      </c>
      <c r="C43" s="1">
        <f t="shared" ref="C43:AE43" si="0">COUNTIF(C3:C42,"&lt;500")</f>
        <v>40</v>
      </c>
      <c r="D43" s="1">
        <f t="shared" si="0"/>
        <v>40</v>
      </c>
      <c r="E43" s="1">
        <f t="shared" si="0"/>
        <v>40</v>
      </c>
      <c r="F43" s="1">
        <f t="shared" si="0"/>
        <v>40</v>
      </c>
      <c r="G43" s="1">
        <f t="shared" si="0"/>
        <v>40</v>
      </c>
      <c r="H43" s="1">
        <f t="shared" si="0"/>
        <v>40</v>
      </c>
      <c r="I43" s="1">
        <f t="shared" si="0"/>
        <v>40</v>
      </c>
      <c r="J43" s="1">
        <f t="shared" si="0"/>
        <v>40</v>
      </c>
      <c r="K43" s="1">
        <f t="shared" si="0"/>
        <v>40</v>
      </c>
      <c r="L43" s="1">
        <f t="shared" si="0"/>
        <v>36</v>
      </c>
      <c r="M43" s="1">
        <f t="shared" si="0"/>
        <v>35</v>
      </c>
      <c r="N43" s="1">
        <f t="shared" si="0"/>
        <v>39</v>
      </c>
      <c r="O43" s="1">
        <f t="shared" si="0"/>
        <v>36</v>
      </c>
      <c r="P43" s="1">
        <f t="shared" si="0"/>
        <v>35</v>
      </c>
      <c r="Q43" s="1">
        <f t="shared" si="0"/>
        <v>39</v>
      </c>
      <c r="R43" s="1">
        <f t="shared" si="0"/>
        <v>39</v>
      </c>
      <c r="S43" s="1">
        <f t="shared" si="0"/>
        <v>40</v>
      </c>
      <c r="T43" s="1">
        <f t="shared" si="0"/>
        <v>40</v>
      </c>
      <c r="U43" s="1">
        <f t="shared" si="0"/>
        <v>40</v>
      </c>
      <c r="V43" s="1">
        <f t="shared" si="0"/>
        <v>0</v>
      </c>
      <c r="W43" s="1">
        <f t="shared" si="0"/>
        <v>0</v>
      </c>
      <c r="X43" s="1">
        <f t="shared" si="0"/>
        <v>0</v>
      </c>
      <c r="Y43" s="1">
        <f t="shared" si="0"/>
        <v>12</v>
      </c>
      <c r="Z43" s="1">
        <f t="shared" si="0"/>
        <v>7</v>
      </c>
      <c r="AA43" s="1">
        <f t="shared" si="0"/>
        <v>11</v>
      </c>
      <c r="AB43" s="1">
        <f t="shared" si="0"/>
        <v>20</v>
      </c>
      <c r="AC43" s="1">
        <f t="shared" si="0"/>
        <v>23</v>
      </c>
      <c r="AD43" s="1">
        <f t="shared" si="0"/>
        <v>29</v>
      </c>
      <c r="AE43" s="1">
        <f t="shared" si="0"/>
        <v>37</v>
      </c>
    </row>
    <row r="44" spans="1:31" ht="14.4" thickBot="1" x14ac:dyDescent="0.35"/>
    <row r="45" spans="1:31" ht="14.4" customHeight="1" thickBot="1" x14ac:dyDescent="0.35">
      <c r="A45" s="126" t="s">
        <v>76</v>
      </c>
      <c r="B45" s="123" t="s">
        <v>59</v>
      </c>
      <c r="C45" s="124"/>
      <c r="D45" s="124"/>
      <c r="E45" s="124"/>
      <c r="F45" s="124"/>
      <c r="G45" s="124"/>
      <c r="H45" s="124"/>
      <c r="I45" s="124"/>
      <c r="J45" s="124"/>
      <c r="K45" s="125"/>
      <c r="L45" s="123" t="s">
        <v>60</v>
      </c>
      <c r="M45" s="124"/>
      <c r="N45" s="124"/>
      <c r="O45" s="124"/>
      <c r="P45" s="124"/>
      <c r="Q45" s="124"/>
      <c r="R45" s="124"/>
      <c r="S45" s="124"/>
      <c r="T45" s="124"/>
      <c r="U45" s="125"/>
      <c r="V45" s="123" t="s">
        <v>61</v>
      </c>
      <c r="W45" s="124"/>
      <c r="X45" s="124"/>
      <c r="Y45" s="124"/>
      <c r="Z45" s="124"/>
      <c r="AA45" s="124"/>
      <c r="AB45" s="124"/>
      <c r="AC45" s="124"/>
      <c r="AD45" s="124"/>
      <c r="AE45" s="125"/>
    </row>
    <row r="46" spans="1:31" ht="15" customHeight="1" thickBot="1" x14ac:dyDescent="0.35">
      <c r="A46" s="127"/>
      <c r="B46" s="55">
        <v>8.3000000000000007</v>
      </c>
      <c r="C46" s="55">
        <v>9.3000000000000007</v>
      </c>
      <c r="D46" s="55">
        <v>10.3</v>
      </c>
      <c r="E46" s="55">
        <v>11.3</v>
      </c>
      <c r="F46" s="55">
        <v>12.3</v>
      </c>
      <c r="G46" s="55">
        <v>13.3</v>
      </c>
      <c r="H46" s="55">
        <v>14.3</v>
      </c>
      <c r="I46" s="55">
        <v>15.3</v>
      </c>
      <c r="J46" s="55">
        <v>16.3</v>
      </c>
      <c r="K46" s="56">
        <v>17.3</v>
      </c>
      <c r="L46" s="55">
        <v>8.3000000000000007</v>
      </c>
      <c r="M46" s="55">
        <v>9.3000000000000007</v>
      </c>
      <c r="N46" s="55">
        <v>10.3</v>
      </c>
      <c r="O46" s="55">
        <v>11.3</v>
      </c>
      <c r="P46" s="55">
        <v>12.3</v>
      </c>
      <c r="Q46" s="55">
        <v>13.3</v>
      </c>
      <c r="R46" s="55">
        <v>14.3</v>
      </c>
      <c r="S46" s="55">
        <v>15.3</v>
      </c>
      <c r="T46" s="55">
        <v>16.3</v>
      </c>
      <c r="U46" s="56">
        <v>17.3</v>
      </c>
      <c r="V46" s="56">
        <v>7.3</v>
      </c>
      <c r="W46" s="55">
        <v>8.3000000000000007</v>
      </c>
      <c r="X46" s="55">
        <v>9.3000000000000007</v>
      </c>
      <c r="Y46" s="55">
        <v>10.3</v>
      </c>
      <c r="Z46" s="55">
        <v>11.3</v>
      </c>
      <c r="AA46" s="55">
        <v>12.3</v>
      </c>
      <c r="AB46" s="55">
        <v>13.3</v>
      </c>
      <c r="AC46" s="55">
        <v>14.3</v>
      </c>
      <c r="AD46" s="55">
        <v>15.3</v>
      </c>
      <c r="AE46" s="56">
        <v>16.3</v>
      </c>
    </row>
    <row r="47" spans="1:31" x14ac:dyDescent="0.3">
      <c r="A47" s="68" t="s">
        <v>4</v>
      </c>
      <c r="B47" s="30">
        <f>B91*0.9058</f>
        <v>28.400217692000002</v>
      </c>
      <c r="C47" s="30">
        <f t="shared" ref="C47:AE47" si="1">C91*0.9058</f>
        <v>110.9727283</v>
      </c>
      <c r="D47" s="30">
        <f t="shared" si="1"/>
        <v>130.40875063999999</v>
      </c>
      <c r="E47" s="30">
        <f t="shared" si="1"/>
        <v>122.77883492000002</v>
      </c>
      <c r="F47" s="30">
        <f t="shared" si="1"/>
        <v>131.35304714</v>
      </c>
      <c r="G47" s="30">
        <f t="shared" si="1"/>
        <v>187.87134394</v>
      </c>
      <c r="H47" s="30">
        <f t="shared" si="1"/>
        <v>143.69393808000001</v>
      </c>
      <c r="I47" s="30">
        <f t="shared" si="1"/>
        <v>103.01183326</v>
      </c>
      <c r="J47" s="30">
        <f t="shared" si="1"/>
        <v>24.293420130000001</v>
      </c>
      <c r="K47" s="30">
        <f t="shared" si="1"/>
        <v>0</v>
      </c>
      <c r="L47" s="30">
        <f t="shared" si="1"/>
        <v>199.95000578000003</v>
      </c>
      <c r="M47" s="30">
        <f t="shared" si="1"/>
        <v>137.42770425999998</v>
      </c>
      <c r="N47" s="30">
        <f t="shared" si="1"/>
        <v>174.96287872000002</v>
      </c>
      <c r="O47" s="30">
        <f t="shared" si="1"/>
        <v>239.4455126</v>
      </c>
      <c r="P47" s="30">
        <f t="shared" si="1"/>
        <v>146.45617518</v>
      </c>
      <c r="Q47" s="30">
        <f t="shared" si="1"/>
        <v>161.48004572000002</v>
      </c>
      <c r="R47" s="30">
        <f t="shared" si="1"/>
        <v>100.55693410000001</v>
      </c>
      <c r="S47" s="30">
        <f t="shared" si="1"/>
        <v>142.82917082</v>
      </c>
      <c r="T47" s="30">
        <f t="shared" si="1"/>
        <v>167.98532016000001</v>
      </c>
      <c r="U47" s="30">
        <f t="shared" si="1"/>
        <v>97.87051246</v>
      </c>
      <c r="V47" s="30">
        <f t="shared" si="1"/>
        <v>653.90653090000001</v>
      </c>
      <c r="W47" s="30">
        <f t="shared" si="1"/>
        <v>663.12920534000011</v>
      </c>
      <c r="X47" s="30">
        <f t="shared" si="1"/>
        <v>322.78436624</v>
      </c>
      <c r="Y47" s="30">
        <f t="shared" si="1"/>
        <v>253.94773291999999</v>
      </c>
      <c r="Z47" s="30">
        <f t="shared" si="1"/>
        <v>220.17479876000002</v>
      </c>
      <c r="AA47" s="30">
        <f t="shared" si="1"/>
        <v>313.80444620000003</v>
      </c>
      <c r="AB47" s="30">
        <f t="shared" si="1"/>
        <v>204.92266662000003</v>
      </c>
      <c r="AC47" s="30">
        <f t="shared" si="1"/>
        <v>230.46821938000002</v>
      </c>
      <c r="AD47" s="30">
        <f t="shared" si="1"/>
        <v>258.68234952</v>
      </c>
      <c r="AE47" s="30">
        <f t="shared" si="1"/>
        <v>279.73178282000003</v>
      </c>
    </row>
    <row r="48" spans="1:31" x14ac:dyDescent="0.3">
      <c r="A48" s="54" t="s">
        <v>5</v>
      </c>
      <c r="B48" s="30">
        <f t="shared" ref="B48:AE48" si="2">B92*0.9058</f>
        <v>39.82648614</v>
      </c>
      <c r="C48" s="30">
        <f t="shared" si="2"/>
        <v>114.92038586000001</v>
      </c>
      <c r="D48" s="30">
        <f t="shared" si="2"/>
        <v>149.81017142000002</v>
      </c>
      <c r="E48" s="30">
        <f t="shared" si="2"/>
        <v>143.68696342000001</v>
      </c>
      <c r="F48" s="30">
        <f t="shared" si="2"/>
        <v>149.27230738</v>
      </c>
      <c r="G48" s="30">
        <f t="shared" si="2"/>
        <v>140.36077524000001</v>
      </c>
      <c r="H48" s="30">
        <f t="shared" si="2"/>
        <v>119.71043742000001</v>
      </c>
      <c r="I48" s="30">
        <f t="shared" si="2"/>
        <v>90.087371612000013</v>
      </c>
      <c r="J48" s="30">
        <f t="shared" si="2"/>
        <v>31.935210888000004</v>
      </c>
      <c r="K48" s="30">
        <f t="shared" si="2"/>
        <v>0</v>
      </c>
      <c r="L48" s="30">
        <f t="shared" si="2"/>
        <v>189.17714522</v>
      </c>
      <c r="M48" s="30">
        <f t="shared" si="2"/>
        <v>137.76683578000001</v>
      </c>
      <c r="N48" s="30">
        <f t="shared" si="2"/>
        <v>216.38665258</v>
      </c>
      <c r="O48" s="30">
        <f t="shared" si="2"/>
        <v>143.06051214000001</v>
      </c>
      <c r="P48" s="30">
        <f t="shared" si="2"/>
        <v>180.01941664</v>
      </c>
      <c r="Q48" s="30">
        <f t="shared" si="2"/>
        <v>239.89288722000001</v>
      </c>
      <c r="R48" s="30">
        <f t="shared" si="2"/>
        <v>95.952390380000011</v>
      </c>
      <c r="S48" s="30">
        <f t="shared" si="2"/>
        <v>164.75378807999999</v>
      </c>
      <c r="T48" s="30">
        <f t="shared" si="2"/>
        <v>117.88117432</v>
      </c>
      <c r="U48" s="30">
        <f t="shared" si="2"/>
        <v>115.93506302</v>
      </c>
      <c r="V48" s="30">
        <f t="shared" si="2"/>
        <v>969.37085560000003</v>
      </c>
      <c r="W48" s="30">
        <f t="shared" si="2"/>
        <v>574.81433939999999</v>
      </c>
      <c r="X48" s="30">
        <f t="shared" si="2"/>
        <v>322.11606700000004</v>
      </c>
      <c r="Y48" s="30">
        <f t="shared" si="2"/>
        <v>389.23213321999998</v>
      </c>
      <c r="Z48" s="30">
        <f t="shared" si="2"/>
        <v>246.42714726000003</v>
      </c>
      <c r="AA48" s="30">
        <f t="shared" si="2"/>
        <v>232.20219231999999</v>
      </c>
      <c r="AB48" s="30">
        <f t="shared" si="2"/>
        <v>235.77937768000001</v>
      </c>
      <c r="AC48" s="30">
        <f t="shared" si="2"/>
        <v>192.35016262000002</v>
      </c>
      <c r="AD48" s="30">
        <f t="shared" si="2"/>
        <v>214.47124790000001</v>
      </c>
      <c r="AE48" s="30">
        <f t="shared" si="2"/>
        <v>172.79692976000001</v>
      </c>
    </row>
    <row r="49" spans="1:31" x14ac:dyDescent="0.3">
      <c r="A49" s="54" t="s">
        <v>6</v>
      </c>
      <c r="B49" s="30">
        <f t="shared" ref="B49:AE49" si="3">B93*0.9058</f>
        <v>35.934462816</v>
      </c>
      <c r="C49" s="30">
        <f t="shared" si="3"/>
        <v>71.673481166000002</v>
      </c>
      <c r="D49" s="30">
        <f t="shared" si="3"/>
        <v>124.82268204</v>
      </c>
      <c r="E49" s="30">
        <f t="shared" si="3"/>
        <v>137.18467812</v>
      </c>
      <c r="F49" s="30">
        <f t="shared" si="3"/>
        <v>123.23526754000001</v>
      </c>
      <c r="G49" s="30">
        <f t="shared" si="3"/>
        <v>121.28363086000002</v>
      </c>
      <c r="H49" s="30">
        <f t="shared" si="3"/>
        <v>121.40301530000001</v>
      </c>
      <c r="I49" s="30">
        <f t="shared" si="3"/>
        <v>74.062111998000006</v>
      </c>
      <c r="J49" s="30">
        <f t="shared" si="3"/>
        <v>29.931046866000003</v>
      </c>
      <c r="K49" s="30">
        <f t="shared" si="3"/>
        <v>0</v>
      </c>
      <c r="L49" s="30">
        <f t="shared" si="3"/>
        <v>262.62248894000004</v>
      </c>
      <c r="M49" s="30">
        <f t="shared" si="3"/>
        <v>170.30308120000001</v>
      </c>
      <c r="N49" s="30">
        <f t="shared" si="3"/>
        <v>155.06055054000001</v>
      </c>
      <c r="O49" s="30">
        <f t="shared" si="3"/>
        <v>185.61001424000003</v>
      </c>
      <c r="P49" s="30">
        <f t="shared" si="3"/>
        <v>131.68982358</v>
      </c>
      <c r="Q49" s="30">
        <f t="shared" si="3"/>
        <v>152.49577784000002</v>
      </c>
      <c r="R49" s="30">
        <f t="shared" si="3"/>
        <v>148.8723061</v>
      </c>
      <c r="S49" s="30">
        <f t="shared" si="3"/>
        <v>74.818744854000002</v>
      </c>
      <c r="T49" s="30">
        <f t="shared" si="3"/>
        <v>123.37965206000001</v>
      </c>
      <c r="U49" s="30">
        <f t="shared" si="3"/>
        <v>78.533122681999998</v>
      </c>
      <c r="V49" s="30">
        <f t="shared" si="3"/>
        <v>684.93715555999995</v>
      </c>
      <c r="W49" s="30">
        <f t="shared" si="3"/>
        <v>418.29019722000004</v>
      </c>
      <c r="X49" s="30">
        <f t="shared" si="3"/>
        <v>271.54326024</v>
      </c>
      <c r="Y49" s="30">
        <f t="shared" si="3"/>
        <v>180.79595897999999</v>
      </c>
      <c r="Z49" s="30">
        <f t="shared" si="3"/>
        <v>260.13679257999996</v>
      </c>
      <c r="AA49" s="30">
        <f t="shared" si="3"/>
        <v>310.93749862000004</v>
      </c>
      <c r="AB49" s="30">
        <f t="shared" si="3"/>
        <v>234.45410170000002</v>
      </c>
      <c r="AC49" s="30">
        <f t="shared" si="3"/>
        <v>170.56440450000002</v>
      </c>
      <c r="AD49" s="30">
        <f t="shared" si="3"/>
        <v>233.80654528000002</v>
      </c>
      <c r="AE49" s="30">
        <f t="shared" si="3"/>
        <v>207.63988546000002</v>
      </c>
    </row>
    <row r="50" spans="1:31" x14ac:dyDescent="0.3">
      <c r="A50" s="54" t="s">
        <v>7</v>
      </c>
      <c r="B50" s="30">
        <f t="shared" ref="B50:AE50" si="4">B94*0.9058</f>
        <v>22.983144198000002</v>
      </c>
      <c r="C50" s="30">
        <f t="shared" si="4"/>
        <v>59.463324340000007</v>
      </c>
      <c r="D50" s="30">
        <f t="shared" si="4"/>
        <v>73.548749848</v>
      </c>
      <c r="E50" s="30">
        <f t="shared" si="4"/>
        <v>53.063385382</v>
      </c>
      <c r="F50" s="30">
        <f t="shared" si="4"/>
        <v>83.074803882000012</v>
      </c>
      <c r="G50" s="30">
        <f t="shared" si="4"/>
        <v>105.50178688000001</v>
      </c>
      <c r="H50" s="30">
        <f t="shared" si="4"/>
        <v>97.356108640000002</v>
      </c>
      <c r="I50" s="30">
        <f t="shared" si="4"/>
        <v>69.910069726000003</v>
      </c>
      <c r="J50" s="30">
        <f t="shared" si="4"/>
        <v>22.697346182</v>
      </c>
      <c r="K50" s="30">
        <f t="shared" si="4"/>
        <v>0</v>
      </c>
      <c r="L50" s="30">
        <f t="shared" si="4"/>
        <v>135.31003444000001</v>
      </c>
      <c r="M50" s="30">
        <f t="shared" si="4"/>
        <v>80.561172650000003</v>
      </c>
      <c r="N50" s="30">
        <f t="shared" si="4"/>
        <v>123.17394488000001</v>
      </c>
      <c r="O50" s="30">
        <f t="shared" si="4"/>
        <v>146.63389314</v>
      </c>
      <c r="P50" s="30">
        <f t="shared" si="4"/>
        <v>188.86826742</v>
      </c>
      <c r="Q50" s="30">
        <f t="shared" si="4"/>
        <v>151.56271326000001</v>
      </c>
      <c r="R50" s="30">
        <f t="shared" si="4"/>
        <v>84.850887463999996</v>
      </c>
      <c r="S50" s="30">
        <f t="shared" si="4"/>
        <v>201.82057336000003</v>
      </c>
      <c r="T50" s="30">
        <f t="shared" si="4"/>
        <v>91.259802900000011</v>
      </c>
      <c r="U50" s="30">
        <f t="shared" si="4"/>
        <v>66.968928067999997</v>
      </c>
      <c r="V50" s="30">
        <f t="shared" si="4"/>
        <v>650.6703792400001</v>
      </c>
      <c r="W50" s="30">
        <f t="shared" si="4"/>
        <v>349.88599282000001</v>
      </c>
      <c r="X50" s="30">
        <f t="shared" si="4"/>
        <v>212.82785496</v>
      </c>
      <c r="Y50" s="30">
        <f t="shared" si="4"/>
        <v>300.08266316000004</v>
      </c>
      <c r="Z50" s="30">
        <f t="shared" si="4"/>
        <v>212.58401360000002</v>
      </c>
      <c r="AA50" s="30">
        <f t="shared" si="4"/>
        <v>178.0866206</v>
      </c>
      <c r="AB50" s="30">
        <f t="shared" si="4"/>
        <v>209.88835280000001</v>
      </c>
      <c r="AC50" s="30">
        <f t="shared" si="4"/>
        <v>204.54078134</v>
      </c>
      <c r="AD50" s="30">
        <f t="shared" si="4"/>
        <v>190.71899798000001</v>
      </c>
      <c r="AE50" s="30">
        <f t="shared" si="4"/>
        <v>163.53041460000003</v>
      </c>
    </row>
    <row r="51" spans="1:31" x14ac:dyDescent="0.3">
      <c r="A51" s="54" t="s">
        <v>8</v>
      </c>
      <c r="B51" s="30">
        <f t="shared" ref="B51:AE51" si="5">B95*0.9058</f>
        <v>24.520069406000001</v>
      </c>
      <c r="C51" s="30">
        <f t="shared" si="5"/>
        <v>55.475711942000004</v>
      </c>
      <c r="D51" s="30">
        <f t="shared" si="5"/>
        <v>100.80919940000001</v>
      </c>
      <c r="E51" s="30">
        <f t="shared" si="5"/>
        <v>105.65613520000001</v>
      </c>
      <c r="F51" s="30">
        <f t="shared" si="5"/>
        <v>107.28322374</v>
      </c>
      <c r="G51" s="30">
        <f t="shared" si="5"/>
        <v>86.209641812000001</v>
      </c>
      <c r="H51" s="30">
        <f t="shared" si="5"/>
        <v>83.534388686000014</v>
      </c>
      <c r="I51" s="30">
        <f t="shared" si="5"/>
        <v>64.286917674000009</v>
      </c>
      <c r="J51" s="30">
        <f t="shared" si="5"/>
        <v>17.624893356000001</v>
      </c>
      <c r="K51" s="30">
        <f t="shared" si="5"/>
        <v>0</v>
      </c>
      <c r="L51" s="30">
        <f t="shared" si="5"/>
        <v>123.37910858000002</v>
      </c>
      <c r="M51" s="30">
        <f t="shared" si="5"/>
        <v>102.86192336000001</v>
      </c>
      <c r="N51" s="30">
        <f t="shared" si="5"/>
        <v>146.51115724000002</v>
      </c>
      <c r="O51" s="30">
        <f t="shared" si="5"/>
        <v>112.22961638000001</v>
      </c>
      <c r="P51" s="30">
        <f t="shared" si="5"/>
        <v>152.21706318</v>
      </c>
      <c r="Q51" s="30">
        <f t="shared" si="5"/>
        <v>207.65437826000002</v>
      </c>
      <c r="R51" s="30">
        <f t="shared" si="5"/>
        <v>104.43566028000001</v>
      </c>
      <c r="S51" s="30">
        <f t="shared" si="5"/>
        <v>114.05969469999999</v>
      </c>
      <c r="T51" s="30">
        <f t="shared" si="5"/>
        <v>141.68152222000001</v>
      </c>
      <c r="U51" s="30">
        <f t="shared" si="5"/>
        <v>52.284632890000005</v>
      </c>
      <c r="V51" s="30">
        <f t="shared" si="5"/>
        <v>556.58919049999997</v>
      </c>
      <c r="W51" s="30">
        <f t="shared" si="5"/>
        <v>621.17327398000009</v>
      </c>
      <c r="X51" s="30">
        <f t="shared" si="5"/>
        <v>178.90265582000001</v>
      </c>
      <c r="Y51" s="30">
        <f t="shared" si="5"/>
        <v>244.07759264000001</v>
      </c>
      <c r="Z51" s="30">
        <f t="shared" si="5"/>
        <v>218.70486652</v>
      </c>
      <c r="AA51" s="30">
        <f t="shared" si="5"/>
        <v>159.02451250000001</v>
      </c>
      <c r="AB51" s="30">
        <f t="shared" si="5"/>
        <v>134.65024972000001</v>
      </c>
      <c r="AC51" s="30">
        <f t="shared" si="5"/>
        <v>167.12399494000002</v>
      </c>
      <c r="AD51" s="30">
        <f t="shared" si="5"/>
        <v>135.43729934000001</v>
      </c>
      <c r="AE51" s="30">
        <f t="shared" si="5"/>
        <v>113.31204738000001</v>
      </c>
    </row>
    <row r="52" spans="1:31" x14ac:dyDescent="0.3">
      <c r="A52" s="54" t="s">
        <v>9</v>
      </c>
      <c r="B52" s="30">
        <f t="shared" ref="B52:AE52" si="6">B96*0.9058</f>
        <v>25.395733440000001</v>
      </c>
      <c r="C52" s="30">
        <f t="shared" si="6"/>
        <v>31.853643598000005</v>
      </c>
      <c r="D52" s="30">
        <f t="shared" si="6"/>
        <v>69.633565218000001</v>
      </c>
      <c r="E52" s="30">
        <f t="shared" si="6"/>
        <v>119.63344442000002</v>
      </c>
      <c r="F52" s="30">
        <f t="shared" si="6"/>
        <v>82.49334368800001</v>
      </c>
      <c r="G52" s="30">
        <f t="shared" si="6"/>
        <v>67.453648822000005</v>
      </c>
      <c r="H52" s="30">
        <f t="shared" si="6"/>
        <v>70.293069140000014</v>
      </c>
      <c r="I52" s="30">
        <f t="shared" si="6"/>
        <v>65.897756162000007</v>
      </c>
      <c r="J52" s="30">
        <f t="shared" si="6"/>
        <v>25.375896420000004</v>
      </c>
      <c r="K52" s="30">
        <f t="shared" si="6"/>
        <v>0</v>
      </c>
      <c r="L52" s="30">
        <f t="shared" si="6"/>
        <v>200.89629504000001</v>
      </c>
      <c r="M52" s="30">
        <f t="shared" si="6"/>
        <v>143.58786890000002</v>
      </c>
      <c r="N52" s="30">
        <f t="shared" si="6"/>
        <v>134.04182385999999</v>
      </c>
      <c r="O52" s="30">
        <f t="shared" si="6"/>
        <v>120.25681598000001</v>
      </c>
      <c r="P52" s="30">
        <f t="shared" si="6"/>
        <v>107.64219228</v>
      </c>
      <c r="Q52" s="30">
        <f t="shared" si="6"/>
        <v>101.28601252000001</v>
      </c>
      <c r="R52" s="30">
        <f t="shared" si="6"/>
        <v>151.03925144000002</v>
      </c>
      <c r="S52" s="30">
        <f t="shared" si="6"/>
        <v>63.397331494000007</v>
      </c>
      <c r="T52" s="30">
        <f t="shared" si="6"/>
        <v>84.289291464000001</v>
      </c>
      <c r="U52" s="30">
        <f t="shared" si="6"/>
        <v>47.310332552000006</v>
      </c>
      <c r="V52" s="30">
        <f t="shared" si="6"/>
        <v>548.93844138000009</v>
      </c>
      <c r="W52" s="30">
        <f t="shared" si="6"/>
        <v>375.67067678000001</v>
      </c>
      <c r="X52" s="30">
        <f t="shared" si="6"/>
        <v>233.71940732000002</v>
      </c>
      <c r="Y52" s="30">
        <f t="shared" si="6"/>
        <v>181.21362336000001</v>
      </c>
      <c r="Z52" s="30">
        <f t="shared" si="6"/>
        <v>136.26021864000001</v>
      </c>
      <c r="AA52" s="30">
        <f t="shared" si="6"/>
        <v>271.72097819999999</v>
      </c>
      <c r="AB52" s="30">
        <f t="shared" si="6"/>
        <v>183.19189056000002</v>
      </c>
      <c r="AC52" s="30">
        <f t="shared" si="6"/>
        <v>147.46722914</v>
      </c>
      <c r="AD52" s="30">
        <f t="shared" si="6"/>
        <v>127.58193</v>
      </c>
      <c r="AE52" s="30">
        <f t="shared" si="6"/>
        <v>135.61528903999999</v>
      </c>
    </row>
    <row r="53" spans="1:31" x14ac:dyDescent="0.3">
      <c r="A53" s="54" t="s">
        <v>10</v>
      </c>
      <c r="B53" s="30">
        <f t="shared" ref="B53:AE53" si="7">B97*0.9058</f>
        <v>28.725019455999998</v>
      </c>
      <c r="C53" s="30">
        <f t="shared" si="7"/>
        <v>25.479909434</v>
      </c>
      <c r="D53" s="30">
        <f t="shared" si="7"/>
        <v>91.973935620000006</v>
      </c>
      <c r="E53" s="30">
        <f t="shared" si="7"/>
        <v>95.790523919999998</v>
      </c>
      <c r="F53" s="30">
        <f t="shared" si="7"/>
        <v>138.09618466000001</v>
      </c>
      <c r="G53" s="30">
        <f t="shared" si="7"/>
        <v>68.534286338000001</v>
      </c>
      <c r="H53" s="30">
        <f t="shared" si="7"/>
        <v>75.600250978000005</v>
      </c>
      <c r="I53" s="30">
        <f t="shared" si="7"/>
        <v>57.841625309999998</v>
      </c>
      <c r="J53" s="30">
        <f t="shared" si="7"/>
        <v>14.813878925999999</v>
      </c>
      <c r="K53" s="30">
        <f t="shared" si="7"/>
        <v>0</v>
      </c>
      <c r="L53" s="30">
        <f t="shared" si="7"/>
        <v>101.60929254</v>
      </c>
      <c r="M53" s="30">
        <f t="shared" si="7"/>
        <v>164.04246334000001</v>
      </c>
      <c r="N53" s="30">
        <f t="shared" si="7"/>
        <v>155.67866846000001</v>
      </c>
      <c r="O53" s="30">
        <f t="shared" si="7"/>
        <v>67.556493354000011</v>
      </c>
      <c r="P53" s="30">
        <f t="shared" si="7"/>
        <v>123.25727848000001</v>
      </c>
      <c r="Q53" s="30">
        <f t="shared" si="7"/>
        <v>100.56753196000001</v>
      </c>
      <c r="R53" s="30">
        <f t="shared" si="7"/>
        <v>97.992976619999993</v>
      </c>
      <c r="S53" s="30">
        <f t="shared" si="7"/>
        <v>110.48323398000001</v>
      </c>
      <c r="T53" s="30">
        <f t="shared" si="7"/>
        <v>71.911534463999999</v>
      </c>
      <c r="U53" s="30">
        <f t="shared" si="7"/>
        <v>75.566446522000007</v>
      </c>
      <c r="V53" s="30">
        <f t="shared" si="7"/>
        <v>687.96008189999998</v>
      </c>
      <c r="W53" s="30">
        <f t="shared" si="7"/>
        <v>419.65034650000001</v>
      </c>
      <c r="X53" s="30">
        <f t="shared" si="7"/>
        <v>274.95830740000002</v>
      </c>
      <c r="Y53" s="30">
        <f t="shared" si="7"/>
        <v>233.55373649999999</v>
      </c>
      <c r="Z53" s="30">
        <f t="shared" si="7"/>
        <v>197.3566098</v>
      </c>
      <c r="AA53" s="30">
        <f t="shared" si="7"/>
        <v>213.38528428000004</v>
      </c>
      <c r="AB53" s="30">
        <f t="shared" si="7"/>
        <v>161.11274381999999</v>
      </c>
      <c r="AC53" s="30">
        <f t="shared" si="7"/>
        <v>111.93387268000001</v>
      </c>
      <c r="AD53" s="30">
        <f t="shared" si="7"/>
        <v>130.98402422000001</v>
      </c>
      <c r="AE53" s="30">
        <f t="shared" si="7"/>
        <v>97.197321900000006</v>
      </c>
    </row>
    <row r="54" spans="1:31" x14ac:dyDescent="0.3">
      <c r="A54" s="54" t="s">
        <v>38</v>
      </c>
      <c r="B54" s="30">
        <f t="shared" ref="B54:AE54" si="8">B98*0.9058</f>
        <v>18.037177284000002</v>
      </c>
      <c r="C54" s="30">
        <f t="shared" si="8"/>
        <v>52.868855774000004</v>
      </c>
      <c r="D54" s="30">
        <f t="shared" si="8"/>
        <v>59.409574167999999</v>
      </c>
      <c r="E54" s="30">
        <f t="shared" si="8"/>
        <v>84.373367820000013</v>
      </c>
      <c r="F54" s="30">
        <f t="shared" si="8"/>
        <v>94.240518960000003</v>
      </c>
      <c r="G54" s="30">
        <f t="shared" si="8"/>
        <v>130.19851446000001</v>
      </c>
      <c r="H54" s="30">
        <f t="shared" si="8"/>
        <v>81.832544471999995</v>
      </c>
      <c r="I54" s="30">
        <f t="shared" si="8"/>
        <v>47.473847568000004</v>
      </c>
      <c r="J54" s="30">
        <f t="shared" si="8"/>
        <v>24.437641606</v>
      </c>
      <c r="K54" s="30">
        <f t="shared" si="8"/>
        <v>0</v>
      </c>
      <c r="L54" s="30">
        <f t="shared" si="8"/>
        <v>109.54165488000001</v>
      </c>
      <c r="M54" s="30">
        <f t="shared" si="8"/>
        <v>156.63709544</v>
      </c>
      <c r="N54" s="30">
        <f t="shared" si="8"/>
        <v>137.57290399999999</v>
      </c>
      <c r="O54" s="30">
        <f t="shared" si="8"/>
        <v>109.68730752</v>
      </c>
      <c r="P54" s="30">
        <f t="shared" si="8"/>
        <v>223.64682074000001</v>
      </c>
      <c r="Q54" s="30">
        <f t="shared" si="8"/>
        <v>116.14991877999999</v>
      </c>
      <c r="R54" s="30">
        <f t="shared" si="8"/>
        <v>122.08037254</v>
      </c>
      <c r="S54" s="30">
        <f t="shared" si="8"/>
        <v>137.46837468000001</v>
      </c>
      <c r="T54" s="30">
        <f t="shared" si="8"/>
        <v>99.572782400000008</v>
      </c>
      <c r="U54" s="30">
        <f t="shared" si="8"/>
        <v>71.199222402000004</v>
      </c>
      <c r="V54" s="30">
        <f t="shared" si="8"/>
        <v>667.93538014000001</v>
      </c>
      <c r="W54" s="30">
        <f t="shared" si="8"/>
        <v>692.11833795999996</v>
      </c>
      <c r="X54" s="30">
        <f t="shared" si="8"/>
        <v>302.19399238000005</v>
      </c>
      <c r="Y54" s="30">
        <f t="shared" si="8"/>
        <v>109.23096547999999</v>
      </c>
      <c r="Z54" s="30">
        <f t="shared" si="8"/>
        <v>117.95563108</v>
      </c>
      <c r="AA54" s="30">
        <f t="shared" si="8"/>
        <v>137.07915242000001</v>
      </c>
      <c r="AB54" s="30">
        <f t="shared" si="8"/>
        <v>163.61764314000001</v>
      </c>
      <c r="AC54" s="30">
        <f t="shared" si="8"/>
        <v>66.818809834000007</v>
      </c>
      <c r="AD54" s="30">
        <f t="shared" si="8"/>
        <v>127.67549914000001</v>
      </c>
      <c r="AE54" s="30">
        <f t="shared" si="8"/>
        <v>96.044963140000007</v>
      </c>
    </row>
    <row r="55" spans="1:31" x14ac:dyDescent="0.3">
      <c r="A55" s="54" t="s">
        <v>11</v>
      </c>
      <c r="B55" s="30">
        <f t="shared" ref="B55:AE55" si="9">B99*0.9058</f>
        <v>36.256012758000004</v>
      </c>
      <c r="C55" s="30">
        <f t="shared" si="9"/>
        <v>111.07671414000001</v>
      </c>
      <c r="D55" s="30">
        <f t="shared" si="9"/>
        <v>104.31781570000001</v>
      </c>
      <c r="E55" s="30">
        <f t="shared" si="9"/>
        <v>194.46448097999999</v>
      </c>
      <c r="F55" s="30">
        <f t="shared" si="9"/>
        <v>90.174446165999996</v>
      </c>
      <c r="G55" s="30">
        <f t="shared" si="9"/>
        <v>150.86280160000001</v>
      </c>
      <c r="H55" s="30">
        <f t="shared" si="9"/>
        <v>107.15586826000001</v>
      </c>
      <c r="I55" s="30">
        <f t="shared" si="9"/>
        <v>91.67157958</v>
      </c>
      <c r="J55" s="30">
        <f t="shared" si="9"/>
        <v>31.932094936000006</v>
      </c>
      <c r="K55" s="30">
        <f t="shared" si="9"/>
        <v>0</v>
      </c>
      <c r="L55" s="30">
        <f t="shared" si="9"/>
        <v>161.57424892</v>
      </c>
      <c r="M55" s="30">
        <f t="shared" si="9"/>
        <v>192.71329784</v>
      </c>
      <c r="N55" s="30">
        <f t="shared" si="9"/>
        <v>239.89515172</v>
      </c>
      <c r="O55" s="30">
        <f t="shared" si="9"/>
        <v>224.43513848000001</v>
      </c>
      <c r="P55" s="30">
        <f t="shared" si="9"/>
        <v>201.86359886</v>
      </c>
      <c r="Q55" s="30">
        <f t="shared" si="9"/>
        <v>102.08936654</v>
      </c>
      <c r="R55" s="30">
        <f t="shared" si="9"/>
        <v>140.62843914000001</v>
      </c>
      <c r="S55" s="30">
        <f t="shared" si="9"/>
        <v>163.47217166000001</v>
      </c>
      <c r="T55" s="30">
        <f t="shared" si="9"/>
        <v>160.43429962000002</v>
      </c>
      <c r="U55" s="30">
        <f t="shared" si="9"/>
        <v>155.86372340000003</v>
      </c>
      <c r="V55" s="30">
        <f t="shared" si="9"/>
        <v>716.64631499999996</v>
      </c>
      <c r="W55" s="30">
        <f t="shared" si="9"/>
        <v>441.05222658000002</v>
      </c>
      <c r="X55" s="30">
        <f t="shared" si="9"/>
        <v>388.77452305999998</v>
      </c>
      <c r="Y55" s="30">
        <f t="shared" si="9"/>
        <v>315.31414306000005</v>
      </c>
      <c r="Z55" s="30">
        <f t="shared" si="9"/>
        <v>253.29229604000002</v>
      </c>
      <c r="AA55" s="30">
        <f t="shared" si="9"/>
        <v>291.46950154000001</v>
      </c>
      <c r="AB55" s="30">
        <f t="shared" si="9"/>
        <v>315.46151672000002</v>
      </c>
      <c r="AC55" s="30">
        <f t="shared" si="9"/>
        <v>278.45895266000002</v>
      </c>
      <c r="AD55" s="30">
        <f t="shared" si="9"/>
        <v>211.11616470000001</v>
      </c>
      <c r="AE55" s="30">
        <f t="shared" si="9"/>
        <v>208.96162882000002</v>
      </c>
    </row>
    <row r="56" spans="1:31" x14ac:dyDescent="0.3">
      <c r="A56" s="54" t="s">
        <v>12</v>
      </c>
      <c r="B56" s="30">
        <f t="shared" ref="B56:AE56" si="10">B100*0.9058</f>
        <v>40.215862386000005</v>
      </c>
      <c r="C56" s="30">
        <f t="shared" si="10"/>
        <v>122.56696830000001</v>
      </c>
      <c r="D56" s="30">
        <f t="shared" si="10"/>
        <v>113.32654018000001</v>
      </c>
      <c r="E56" s="30">
        <f t="shared" si="10"/>
        <v>150.57584416</v>
      </c>
      <c r="F56" s="30">
        <f t="shared" si="10"/>
        <v>148.74150858000002</v>
      </c>
      <c r="G56" s="30">
        <f t="shared" si="10"/>
        <v>164.4493487</v>
      </c>
      <c r="H56" s="30">
        <f t="shared" si="10"/>
        <v>83.734126644</v>
      </c>
      <c r="I56" s="30">
        <f t="shared" si="10"/>
        <v>113.06186542</v>
      </c>
      <c r="J56" s="30">
        <f t="shared" si="10"/>
        <v>36.215161178000002</v>
      </c>
      <c r="K56" s="30">
        <f t="shared" si="10"/>
        <v>0</v>
      </c>
      <c r="L56" s="30">
        <f t="shared" si="10"/>
        <v>200.22364796000002</v>
      </c>
      <c r="M56" s="30">
        <f t="shared" si="10"/>
        <v>219.82371068</v>
      </c>
      <c r="N56" s="30">
        <f t="shared" si="10"/>
        <v>108.93812034000001</v>
      </c>
      <c r="O56" s="30">
        <f t="shared" si="10"/>
        <v>208.95972664000001</v>
      </c>
      <c r="P56" s="30">
        <f t="shared" si="10"/>
        <v>251.85143998000001</v>
      </c>
      <c r="Q56" s="30">
        <f t="shared" si="10"/>
        <v>145.97519538</v>
      </c>
      <c r="R56" s="30">
        <f t="shared" si="10"/>
        <v>190.52379808000001</v>
      </c>
      <c r="S56" s="30">
        <f t="shared" si="10"/>
        <v>104.58448322</v>
      </c>
      <c r="T56" s="30">
        <f t="shared" si="10"/>
        <v>106.74545028</v>
      </c>
      <c r="U56" s="30">
        <f t="shared" si="10"/>
        <v>95.307732520000002</v>
      </c>
      <c r="V56" s="30">
        <f t="shared" si="10"/>
        <v>625.27346826000007</v>
      </c>
      <c r="W56" s="30">
        <f t="shared" si="10"/>
        <v>458.96052664000007</v>
      </c>
      <c r="X56" s="30">
        <f t="shared" si="10"/>
        <v>482.96114692000003</v>
      </c>
      <c r="Y56" s="30">
        <f t="shared" si="10"/>
        <v>264.00772888</v>
      </c>
      <c r="Z56" s="30">
        <f t="shared" si="10"/>
        <v>276.58929087999996</v>
      </c>
      <c r="AA56" s="30">
        <f t="shared" si="10"/>
        <v>212.65865152000003</v>
      </c>
      <c r="AB56" s="30">
        <f t="shared" si="10"/>
        <v>187.14172204000002</v>
      </c>
      <c r="AC56" s="30">
        <f t="shared" si="10"/>
        <v>198.25942066000002</v>
      </c>
      <c r="AD56" s="30">
        <f t="shared" si="10"/>
        <v>158.58320674000001</v>
      </c>
      <c r="AE56" s="30">
        <f t="shared" si="10"/>
        <v>166.06321256000001</v>
      </c>
    </row>
    <row r="57" spans="1:31" x14ac:dyDescent="0.3">
      <c r="A57" s="54" t="s">
        <v>13</v>
      </c>
      <c r="B57" s="30">
        <f t="shared" ref="B57:AE57" si="11">B101*0.9058</f>
        <v>35.068010768000001</v>
      </c>
      <c r="C57" s="30">
        <f t="shared" si="11"/>
        <v>74.561914322000007</v>
      </c>
      <c r="D57" s="30">
        <f t="shared" si="11"/>
        <v>49.408591078000001</v>
      </c>
      <c r="E57" s="30">
        <f t="shared" si="11"/>
        <v>116.95291048</v>
      </c>
      <c r="F57" s="30">
        <f t="shared" si="11"/>
        <v>80.378599602000008</v>
      </c>
      <c r="G57" s="30">
        <f t="shared" si="11"/>
        <v>138.52064254000001</v>
      </c>
      <c r="H57" s="30">
        <f t="shared" si="11"/>
        <v>85.287972195999998</v>
      </c>
      <c r="I57" s="30">
        <f t="shared" si="11"/>
        <v>59.825698688000003</v>
      </c>
      <c r="J57" s="30">
        <f t="shared" si="11"/>
        <v>25.583705055999999</v>
      </c>
      <c r="K57" s="30">
        <f t="shared" si="11"/>
        <v>0</v>
      </c>
      <c r="L57" s="30">
        <f t="shared" si="11"/>
        <v>160.27324838000001</v>
      </c>
      <c r="M57" s="30">
        <f t="shared" si="11"/>
        <v>164.79771938000002</v>
      </c>
      <c r="N57" s="30">
        <f t="shared" si="11"/>
        <v>201.18624162</v>
      </c>
      <c r="O57" s="30">
        <f t="shared" si="11"/>
        <v>182.85592934000002</v>
      </c>
      <c r="P57" s="30">
        <f t="shared" si="11"/>
        <v>140.61947172000001</v>
      </c>
      <c r="Q57" s="30">
        <f t="shared" si="11"/>
        <v>170.72699560000001</v>
      </c>
      <c r="R57" s="30">
        <f t="shared" si="11"/>
        <v>124.43907574000001</v>
      </c>
      <c r="S57" s="30">
        <f t="shared" si="11"/>
        <v>210.59623550000001</v>
      </c>
      <c r="T57" s="30">
        <f t="shared" si="11"/>
        <v>126.12024054000001</v>
      </c>
      <c r="U57" s="30">
        <f t="shared" si="11"/>
        <v>101.91137684</v>
      </c>
      <c r="V57" s="30">
        <f t="shared" si="11"/>
        <v>682.36640458000011</v>
      </c>
      <c r="W57" s="30">
        <f t="shared" si="11"/>
        <v>403.58761394000004</v>
      </c>
      <c r="X57" s="30">
        <f t="shared" si="11"/>
        <v>278.24663313999997</v>
      </c>
      <c r="Y57" s="30">
        <f t="shared" si="11"/>
        <v>320.10537216</v>
      </c>
      <c r="Z57" s="30">
        <f t="shared" si="11"/>
        <v>174.13307534</v>
      </c>
      <c r="AA57" s="30">
        <f t="shared" si="11"/>
        <v>252.48694926000005</v>
      </c>
      <c r="AB57" s="30">
        <f t="shared" si="11"/>
        <v>142.92953346000002</v>
      </c>
      <c r="AC57" s="30">
        <f t="shared" si="11"/>
        <v>164.79907808000002</v>
      </c>
      <c r="AD57" s="30">
        <f t="shared" si="11"/>
        <v>182.82993288000003</v>
      </c>
      <c r="AE57" s="30">
        <f t="shared" si="11"/>
        <v>163.16746054000001</v>
      </c>
    </row>
    <row r="58" spans="1:31" x14ac:dyDescent="0.3">
      <c r="A58" s="54" t="s">
        <v>14</v>
      </c>
      <c r="B58" s="30">
        <f t="shared" ref="B58:AE58" si="12">B102*0.9058</f>
        <v>26.134947761999999</v>
      </c>
      <c r="C58" s="30">
        <f t="shared" si="12"/>
        <v>66.906699608000011</v>
      </c>
      <c r="D58" s="30">
        <f t="shared" si="12"/>
        <v>145.48778440000001</v>
      </c>
      <c r="E58" s="30">
        <f t="shared" si="12"/>
        <v>127.49008188000002</v>
      </c>
      <c r="F58" s="30">
        <f t="shared" si="12"/>
        <v>95.222134420000003</v>
      </c>
      <c r="G58" s="30">
        <f t="shared" si="12"/>
        <v>150.87729440000001</v>
      </c>
      <c r="H58" s="30">
        <f t="shared" si="12"/>
        <v>100.53709708</v>
      </c>
      <c r="I58" s="30">
        <f t="shared" si="12"/>
        <v>75.315340645999996</v>
      </c>
      <c r="J58" s="30">
        <f t="shared" si="12"/>
        <v>13.313267240000002</v>
      </c>
      <c r="K58" s="30">
        <f t="shared" si="12"/>
        <v>0</v>
      </c>
      <c r="L58" s="30">
        <f t="shared" si="12"/>
        <v>129.58655597999999</v>
      </c>
      <c r="M58" s="30">
        <f t="shared" si="12"/>
        <v>126.92893878</v>
      </c>
      <c r="N58" s="30">
        <f t="shared" si="12"/>
        <v>194.57145596000001</v>
      </c>
      <c r="O58" s="30">
        <f t="shared" si="12"/>
        <v>108.40342660000002</v>
      </c>
      <c r="P58" s="30">
        <f t="shared" si="12"/>
        <v>167.52553607999999</v>
      </c>
      <c r="Q58" s="30">
        <f t="shared" si="12"/>
        <v>119.07719264000001</v>
      </c>
      <c r="R58" s="30">
        <f t="shared" si="12"/>
        <v>143.43062202000002</v>
      </c>
      <c r="S58" s="30">
        <f t="shared" si="12"/>
        <v>157.14153546</v>
      </c>
      <c r="T58" s="30">
        <f t="shared" si="12"/>
        <v>130.60630562</v>
      </c>
      <c r="U58" s="30">
        <f t="shared" si="12"/>
        <v>80.931191950000013</v>
      </c>
      <c r="V58" s="30">
        <f t="shared" si="12"/>
        <v>812.04163837999999</v>
      </c>
      <c r="W58" s="30">
        <f t="shared" si="12"/>
        <v>555.35177712000007</v>
      </c>
      <c r="X58" s="30">
        <f t="shared" si="12"/>
        <v>307.49808544000007</v>
      </c>
      <c r="Y58" s="30">
        <f t="shared" si="12"/>
        <v>252.13495538000004</v>
      </c>
      <c r="Z58" s="30">
        <f t="shared" si="12"/>
        <v>179.47648012000002</v>
      </c>
      <c r="AA58" s="30">
        <f t="shared" si="12"/>
        <v>264.68490496000004</v>
      </c>
      <c r="AB58" s="30">
        <f t="shared" si="12"/>
        <v>195.08395760000002</v>
      </c>
      <c r="AC58" s="30">
        <f t="shared" si="12"/>
        <v>242.01626357999999</v>
      </c>
      <c r="AD58" s="30">
        <f t="shared" si="12"/>
        <v>226.43469198000003</v>
      </c>
      <c r="AE58" s="30">
        <f t="shared" si="12"/>
        <v>209.30637630000001</v>
      </c>
    </row>
    <row r="59" spans="1:31" x14ac:dyDescent="0.3">
      <c r="A59" s="54" t="s">
        <v>15</v>
      </c>
      <c r="B59" s="30">
        <f t="shared" ref="B59:AE59" si="13">B103*0.9058</f>
        <v>34.483697304000003</v>
      </c>
      <c r="C59" s="30">
        <f t="shared" si="13"/>
        <v>55.367650002000005</v>
      </c>
      <c r="D59" s="30">
        <f t="shared" si="13"/>
        <v>76.96864303800001</v>
      </c>
      <c r="E59" s="30">
        <f t="shared" si="13"/>
        <v>149.23580364</v>
      </c>
      <c r="F59" s="30">
        <f t="shared" si="13"/>
        <v>90.123522090000009</v>
      </c>
      <c r="G59" s="30">
        <f t="shared" si="13"/>
        <v>82.140951255999994</v>
      </c>
      <c r="H59" s="30">
        <f t="shared" si="13"/>
        <v>83.030066420000011</v>
      </c>
      <c r="I59" s="30">
        <f t="shared" si="13"/>
        <v>75.860396738000006</v>
      </c>
      <c r="J59" s="30">
        <f t="shared" si="13"/>
        <v>20.049076838000001</v>
      </c>
      <c r="K59" s="30">
        <f t="shared" si="13"/>
        <v>0</v>
      </c>
      <c r="L59" s="30">
        <f t="shared" si="13"/>
        <v>120.40129107999999</v>
      </c>
      <c r="M59" s="30">
        <f t="shared" si="13"/>
        <v>120.36098298</v>
      </c>
      <c r="N59" s="30">
        <f t="shared" si="13"/>
        <v>129.82822342000003</v>
      </c>
      <c r="O59" s="30">
        <f t="shared" si="13"/>
        <v>176.41034712000001</v>
      </c>
      <c r="P59" s="30">
        <f t="shared" si="13"/>
        <v>158.63827938</v>
      </c>
      <c r="Q59" s="30">
        <f t="shared" si="13"/>
        <v>167.30153174</v>
      </c>
      <c r="R59" s="30">
        <f t="shared" si="13"/>
        <v>143.76993469999999</v>
      </c>
      <c r="S59" s="30">
        <f t="shared" si="13"/>
        <v>205.71877424000002</v>
      </c>
      <c r="T59" s="30">
        <f t="shared" si="13"/>
        <v>105.37796402000001</v>
      </c>
      <c r="U59" s="30">
        <f t="shared" si="13"/>
        <v>81.084009468000005</v>
      </c>
      <c r="V59" s="30">
        <f t="shared" si="13"/>
        <v>445.02868857999999</v>
      </c>
      <c r="W59" s="30">
        <f t="shared" si="13"/>
        <v>537.83731890000001</v>
      </c>
      <c r="X59" s="30">
        <f t="shared" si="13"/>
        <v>354.32848891999998</v>
      </c>
      <c r="Y59" s="30">
        <f t="shared" si="13"/>
        <v>256.13333774000006</v>
      </c>
      <c r="Z59" s="30">
        <f t="shared" si="13"/>
        <v>246.10658464000002</v>
      </c>
      <c r="AA59" s="30">
        <f t="shared" si="13"/>
        <v>240.93392316000003</v>
      </c>
      <c r="AB59" s="30">
        <f t="shared" si="13"/>
        <v>173.44810938000001</v>
      </c>
      <c r="AC59" s="30">
        <f t="shared" si="13"/>
        <v>153.40628800000002</v>
      </c>
      <c r="AD59" s="30">
        <f t="shared" si="13"/>
        <v>186.63981826</v>
      </c>
      <c r="AE59" s="30">
        <f t="shared" si="13"/>
        <v>143.05589256000002</v>
      </c>
    </row>
    <row r="60" spans="1:31" x14ac:dyDescent="0.3">
      <c r="A60" s="54" t="s">
        <v>16</v>
      </c>
      <c r="B60" s="30">
        <f t="shared" ref="B60:AE60" si="14">B104*0.9058</f>
        <v>26.321805244000004</v>
      </c>
      <c r="C60" s="30">
        <f t="shared" si="14"/>
        <v>79.201394747999998</v>
      </c>
      <c r="D60" s="30">
        <f t="shared" si="14"/>
        <v>91.65092734000001</v>
      </c>
      <c r="E60" s="30">
        <f t="shared" si="14"/>
        <v>78.927806916000009</v>
      </c>
      <c r="F60" s="30">
        <f t="shared" si="14"/>
        <v>84.042134876000006</v>
      </c>
      <c r="G60" s="30">
        <f t="shared" si="14"/>
        <v>99.476224119999998</v>
      </c>
      <c r="H60" s="30">
        <f t="shared" si="14"/>
        <v>80.971608746000001</v>
      </c>
      <c r="I60" s="30">
        <f t="shared" si="14"/>
        <v>69.723882536000005</v>
      </c>
      <c r="J60" s="30">
        <f t="shared" si="14"/>
        <v>24.333519896000002</v>
      </c>
      <c r="K60" s="30">
        <f t="shared" si="14"/>
        <v>0</v>
      </c>
      <c r="L60" s="30">
        <f t="shared" si="14"/>
        <v>107.33358622000002</v>
      </c>
      <c r="M60" s="30">
        <f t="shared" si="14"/>
        <v>126.31353826000002</v>
      </c>
      <c r="N60" s="30">
        <f t="shared" si="14"/>
        <v>166.73160238</v>
      </c>
      <c r="O60" s="30">
        <f t="shared" si="14"/>
        <v>135.15414626</v>
      </c>
      <c r="P60" s="30">
        <f t="shared" si="14"/>
        <v>224.46765670000002</v>
      </c>
      <c r="Q60" s="30">
        <f t="shared" si="14"/>
        <v>135.37715422000002</v>
      </c>
      <c r="R60" s="30">
        <f t="shared" si="14"/>
        <v>101.00421814000001</v>
      </c>
      <c r="S60" s="30">
        <f t="shared" si="14"/>
        <v>98.541710260000002</v>
      </c>
      <c r="T60" s="30">
        <f t="shared" si="14"/>
        <v>55.835930486000002</v>
      </c>
      <c r="U60" s="30">
        <f t="shared" si="14"/>
        <v>94.25474002</v>
      </c>
      <c r="V60" s="30">
        <f t="shared" si="14"/>
        <v>842.21419870000011</v>
      </c>
      <c r="W60" s="30">
        <f t="shared" si="14"/>
        <v>421.47535234000003</v>
      </c>
      <c r="X60" s="30">
        <f t="shared" si="14"/>
        <v>263.95818162</v>
      </c>
      <c r="Y60" s="30">
        <f t="shared" si="14"/>
        <v>282.93469162000002</v>
      </c>
      <c r="Z60" s="30">
        <f t="shared" si="14"/>
        <v>141.26322378</v>
      </c>
      <c r="AA60" s="30">
        <f t="shared" si="14"/>
        <v>171.11304756000001</v>
      </c>
      <c r="AB60" s="30">
        <f t="shared" si="14"/>
        <v>205.33018604</v>
      </c>
      <c r="AC60" s="30">
        <f t="shared" si="14"/>
        <v>107.75976512</v>
      </c>
      <c r="AD60" s="30">
        <f t="shared" si="14"/>
        <v>132.49009788000001</v>
      </c>
      <c r="AE60" s="30">
        <f t="shared" si="14"/>
        <v>104.36844992</v>
      </c>
    </row>
    <row r="61" spans="1:31" x14ac:dyDescent="0.3">
      <c r="A61" s="54" t="s">
        <v>17</v>
      </c>
      <c r="B61" s="30">
        <f t="shared" ref="B61:AE61" si="15">B105*0.9058</f>
        <v>16.711991884</v>
      </c>
      <c r="C61" s="30">
        <f t="shared" si="15"/>
        <v>41.577886672000005</v>
      </c>
      <c r="D61" s="30">
        <f t="shared" si="15"/>
        <v>90.164645410000006</v>
      </c>
      <c r="E61" s="30">
        <f t="shared" si="15"/>
        <v>122.61397932</v>
      </c>
      <c r="F61" s="30">
        <f t="shared" si="15"/>
        <v>100.48927084</v>
      </c>
      <c r="G61" s="30">
        <f t="shared" si="15"/>
        <v>96.313351680000011</v>
      </c>
      <c r="H61" s="30">
        <f t="shared" si="15"/>
        <v>82.066648482000005</v>
      </c>
      <c r="I61" s="30">
        <f t="shared" si="15"/>
        <v>72.439778907999994</v>
      </c>
      <c r="J61" s="30">
        <f t="shared" si="15"/>
        <v>20.077410262000001</v>
      </c>
      <c r="K61" s="30">
        <f t="shared" si="15"/>
        <v>0</v>
      </c>
      <c r="L61" s="30">
        <f t="shared" si="15"/>
        <v>230.53443336000001</v>
      </c>
      <c r="M61" s="30">
        <f t="shared" si="15"/>
        <v>125.85266722</v>
      </c>
      <c r="N61" s="30">
        <f t="shared" si="15"/>
        <v>164.41737396000002</v>
      </c>
      <c r="O61" s="30">
        <f t="shared" si="15"/>
        <v>194.23087516000001</v>
      </c>
      <c r="P61" s="30">
        <f t="shared" si="15"/>
        <v>94.283816200000004</v>
      </c>
      <c r="Q61" s="30">
        <f t="shared" si="15"/>
        <v>118.23815010000001</v>
      </c>
      <c r="R61" s="30">
        <f t="shared" si="15"/>
        <v>131.70096492000002</v>
      </c>
      <c r="S61" s="30">
        <f t="shared" si="15"/>
        <v>75.270240864000002</v>
      </c>
      <c r="T61" s="30">
        <f t="shared" si="15"/>
        <v>87.94496439400001</v>
      </c>
      <c r="U61" s="30">
        <f t="shared" si="15"/>
        <v>120.35083802</v>
      </c>
      <c r="V61" s="30">
        <f t="shared" si="15"/>
        <v>570.17148034000002</v>
      </c>
      <c r="W61" s="30">
        <f t="shared" si="15"/>
        <v>519.53553932</v>
      </c>
      <c r="X61" s="30">
        <f t="shared" si="15"/>
        <v>253.51023151999999</v>
      </c>
      <c r="Y61" s="30">
        <f t="shared" si="15"/>
        <v>255.88161592</v>
      </c>
      <c r="Z61" s="30">
        <f t="shared" si="15"/>
        <v>215.94733958</v>
      </c>
      <c r="AA61" s="30">
        <f t="shared" si="15"/>
        <v>214.60385701999999</v>
      </c>
      <c r="AB61" s="30">
        <f t="shared" si="15"/>
        <v>172.60924800000001</v>
      </c>
      <c r="AC61" s="30">
        <f t="shared" si="15"/>
        <v>262.88363107999999</v>
      </c>
      <c r="AD61" s="30">
        <f t="shared" si="15"/>
        <v>176.03579882</v>
      </c>
      <c r="AE61" s="30">
        <f t="shared" si="15"/>
        <v>104.73946560000002</v>
      </c>
    </row>
    <row r="62" spans="1:31" x14ac:dyDescent="0.3">
      <c r="A62" s="54" t="s">
        <v>41</v>
      </c>
      <c r="B62" s="30">
        <f t="shared" ref="B62:AE62" si="16">B106*0.9058</f>
        <v>37.166070018000006</v>
      </c>
      <c r="C62" s="30">
        <f t="shared" si="16"/>
        <v>45.585888627999999</v>
      </c>
      <c r="D62" s="30">
        <f t="shared" si="16"/>
        <v>91.069584899999995</v>
      </c>
      <c r="E62" s="30">
        <f t="shared" si="16"/>
        <v>75.676936006000005</v>
      </c>
      <c r="F62" s="30">
        <f t="shared" si="16"/>
        <v>90.720851900000014</v>
      </c>
      <c r="G62" s="30">
        <f t="shared" si="16"/>
        <v>89.911573948000012</v>
      </c>
      <c r="H62" s="30">
        <f t="shared" si="16"/>
        <v>69.507305756000008</v>
      </c>
      <c r="I62" s="30">
        <f t="shared" si="16"/>
        <v>56.775879146000008</v>
      </c>
      <c r="J62" s="30">
        <f t="shared" si="16"/>
        <v>16.27192707</v>
      </c>
      <c r="K62" s="30">
        <f t="shared" si="16"/>
        <v>0</v>
      </c>
      <c r="L62" s="30">
        <f t="shared" si="16"/>
        <v>136.30732024</v>
      </c>
      <c r="M62" s="30">
        <f t="shared" si="16"/>
        <v>167.51104328000002</v>
      </c>
      <c r="N62" s="30">
        <f t="shared" si="16"/>
        <v>104.95721992</v>
      </c>
      <c r="O62" s="30">
        <f t="shared" si="16"/>
        <v>95.552389100000013</v>
      </c>
      <c r="P62" s="30">
        <f t="shared" si="16"/>
        <v>174.92583150000002</v>
      </c>
      <c r="Q62" s="30">
        <f t="shared" si="16"/>
        <v>94.444323960000006</v>
      </c>
      <c r="R62" s="30">
        <f t="shared" si="16"/>
        <v>119.62166902000001</v>
      </c>
      <c r="S62" s="30">
        <f t="shared" si="16"/>
        <v>109.87652914</v>
      </c>
      <c r="T62" s="30">
        <f t="shared" si="16"/>
        <v>79.499013454000007</v>
      </c>
      <c r="U62" s="30">
        <f t="shared" si="16"/>
        <v>44.174344256000005</v>
      </c>
      <c r="V62" s="30">
        <f t="shared" si="16"/>
        <v>418.76275307999998</v>
      </c>
      <c r="W62" s="30">
        <f t="shared" si="16"/>
        <v>329.43176070000004</v>
      </c>
      <c r="X62" s="30">
        <f t="shared" si="16"/>
        <v>233.78190752000003</v>
      </c>
      <c r="Y62" s="30">
        <f t="shared" si="16"/>
        <v>203.44748074</v>
      </c>
      <c r="Z62" s="30">
        <f t="shared" si="16"/>
        <v>221.53956762000001</v>
      </c>
      <c r="AA62" s="30">
        <f t="shared" si="16"/>
        <v>176.58951436000001</v>
      </c>
      <c r="AB62" s="30">
        <f t="shared" si="16"/>
        <v>222.89745240000002</v>
      </c>
      <c r="AC62" s="30">
        <f t="shared" si="16"/>
        <v>108.19391506000001</v>
      </c>
      <c r="AD62" s="30">
        <f t="shared" si="16"/>
        <v>122.59948652000001</v>
      </c>
      <c r="AE62" s="30">
        <f t="shared" si="16"/>
        <v>98.965715240000009</v>
      </c>
    </row>
    <row r="63" spans="1:31" x14ac:dyDescent="0.3">
      <c r="A63" s="54" t="s">
        <v>18</v>
      </c>
      <c r="B63" s="30">
        <f t="shared" ref="B63:AE63" si="17">B107*0.9058</f>
        <v>43.873374090000006</v>
      </c>
      <c r="C63" s="30">
        <f t="shared" si="17"/>
        <v>91.930366640000003</v>
      </c>
      <c r="D63" s="30">
        <f t="shared" si="17"/>
        <v>178.04486322000002</v>
      </c>
      <c r="E63" s="30">
        <f t="shared" si="17"/>
        <v>140.96630253999999</v>
      </c>
      <c r="F63" s="30">
        <f t="shared" si="17"/>
        <v>207.81099108000001</v>
      </c>
      <c r="G63" s="30">
        <f t="shared" si="17"/>
        <v>115.41812296000001</v>
      </c>
      <c r="H63" s="30">
        <f t="shared" si="17"/>
        <v>184.46535478000001</v>
      </c>
      <c r="I63" s="30">
        <f t="shared" si="17"/>
        <v>139.42426862000002</v>
      </c>
      <c r="J63" s="30">
        <f t="shared" si="17"/>
        <v>38.597759382</v>
      </c>
      <c r="K63" s="30">
        <f t="shared" si="17"/>
        <v>0</v>
      </c>
      <c r="L63" s="30">
        <f t="shared" si="17"/>
        <v>179.21597204000003</v>
      </c>
      <c r="M63" s="30">
        <f t="shared" si="17"/>
        <v>210.74985918000002</v>
      </c>
      <c r="N63" s="30">
        <f t="shared" si="17"/>
        <v>252.89800130000003</v>
      </c>
      <c r="O63" s="30">
        <f t="shared" si="17"/>
        <v>257.63026282000004</v>
      </c>
      <c r="P63" s="30">
        <f t="shared" si="17"/>
        <v>213.51526658</v>
      </c>
      <c r="Q63" s="30">
        <f t="shared" si="17"/>
        <v>272.75830035999996</v>
      </c>
      <c r="R63" s="30">
        <f t="shared" si="17"/>
        <v>163.18612002</v>
      </c>
      <c r="S63" s="30">
        <f t="shared" si="17"/>
        <v>124.1525712</v>
      </c>
      <c r="T63" s="30">
        <f t="shared" si="17"/>
        <v>127.30366824000001</v>
      </c>
      <c r="U63" s="30">
        <f t="shared" si="17"/>
        <v>92.554281680000003</v>
      </c>
      <c r="V63" s="30">
        <f t="shared" si="17"/>
        <v>683.45581024000001</v>
      </c>
      <c r="W63" s="30">
        <f t="shared" si="17"/>
        <v>587.01609946000008</v>
      </c>
      <c r="X63" s="30">
        <f t="shared" si="17"/>
        <v>334.93159714000001</v>
      </c>
      <c r="Y63" s="30">
        <f t="shared" si="17"/>
        <v>348.28870510000002</v>
      </c>
      <c r="Z63" s="30">
        <f t="shared" si="17"/>
        <v>230.87247791999999</v>
      </c>
      <c r="AA63" s="30">
        <f t="shared" si="17"/>
        <v>357.72152513999998</v>
      </c>
      <c r="AB63" s="30">
        <f t="shared" si="17"/>
        <v>250.05397046000002</v>
      </c>
      <c r="AC63" s="30">
        <f t="shared" si="17"/>
        <v>262.45772392000003</v>
      </c>
      <c r="AD63" s="30">
        <f t="shared" si="17"/>
        <v>200.65254426000001</v>
      </c>
      <c r="AE63" s="30">
        <f t="shared" si="17"/>
        <v>248.39644704</v>
      </c>
    </row>
    <row r="64" spans="1:31" x14ac:dyDescent="0.3">
      <c r="A64" s="54" t="s">
        <v>19</v>
      </c>
      <c r="B64" s="30">
        <f t="shared" ref="B64:AE64" si="18">B108*0.9058</f>
        <v>45.180525012000004</v>
      </c>
      <c r="C64" s="30">
        <f t="shared" si="18"/>
        <v>98.507199280000009</v>
      </c>
      <c r="D64" s="30">
        <f t="shared" si="18"/>
        <v>111.70941544000001</v>
      </c>
      <c r="E64" s="30">
        <f t="shared" si="18"/>
        <v>171.96676406</v>
      </c>
      <c r="F64" s="30">
        <f t="shared" si="18"/>
        <v>172.77419417999999</v>
      </c>
      <c r="G64" s="30">
        <f t="shared" si="18"/>
        <v>107.92516420000001</v>
      </c>
      <c r="H64" s="30">
        <f t="shared" si="18"/>
        <v>120.81225253999999</v>
      </c>
      <c r="I64" s="30">
        <f t="shared" si="18"/>
        <v>86.105148724000003</v>
      </c>
      <c r="J64" s="30">
        <f t="shared" si="18"/>
        <v>40.256514690000003</v>
      </c>
      <c r="K64" s="30">
        <f t="shared" si="18"/>
        <v>0</v>
      </c>
      <c r="L64" s="30">
        <f t="shared" si="18"/>
        <v>228.63352148000001</v>
      </c>
      <c r="M64" s="30">
        <f t="shared" si="18"/>
        <v>196.29093610000001</v>
      </c>
      <c r="N64" s="30">
        <f t="shared" si="18"/>
        <v>206.87846998000001</v>
      </c>
      <c r="O64" s="30">
        <f t="shared" si="18"/>
        <v>252.11883214000002</v>
      </c>
      <c r="P64" s="30">
        <f t="shared" si="18"/>
        <v>172.27790636</v>
      </c>
      <c r="Q64" s="30">
        <f t="shared" si="18"/>
        <v>191.79418258000001</v>
      </c>
      <c r="R64" s="30">
        <f t="shared" si="18"/>
        <v>177.00980556000002</v>
      </c>
      <c r="S64" s="30">
        <f t="shared" si="18"/>
        <v>140.75325838000001</v>
      </c>
      <c r="T64" s="30">
        <f t="shared" si="18"/>
        <v>145.05761998</v>
      </c>
      <c r="U64" s="30">
        <f t="shared" si="18"/>
        <v>97.542159960000006</v>
      </c>
      <c r="V64" s="30">
        <f t="shared" si="18"/>
        <v>914.20763560000012</v>
      </c>
      <c r="W64" s="30">
        <f t="shared" si="18"/>
        <v>558.53928732000008</v>
      </c>
      <c r="X64" s="30">
        <f t="shared" si="18"/>
        <v>403.77348410000002</v>
      </c>
      <c r="Y64" s="30">
        <f t="shared" si="18"/>
        <v>297.17694733999997</v>
      </c>
      <c r="Z64" s="30">
        <f t="shared" si="18"/>
        <v>281.69754998000002</v>
      </c>
      <c r="AA64" s="30">
        <f t="shared" si="18"/>
        <v>296.78011636000002</v>
      </c>
      <c r="AB64" s="30">
        <f t="shared" si="18"/>
        <v>232.37809868000002</v>
      </c>
      <c r="AC64" s="30">
        <f t="shared" si="18"/>
        <v>186.13474418000001</v>
      </c>
      <c r="AD64" s="30">
        <f t="shared" si="18"/>
        <v>234.44531544</v>
      </c>
      <c r="AE64" s="30">
        <f t="shared" si="18"/>
        <v>145.86713344</v>
      </c>
    </row>
    <row r="65" spans="1:31" x14ac:dyDescent="0.3">
      <c r="A65" s="54" t="s">
        <v>20</v>
      </c>
      <c r="B65" s="30">
        <f t="shared" ref="B65:AE65" si="19">B109*0.9058</f>
        <v>40.215654051999998</v>
      </c>
      <c r="C65" s="30">
        <f t="shared" si="19"/>
        <v>95.452479359999998</v>
      </c>
      <c r="D65" s="30">
        <f t="shared" si="19"/>
        <v>178.41497310000003</v>
      </c>
      <c r="E65" s="30">
        <f t="shared" si="19"/>
        <v>166.98205608000001</v>
      </c>
      <c r="F65" s="30">
        <f t="shared" si="19"/>
        <v>187.67297374</v>
      </c>
      <c r="G65" s="30">
        <f t="shared" si="19"/>
        <v>140.31050334</v>
      </c>
      <c r="H65" s="30">
        <f t="shared" si="19"/>
        <v>116.13615062</v>
      </c>
      <c r="I65" s="30">
        <f t="shared" si="19"/>
        <v>107.43023508</v>
      </c>
      <c r="J65" s="30">
        <f t="shared" si="19"/>
        <v>34.734567672000004</v>
      </c>
      <c r="K65" s="30">
        <f t="shared" si="19"/>
        <v>0</v>
      </c>
      <c r="L65" s="30">
        <f t="shared" si="19"/>
        <v>198.03297066000002</v>
      </c>
      <c r="M65" s="30">
        <f t="shared" si="19"/>
        <v>248.53901995999999</v>
      </c>
      <c r="N65" s="30">
        <f t="shared" si="19"/>
        <v>222.77018750000002</v>
      </c>
      <c r="O65" s="30">
        <f t="shared" si="19"/>
        <v>154.37567516000001</v>
      </c>
      <c r="P65" s="30">
        <f t="shared" si="19"/>
        <v>185.75702558</v>
      </c>
      <c r="Q65" s="30">
        <f t="shared" si="19"/>
        <v>256.82917330000004</v>
      </c>
      <c r="R65" s="30">
        <f t="shared" si="19"/>
        <v>158.70739192000002</v>
      </c>
      <c r="S65" s="30">
        <f t="shared" si="19"/>
        <v>278.82688861999998</v>
      </c>
      <c r="T65" s="30">
        <f t="shared" si="19"/>
        <v>150.32421292000001</v>
      </c>
      <c r="U65" s="30">
        <f t="shared" si="19"/>
        <v>124.24840484000002</v>
      </c>
      <c r="V65" s="30">
        <f t="shared" si="19"/>
        <v>455.59095064000002</v>
      </c>
      <c r="W65" s="30">
        <f t="shared" si="19"/>
        <v>740.84449026000004</v>
      </c>
      <c r="X65" s="30">
        <f t="shared" si="19"/>
        <v>330.30884684000006</v>
      </c>
      <c r="Y65" s="30">
        <f t="shared" si="19"/>
        <v>325.34651212</v>
      </c>
      <c r="Z65" s="30">
        <f t="shared" si="19"/>
        <v>334.34771846000001</v>
      </c>
      <c r="AA65" s="30">
        <f t="shared" si="19"/>
        <v>291.39151215999999</v>
      </c>
      <c r="AB65" s="30">
        <f t="shared" si="19"/>
        <v>254.90190264</v>
      </c>
      <c r="AC65" s="30">
        <f t="shared" si="19"/>
        <v>236.68563058000001</v>
      </c>
      <c r="AD65" s="30">
        <f t="shared" si="19"/>
        <v>229.22274438000002</v>
      </c>
      <c r="AE65" s="30">
        <f t="shared" si="19"/>
        <v>197.01448913999999</v>
      </c>
    </row>
    <row r="66" spans="1:31" x14ac:dyDescent="0.3">
      <c r="A66" s="54" t="s">
        <v>21</v>
      </c>
      <c r="B66" s="30">
        <f t="shared" ref="B66:AE66" si="20">B110*0.9058</f>
        <v>45.070660529999998</v>
      </c>
      <c r="C66" s="30">
        <f t="shared" si="20"/>
        <v>93.215243940000008</v>
      </c>
      <c r="D66" s="30">
        <f t="shared" si="20"/>
        <v>104.25839522</v>
      </c>
      <c r="E66" s="30">
        <f t="shared" si="20"/>
        <v>149.71705518000002</v>
      </c>
      <c r="F66" s="30">
        <f t="shared" si="20"/>
        <v>129.15050386000001</v>
      </c>
      <c r="G66" s="30">
        <f t="shared" si="20"/>
        <v>106.94001612000001</v>
      </c>
      <c r="H66" s="30">
        <f t="shared" si="20"/>
        <v>103.81038654000001</v>
      </c>
      <c r="I66" s="30">
        <f t="shared" si="20"/>
        <v>68.369765884000003</v>
      </c>
      <c r="J66" s="30">
        <f t="shared" si="20"/>
        <v>27.325993240000003</v>
      </c>
      <c r="K66" s="30">
        <f t="shared" si="20"/>
        <v>0</v>
      </c>
      <c r="L66" s="30">
        <f t="shared" si="20"/>
        <v>156.67966804000002</v>
      </c>
      <c r="M66" s="30">
        <f t="shared" si="20"/>
        <v>155.78084270000002</v>
      </c>
      <c r="N66" s="30">
        <f t="shared" si="20"/>
        <v>244.97705204000002</v>
      </c>
      <c r="O66" s="30">
        <f t="shared" si="20"/>
        <v>207.26796398000002</v>
      </c>
      <c r="P66" s="30">
        <f t="shared" si="20"/>
        <v>193.77398964000002</v>
      </c>
      <c r="Q66" s="30">
        <f t="shared" si="20"/>
        <v>218.86700472000001</v>
      </c>
      <c r="R66" s="30">
        <f t="shared" si="20"/>
        <v>173.91523044000002</v>
      </c>
      <c r="S66" s="30">
        <f t="shared" si="20"/>
        <v>156.99524876000001</v>
      </c>
      <c r="T66" s="30">
        <f t="shared" si="20"/>
        <v>129.54805948000001</v>
      </c>
      <c r="U66" s="30">
        <f t="shared" si="20"/>
        <v>110.64772726000001</v>
      </c>
      <c r="V66" s="30">
        <f t="shared" si="20"/>
        <v>855.89069174000008</v>
      </c>
      <c r="W66" s="30">
        <f t="shared" si="20"/>
        <v>552.87124382000002</v>
      </c>
      <c r="X66" s="30">
        <f t="shared" si="20"/>
        <v>300.96246670000005</v>
      </c>
      <c r="Y66" s="30">
        <f t="shared" si="20"/>
        <v>354.43736608</v>
      </c>
      <c r="Z66" s="30">
        <f t="shared" si="20"/>
        <v>321.00256705999999</v>
      </c>
      <c r="AA66" s="30">
        <f t="shared" si="20"/>
        <v>332.77126414000003</v>
      </c>
      <c r="AB66" s="30">
        <f t="shared" si="20"/>
        <v>308.15397522000001</v>
      </c>
      <c r="AC66" s="30">
        <f t="shared" si="20"/>
        <v>208.90882068000002</v>
      </c>
      <c r="AD66" s="30">
        <f t="shared" si="20"/>
        <v>233.71623702000002</v>
      </c>
      <c r="AE66" s="30">
        <f t="shared" si="20"/>
        <v>230.92972448000003</v>
      </c>
    </row>
    <row r="67" spans="1:31" x14ac:dyDescent="0.3">
      <c r="A67" s="54" t="s">
        <v>22</v>
      </c>
      <c r="B67" s="30">
        <f t="shared" ref="B67:AE67" si="21">B111*0.9058</f>
        <v>21.579869780000003</v>
      </c>
      <c r="C67" s="30">
        <f t="shared" si="21"/>
        <v>93.685988200000011</v>
      </c>
      <c r="D67" s="30">
        <f t="shared" si="21"/>
        <v>100.67586564</v>
      </c>
      <c r="E67" s="30">
        <f t="shared" si="21"/>
        <v>140.76910988</v>
      </c>
      <c r="F67" s="30">
        <f t="shared" si="21"/>
        <v>110.91711218</v>
      </c>
      <c r="G67" s="30">
        <f t="shared" si="21"/>
        <v>107.07144770000001</v>
      </c>
      <c r="H67" s="30">
        <f t="shared" si="21"/>
        <v>80.788881712000006</v>
      </c>
      <c r="I67" s="30">
        <f t="shared" si="21"/>
        <v>88.669930481999998</v>
      </c>
      <c r="J67" s="30">
        <f t="shared" si="21"/>
        <v>20.793309292</v>
      </c>
      <c r="K67" s="30">
        <f t="shared" si="21"/>
        <v>0</v>
      </c>
      <c r="L67" s="30">
        <f t="shared" si="21"/>
        <v>222.47851990000001</v>
      </c>
      <c r="M67" s="30">
        <f t="shared" si="21"/>
        <v>214.44180940000001</v>
      </c>
      <c r="N67" s="30">
        <f t="shared" si="21"/>
        <v>205.78652808000001</v>
      </c>
      <c r="O67" s="30">
        <f t="shared" si="21"/>
        <v>237.19885686000001</v>
      </c>
      <c r="P67" s="30">
        <f t="shared" si="21"/>
        <v>140.63269640000001</v>
      </c>
      <c r="Q67" s="30">
        <f t="shared" si="21"/>
        <v>152.48327780000002</v>
      </c>
      <c r="R67" s="30">
        <f t="shared" si="21"/>
        <v>231.59503458000003</v>
      </c>
      <c r="S67" s="30">
        <f t="shared" si="21"/>
        <v>124.48563386000001</v>
      </c>
      <c r="T67" s="30">
        <f t="shared" si="21"/>
        <v>132.28556824</v>
      </c>
      <c r="U67" s="30">
        <f t="shared" si="21"/>
        <v>70.517915873999996</v>
      </c>
      <c r="V67" s="30">
        <f t="shared" si="21"/>
        <v>760.69219870000006</v>
      </c>
      <c r="W67" s="30">
        <f t="shared" si="21"/>
        <v>678.44963480000001</v>
      </c>
      <c r="X67" s="30">
        <f t="shared" si="21"/>
        <v>353.38763446000002</v>
      </c>
      <c r="Y67" s="30">
        <f t="shared" si="21"/>
        <v>184.33337972000001</v>
      </c>
      <c r="Z67" s="30">
        <f t="shared" si="21"/>
        <v>345.51722884000003</v>
      </c>
      <c r="AA67" s="30">
        <f t="shared" si="21"/>
        <v>409.54044096000001</v>
      </c>
      <c r="AB67" s="30">
        <f t="shared" si="21"/>
        <v>284.00679650000001</v>
      </c>
      <c r="AC67" s="30">
        <f t="shared" si="21"/>
        <v>144.05707330000001</v>
      </c>
      <c r="AD67" s="30">
        <f t="shared" si="21"/>
        <v>183.95557054</v>
      </c>
      <c r="AE67" s="30">
        <f t="shared" si="21"/>
        <v>180.06262330000001</v>
      </c>
    </row>
    <row r="68" spans="1:31" x14ac:dyDescent="0.3">
      <c r="A68" s="54" t="s">
        <v>23</v>
      </c>
      <c r="B68" s="30">
        <f t="shared" ref="B68:AE68" si="22">B112*0.9058</f>
        <v>36.2211304</v>
      </c>
      <c r="C68" s="30">
        <f t="shared" si="22"/>
        <v>85.101368338</v>
      </c>
      <c r="D68" s="30">
        <f t="shared" si="22"/>
        <v>88.280128509999997</v>
      </c>
      <c r="E68" s="30">
        <f t="shared" si="22"/>
        <v>141.22436496</v>
      </c>
      <c r="F68" s="30">
        <f t="shared" si="22"/>
        <v>107.1230783</v>
      </c>
      <c r="G68" s="30">
        <f t="shared" si="22"/>
        <v>119.16233784000001</v>
      </c>
      <c r="H68" s="30">
        <f t="shared" si="22"/>
        <v>100.88139166000001</v>
      </c>
      <c r="I68" s="30">
        <f t="shared" si="22"/>
        <v>63.947532529999997</v>
      </c>
      <c r="J68" s="30">
        <f t="shared" si="22"/>
        <v>22.728297368</v>
      </c>
      <c r="K68" s="30">
        <f t="shared" si="22"/>
        <v>0</v>
      </c>
      <c r="L68" s="30">
        <f t="shared" si="22"/>
        <v>140.87001600000002</v>
      </c>
      <c r="M68" s="30">
        <f t="shared" si="22"/>
        <v>292.62095450000004</v>
      </c>
      <c r="N68" s="30">
        <f t="shared" si="22"/>
        <v>254.82690239999999</v>
      </c>
      <c r="O68" s="30">
        <f t="shared" si="22"/>
        <v>122.31443125999999</v>
      </c>
      <c r="P68" s="30">
        <f t="shared" si="22"/>
        <v>226.93768272</v>
      </c>
      <c r="Q68" s="30">
        <f t="shared" si="22"/>
        <v>197.32816768000001</v>
      </c>
      <c r="R68" s="30">
        <f t="shared" si="22"/>
        <v>111.04274664</v>
      </c>
      <c r="S68" s="30">
        <f t="shared" si="22"/>
        <v>141.47291648000001</v>
      </c>
      <c r="T68" s="30">
        <f t="shared" si="22"/>
        <v>176.61442385999999</v>
      </c>
      <c r="U68" s="30">
        <f t="shared" si="22"/>
        <v>93.103015319999997</v>
      </c>
      <c r="V68" s="30">
        <f t="shared" si="22"/>
        <v>669.73121922000007</v>
      </c>
      <c r="W68" s="30">
        <f t="shared" si="22"/>
        <v>509.46050708000001</v>
      </c>
      <c r="X68" s="30">
        <f t="shared" si="22"/>
        <v>275.27434102000001</v>
      </c>
      <c r="Y68" s="30">
        <f t="shared" si="22"/>
        <v>275.95713306000005</v>
      </c>
      <c r="Z68" s="30">
        <f t="shared" si="22"/>
        <v>182.30112684000002</v>
      </c>
      <c r="AA68" s="30">
        <f t="shared" si="22"/>
        <v>291.99468438000002</v>
      </c>
      <c r="AB68" s="30">
        <f t="shared" si="22"/>
        <v>249.74165062000003</v>
      </c>
      <c r="AC68" s="30">
        <f t="shared" si="22"/>
        <v>161.2663675</v>
      </c>
      <c r="AD68" s="30">
        <f t="shared" si="22"/>
        <v>197.70507106000002</v>
      </c>
      <c r="AE68" s="30">
        <f t="shared" si="22"/>
        <v>192.41302514000003</v>
      </c>
    </row>
    <row r="69" spans="1:31" x14ac:dyDescent="0.3">
      <c r="A69" s="54" t="s">
        <v>24</v>
      </c>
      <c r="B69" s="30">
        <f t="shared" ref="B69:AE69" si="23">B113*0.9058</f>
        <v>20.407719289999999</v>
      </c>
      <c r="C69" s="30">
        <f t="shared" si="23"/>
        <v>34.048550984000002</v>
      </c>
      <c r="D69" s="30">
        <f t="shared" si="23"/>
        <v>50.44767049</v>
      </c>
      <c r="E69" s="30">
        <f t="shared" si="23"/>
        <v>90.320995548000013</v>
      </c>
      <c r="F69" s="30">
        <f t="shared" si="23"/>
        <v>114.40978640000002</v>
      </c>
      <c r="G69" s="30">
        <f t="shared" si="23"/>
        <v>137.75198066000002</v>
      </c>
      <c r="H69" s="30">
        <f t="shared" si="23"/>
        <v>88.127147948000015</v>
      </c>
      <c r="I69" s="30">
        <f t="shared" si="23"/>
        <v>77.619369758000005</v>
      </c>
      <c r="J69" s="30">
        <f t="shared" si="23"/>
        <v>15.48542093</v>
      </c>
      <c r="K69" s="30">
        <f t="shared" si="23"/>
        <v>0</v>
      </c>
      <c r="L69" s="30">
        <f t="shared" si="23"/>
        <v>172.03560486000001</v>
      </c>
      <c r="M69" s="30">
        <f t="shared" si="23"/>
        <v>169.82219198000001</v>
      </c>
      <c r="N69" s="30">
        <f t="shared" si="23"/>
        <v>140.10470558</v>
      </c>
      <c r="O69" s="30">
        <f t="shared" si="23"/>
        <v>160.49073096000001</v>
      </c>
      <c r="P69" s="30">
        <f t="shared" si="23"/>
        <v>217.97533520000002</v>
      </c>
      <c r="Q69" s="30">
        <f t="shared" si="23"/>
        <v>133.44861544</v>
      </c>
      <c r="R69" s="30">
        <f t="shared" si="23"/>
        <v>196.04772880000002</v>
      </c>
      <c r="S69" s="30">
        <f t="shared" si="23"/>
        <v>120.51804870000001</v>
      </c>
      <c r="T69" s="30">
        <f t="shared" si="23"/>
        <v>114.14810078000001</v>
      </c>
      <c r="U69" s="30">
        <f t="shared" si="23"/>
        <v>45.091792844000004</v>
      </c>
      <c r="V69" s="30">
        <f t="shared" si="23"/>
        <v>882.20273246000011</v>
      </c>
      <c r="W69" s="30">
        <f t="shared" si="23"/>
        <v>610.96454566</v>
      </c>
      <c r="X69" s="30">
        <f t="shared" si="23"/>
        <v>330.68511616000001</v>
      </c>
      <c r="Y69" s="30">
        <f t="shared" si="23"/>
        <v>214.49026970000003</v>
      </c>
      <c r="Z69" s="30">
        <f t="shared" si="23"/>
        <v>172.77817970000001</v>
      </c>
      <c r="AA69" s="30">
        <f t="shared" si="23"/>
        <v>177.47221646</v>
      </c>
      <c r="AB69" s="30">
        <f t="shared" si="23"/>
        <v>313.18705292000004</v>
      </c>
      <c r="AC69" s="30">
        <f t="shared" si="23"/>
        <v>188.77487944000001</v>
      </c>
      <c r="AD69" s="30">
        <f t="shared" si="23"/>
        <v>146.60400174</v>
      </c>
      <c r="AE69" s="30">
        <f t="shared" si="23"/>
        <v>192.96683125999999</v>
      </c>
    </row>
    <row r="70" spans="1:31" x14ac:dyDescent="0.3">
      <c r="A70" s="54" t="s">
        <v>44</v>
      </c>
      <c r="B70" s="30">
        <f t="shared" ref="B70:AE70" si="24">B114*0.9058</f>
        <v>26.234386486000002</v>
      </c>
      <c r="C70" s="30">
        <f t="shared" si="24"/>
        <v>55.327206032000007</v>
      </c>
      <c r="D70" s="30">
        <f t="shared" si="24"/>
        <v>39.891785262000006</v>
      </c>
      <c r="E70" s="30">
        <f t="shared" si="24"/>
        <v>105.51618910000001</v>
      </c>
      <c r="F70" s="30">
        <f t="shared" si="24"/>
        <v>117.31930658000002</v>
      </c>
      <c r="G70" s="30">
        <f t="shared" si="24"/>
        <v>89.369570402000008</v>
      </c>
      <c r="H70" s="30">
        <f t="shared" si="24"/>
        <v>62.585517302</v>
      </c>
      <c r="I70" s="30">
        <f t="shared" si="24"/>
        <v>66.866853465999995</v>
      </c>
      <c r="J70" s="30">
        <f t="shared" si="24"/>
        <v>20.841606548000001</v>
      </c>
      <c r="K70" s="30">
        <f t="shared" si="24"/>
        <v>0</v>
      </c>
      <c r="L70" s="30">
        <f t="shared" si="24"/>
        <v>88.716642587999999</v>
      </c>
      <c r="M70" s="30">
        <f t="shared" si="24"/>
        <v>139.83369022000002</v>
      </c>
      <c r="N70" s="30">
        <f t="shared" si="24"/>
        <v>135.93159440000002</v>
      </c>
      <c r="O70" s="30">
        <f t="shared" si="24"/>
        <v>120.55364664000001</v>
      </c>
      <c r="P70" s="30">
        <f t="shared" si="24"/>
        <v>128.11399692000001</v>
      </c>
      <c r="Q70" s="30">
        <f t="shared" si="24"/>
        <v>199.65707006000002</v>
      </c>
      <c r="R70" s="30">
        <f t="shared" si="24"/>
        <v>95.674128620000005</v>
      </c>
      <c r="S70" s="30">
        <f t="shared" si="24"/>
        <v>86.739272130000003</v>
      </c>
      <c r="T70" s="30">
        <f t="shared" si="24"/>
        <v>85.86023852000001</v>
      </c>
      <c r="U70" s="30">
        <f t="shared" si="24"/>
        <v>119.09222892</v>
      </c>
      <c r="V70" s="30">
        <f t="shared" si="24"/>
        <v>637.82260262</v>
      </c>
      <c r="W70" s="30">
        <f t="shared" si="24"/>
        <v>672.15061102000004</v>
      </c>
      <c r="X70" s="30">
        <f t="shared" si="24"/>
        <v>313.16875576000001</v>
      </c>
      <c r="Y70" s="30">
        <f t="shared" si="24"/>
        <v>279.80669247999998</v>
      </c>
      <c r="Z70" s="30">
        <f t="shared" si="24"/>
        <v>200.46513424000003</v>
      </c>
      <c r="AA70" s="30">
        <f t="shared" si="24"/>
        <v>249.22951130000001</v>
      </c>
      <c r="AB70" s="30">
        <f t="shared" si="24"/>
        <v>195.91747476</v>
      </c>
      <c r="AC70" s="30">
        <f t="shared" si="24"/>
        <v>136.91737653999999</v>
      </c>
      <c r="AD70" s="30">
        <f t="shared" si="24"/>
        <v>163.66148386</v>
      </c>
      <c r="AE70" s="30">
        <f t="shared" si="24"/>
        <v>180.19043168000002</v>
      </c>
    </row>
    <row r="71" spans="1:31" x14ac:dyDescent="0.3">
      <c r="A71" s="54" t="s">
        <v>25</v>
      </c>
      <c r="B71" s="30">
        <f t="shared" ref="B71:AE71" si="25">B115*0.9058</f>
        <v>58.498040454000005</v>
      </c>
      <c r="C71" s="30">
        <f t="shared" si="25"/>
        <v>73.900816192000008</v>
      </c>
      <c r="D71" s="30">
        <f t="shared" si="25"/>
        <v>171.94864806000001</v>
      </c>
      <c r="E71" s="30">
        <f t="shared" si="25"/>
        <v>177.53091230000001</v>
      </c>
      <c r="F71" s="30">
        <f t="shared" si="25"/>
        <v>175.93045427999999</v>
      </c>
      <c r="G71" s="30">
        <f t="shared" si="25"/>
        <v>204.71886162000001</v>
      </c>
      <c r="H71" s="30">
        <f t="shared" si="25"/>
        <v>169.86023558000002</v>
      </c>
      <c r="I71" s="30">
        <f t="shared" si="25"/>
        <v>96.811360520000008</v>
      </c>
      <c r="J71" s="30">
        <f t="shared" si="25"/>
        <v>32.882061743999998</v>
      </c>
      <c r="K71" s="30">
        <f t="shared" si="25"/>
        <v>0</v>
      </c>
      <c r="L71" s="30">
        <f t="shared" si="25"/>
        <v>279.3269808</v>
      </c>
      <c r="M71" s="30">
        <f t="shared" si="25"/>
        <v>225.63278724000003</v>
      </c>
      <c r="N71" s="30">
        <f t="shared" si="25"/>
        <v>274.17306938000002</v>
      </c>
      <c r="O71" s="30">
        <f t="shared" si="25"/>
        <v>196.28649768000002</v>
      </c>
      <c r="P71" s="30">
        <f t="shared" si="25"/>
        <v>302.29489850000004</v>
      </c>
      <c r="Q71" s="30">
        <f t="shared" si="25"/>
        <v>240.83691198000002</v>
      </c>
      <c r="R71" s="30">
        <f t="shared" si="25"/>
        <v>134.49173472000001</v>
      </c>
      <c r="S71" s="30">
        <f t="shared" si="25"/>
        <v>155.94778163999999</v>
      </c>
      <c r="T71" s="30">
        <f t="shared" si="25"/>
        <v>147.68788201999999</v>
      </c>
      <c r="U71" s="30">
        <f t="shared" si="25"/>
        <v>90.384990318000007</v>
      </c>
      <c r="V71" s="30">
        <f t="shared" si="25"/>
        <v>983.42434259999993</v>
      </c>
      <c r="W71" s="30">
        <f t="shared" si="25"/>
        <v>844.21800946000008</v>
      </c>
      <c r="X71" s="30">
        <f t="shared" si="25"/>
        <v>393.67173076</v>
      </c>
      <c r="Y71" s="30">
        <f t="shared" si="25"/>
        <v>296.60085854000005</v>
      </c>
      <c r="Z71" s="30">
        <f t="shared" si="25"/>
        <v>264.73726020000004</v>
      </c>
      <c r="AA71" s="30">
        <f t="shared" si="25"/>
        <v>338.33514064000002</v>
      </c>
      <c r="AB71" s="30">
        <f t="shared" si="25"/>
        <v>357.72460486</v>
      </c>
      <c r="AC71" s="30">
        <f t="shared" si="25"/>
        <v>240.58383146000003</v>
      </c>
      <c r="AD71" s="30">
        <f t="shared" si="25"/>
        <v>244.98882743999999</v>
      </c>
      <c r="AE71" s="30">
        <f t="shared" si="25"/>
        <v>255.98252203999999</v>
      </c>
    </row>
    <row r="72" spans="1:31" x14ac:dyDescent="0.3">
      <c r="A72" s="54" t="s">
        <v>26</v>
      </c>
      <c r="B72" s="30">
        <f t="shared" ref="B72:AE72" si="26">B116*0.9058</f>
        <v>45.927683200000004</v>
      </c>
      <c r="C72" s="30">
        <f t="shared" si="26"/>
        <v>108.42299188000001</v>
      </c>
      <c r="D72" s="30">
        <f t="shared" si="26"/>
        <v>132.93448336</v>
      </c>
      <c r="E72" s="30">
        <f t="shared" si="26"/>
        <v>168.06403418000002</v>
      </c>
      <c r="F72" s="30">
        <f t="shared" si="26"/>
        <v>142.05751979999999</v>
      </c>
      <c r="G72" s="30">
        <f t="shared" si="26"/>
        <v>242.48818538</v>
      </c>
      <c r="H72" s="30">
        <f t="shared" si="26"/>
        <v>190.11147792</v>
      </c>
      <c r="I72" s="30">
        <f t="shared" si="26"/>
        <v>69.130502014000001</v>
      </c>
      <c r="J72" s="30">
        <f t="shared" si="26"/>
        <v>47.97633106</v>
      </c>
      <c r="K72" s="30">
        <f t="shared" si="26"/>
        <v>0</v>
      </c>
      <c r="L72" s="30">
        <f t="shared" si="26"/>
        <v>203.14820442000001</v>
      </c>
      <c r="M72" s="30">
        <f t="shared" si="26"/>
        <v>225.36929002000002</v>
      </c>
      <c r="N72" s="30">
        <f t="shared" si="26"/>
        <v>256.50045847999996</v>
      </c>
      <c r="O72" s="30">
        <f t="shared" si="26"/>
        <v>179.65691548000001</v>
      </c>
      <c r="P72" s="30">
        <f t="shared" si="26"/>
        <v>217.02279592000002</v>
      </c>
      <c r="Q72" s="30">
        <f t="shared" si="26"/>
        <v>243.76264598</v>
      </c>
      <c r="R72" s="30">
        <f t="shared" si="26"/>
        <v>189.87325252000002</v>
      </c>
      <c r="S72" s="30">
        <f t="shared" si="26"/>
        <v>157.68329444</v>
      </c>
      <c r="T72" s="30">
        <f t="shared" si="26"/>
        <v>171.87727102000002</v>
      </c>
      <c r="U72" s="30">
        <f t="shared" si="26"/>
        <v>74.759405896000004</v>
      </c>
      <c r="V72" s="30">
        <f t="shared" si="26"/>
        <v>1051.2017334</v>
      </c>
      <c r="W72" s="30">
        <f t="shared" si="26"/>
        <v>501.01881340000006</v>
      </c>
      <c r="X72" s="30">
        <f t="shared" si="26"/>
        <v>293.77856689999999</v>
      </c>
      <c r="Y72" s="30">
        <f t="shared" si="26"/>
        <v>352.93989752000005</v>
      </c>
      <c r="Z72" s="30">
        <f t="shared" si="26"/>
        <v>232.33217462000002</v>
      </c>
      <c r="AA72" s="30">
        <f t="shared" si="26"/>
        <v>365.36674888000005</v>
      </c>
      <c r="AB72" s="30">
        <f t="shared" si="26"/>
        <v>240.20004400000002</v>
      </c>
      <c r="AC72" s="30">
        <f t="shared" si="26"/>
        <v>357.38175956000003</v>
      </c>
      <c r="AD72" s="30">
        <f t="shared" si="26"/>
        <v>305.80913076000002</v>
      </c>
      <c r="AE72" s="30">
        <f t="shared" si="26"/>
        <v>249.68195840000004</v>
      </c>
    </row>
    <row r="73" spans="1:31" x14ac:dyDescent="0.3">
      <c r="A73" s="54" t="s">
        <v>27</v>
      </c>
      <c r="B73" s="30">
        <f t="shared" ref="B73:AE73" si="27">B117*0.9058</f>
        <v>64.339109870000016</v>
      </c>
      <c r="C73" s="30">
        <f t="shared" si="27"/>
        <v>122.00519113999999</v>
      </c>
      <c r="D73" s="30">
        <f t="shared" si="27"/>
        <v>167.00479166000002</v>
      </c>
      <c r="E73" s="30">
        <f t="shared" si="27"/>
        <v>168.04908847999999</v>
      </c>
      <c r="F73" s="30">
        <f t="shared" si="27"/>
        <v>210.88228714000002</v>
      </c>
      <c r="G73" s="30">
        <f t="shared" si="27"/>
        <v>130.29380462</v>
      </c>
      <c r="H73" s="30">
        <f t="shared" si="27"/>
        <v>154.34632723999999</v>
      </c>
      <c r="I73" s="30">
        <f t="shared" si="27"/>
        <v>97.862360260000003</v>
      </c>
      <c r="J73" s="30">
        <f t="shared" si="27"/>
        <v>29.488681320000001</v>
      </c>
      <c r="K73" s="30">
        <f t="shared" si="27"/>
        <v>0</v>
      </c>
      <c r="L73" s="30">
        <f t="shared" si="27"/>
        <v>163.31039577999999</v>
      </c>
      <c r="M73" s="30">
        <f t="shared" si="27"/>
        <v>241.57839986000002</v>
      </c>
      <c r="N73" s="30">
        <f t="shared" si="27"/>
        <v>249.16221036000002</v>
      </c>
      <c r="O73" s="30">
        <f t="shared" si="27"/>
        <v>162.81691594</v>
      </c>
      <c r="P73" s="30">
        <f t="shared" si="27"/>
        <v>251.00913656000003</v>
      </c>
      <c r="Q73" s="30">
        <f t="shared" si="27"/>
        <v>218.52660508000002</v>
      </c>
      <c r="R73" s="30">
        <f t="shared" si="27"/>
        <v>263.53073460000002</v>
      </c>
      <c r="S73" s="30">
        <f t="shared" si="27"/>
        <v>196.78061158000003</v>
      </c>
      <c r="T73" s="30">
        <f t="shared" si="27"/>
        <v>229.47528142000002</v>
      </c>
      <c r="U73" s="30">
        <f t="shared" si="27"/>
        <v>108.41049184000001</v>
      </c>
      <c r="V73" s="30">
        <f t="shared" si="27"/>
        <v>830.93028578000008</v>
      </c>
      <c r="W73" s="30">
        <f t="shared" si="27"/>
        <v>591.7494479400001</v>
      </c>
      <c r="X73" s="30">
        <f t="shared" si="27"/>
        <v>275.37352612000001</v>
      </c>
      <c r="Y73" s="30">
        <f t="shared" si="27"/>
        <v>404.91397688000001</v>
      </c>
      <c r="Z73" s="30">
        <f t="shared" si="27"/>
        <v>275.52243964000002</v>
      </c>
      <c r="AA73" s="30">
        <f t="shared" si="27"/>
        <v>188.79263312</v>
      </c>
      <c r="AB73" s="30">
        <f t="shared" si="27"/>
        <v>186.92451120000001</v>
      </c>
      <c r="AC73" s="30">
        <f t="shared" si="27"/>
        <v>210.36915144000002</v>
      </c>
      <c r="AD73" s="30">
        <f t="shared" si="27"/>
        <v>262.91651161999999</v>
      </c>
      <c r="AE73" s="30">
        <f t="shared" si="27"/>
        <v>217.28185472000001</v>
      </c>
    </row>
    <row r="74" spans="1:31" x14ac:dyDescent="0.3">
      <c r="A74" s="54" t="s">
        <v>28</v>
      </c>
      <c r="B74" s="30">
        <f t="shared" ref="B74:AE74" si="28">B118*0.9058</f>
        <v>32.009903156</v>
      </c>
      <c r="C74" s="30">
        <f t="shared" si="28"/>
        <v>134.42053884000001</v>
      </c>
      <c r="D74" s="30">
        <f t="shared" si="28"/>
        <v>119.68679604000002</v>
      </c>
      <c r="E74" s="30">
        <f t="shared" si="28"/>
        <v>149.12692648000001</v>
      </c>
      <c r="F74" s="30">
        <f t="shared" si="28"/>
        <v>162.1721675</v>
      </c>
      <c r="G74" s="30">
        <f t="shared" si="28"/>
        <v>145.22229442000003</v>
      </c>
      <c r="H74" s="30">
        <f t="shared" si="28"/>
        <v>140.82572238</v>
      </c>
      <c r="I74" s="30">
        <f t="shared" si="28"/>
        <v>95.936901200000008</v>
      </c>
      <c r="J74" s="30">
        <f t="shared" si="28"/>
        <v>37.450762957999999</v>
      </c>
      <c r="K74" s="30">
        <f t="shared" si="28"/>
        <v>0</v>
      </c>
      <c r="L74" s="30">
        <f t="shared" si="28"/>
        <v>283.64710331999999</v>
      </c>
      <c r="M74" s="30">
        <f t="shared" si="28"/>
        <v>197.82001707999999</v>
      </c>
      <c r="N74" s="30">
        <f t="shared" si="28"/>
        <v>211.78799656000001</v>
      </c>
      <c r="O74" s="30">
        <f t="shared" si="28"/>
        <v>158.58882270000001</v>
      </c>
      <c r="P74" s="30">
        <f t="shared" si="28"/>
        <v>212.39452024000002</v>
      </c>
      <c r="Q74" s="30">
        <f t="shared" si="28"/>
        <v>183.63709126000001</v>
      </c>
      <c r="R74" s="30">
        <f t="shared" si="28"/>
        <v>155.74080634000001</v>
      </c>
      <c r="S74" s="30">
        <f t="shared" si="28"/>
        <v>171.98669166000002</v>
      </c>
      <c r="T74" s="30">
        <f t="shared" si="28"/>
        <v>149.82104102000002</v>
      </c>
      <c r="U74" s="30">
        <f t="shared" si="28"/>
        <v>100.73057596</v>
      </c>
      <c r="V74" s="30">
        <f t="shared" si="28"/>
        <v>728.82298440000011</v>
      </c>
      <c r="W74" s="30">
        <f t="shared" si="28"/>
        <v>737.13578274000008</v>
      </c>
      <c r="X74" s="30">
        <f t="shared" si="28"/>
        <v>299.72885768000003</v>
      </c>
      <c r="Y74" s="30">
        <f t="shared" si="28"/>
        <v>384.38755250000003</v>
      </c>
      <c r="Z74" s="30">
        <f t="shared" si="28"/>
        <v>272.48674152000007</v>
      </c>
      <c r="AA74" s="30">
        <f t="shared" si="28"/>
        <v>227.01594384000001</v>
      </c>
      <c r="AB74" s="30">
        <f t="shared" si="28"/>
        <v>236.19269422000002</v>
      </c>
      <c r="AC74" s="30">
        <f t="shared" si="28"/>
        <v>196.48667948000002</v>
      </c>
      <c r="AD74" s="30">
        <f t="shared" si="28"/>
        <v>212.37015422000002</v>
      </c>
      <c r="AE74" s="30">
        <f t="shared" si="28"/>
        <v>212.08962796</v>
      </c>
    </row>
    <row r="75" spans="1:31" x14ac:dyDescent="0.3">
      <c r="A75" s="54" t="s">
        <v>29</v>
      </c>
      <c r="B75" s="30">
        <f t="shared" ref="B75:AE75" si="29">B119*0.9058</f>
        <v>18.096172038000002</v>
      </c>
      <c r="C75" s="30">
        <f t="shared" si="29"/>
        <v>106.36401790000001</v>
      </c>
      <c r="D75" s="30">
        <f t="shared" si="29"/>
        <v>106.04644442</v>
      </c>
      <c r="E75" s="30">
        <f t="shared" si="29"/>
        <v>108.29029218000001</v>
      </c>
      <c r="F75" s="30">
        <f t="shared" si="29"/>
        <v>171.59529548</v>
      </c>
      <c r="G75" s="30">
        <f t="shared" si="29"/>
        <v>169.52753524000002</v>
      </c>
      <c r="H75" s="30">
        <f t="shared" si="29"/>
        <v>145.90273138000001</v>
      </c>
      <c r="I75" s="30">
        <f t="shared" si="29"/>
        <v>107.33585072000001</v>
      </c>
      <c r="J75" s="30">
        <f t="shared" si="29"/>
        <v>32.573365104000004</v>
      </c>
      <c r="K75" s="30">
        <f t="shared" si="29"/>
        <v>0</v>
      </c>
      <c r="L75" s="30">
        <f t="shared" si="29"/>
        <v>150.05754540000001</v>
      </c>
      <c r="M75" s="30">
        <f t="shared" si="29"/>
        <v>194.67335846</v>
      </c>
      <c r="N75" s="30">
        <f t="shared" si="29"/>
        <v>226.68795366000001</v>
      </c>
      <c r="O75" s="30">
        <f t="shared" si="29"/>
        <v>192.34545246000002</v>
      </c>
      <c r="P75" s="30">
        <f t="shared" si="29"/>
        <v>166.11248807999999</v>
      </c>
      <c r="Q75" s="30">
        <f t="shared" si="29"/>
        <v>101.92704718</v>
      </c>
      <c r="R75" s="30">
        <f t="shared" si="29"/>
        <v>181.94387932000001</v>
      </c>
      <c r="S75" s="30">
        <f t="shared" si="29"/>
        <v>188.28004090000002</v>
      </c>
      <c r="T75" s="30">
        <f t="shared" si="29"/>
        <v>160.29978832000003</v>
      </c>
      <c r="U75" s="30">
        <f t="shared" si="29"/>
        <v>92.971130840000001</v>
      </c>
      <c r="V75" s="30">
        <f t="shared" si="29"/>
        <v>993.6698464000001</v>
      </c>
      <c r="W75" s="30">
        <f t="shared" si="29"/>
        <v>476.62697809999997</v>
      </c>
      <c r="X75" s="30">
        <f t="shared" si="29"/>
        <v>342.12645712</v>
      </c>
      <c r="Y75" s="30">
        <f t="shared" si="29"/>
        <v>292.56316446</v>
      </c>
      <c r="Z75" s="30">
        <f t="shared" si="29"/>
        <v>333.01057650000001</v>
      </c>
      <c r="AA75" s="30">
        <f t="shared" si="29"/>
        <v>240.09352192000003</v>
      </c>
      <c r="AB75" s="30">
        <f t="shared" si="29"/>
        <v>253.15733184000001</v>
      </c>
      <c r="AC75" s="30">
        <f t="shared" si="29"/>
        <v>219.64671736000003</v>
      </c>
      <c r="AD75" s="30">
        <f t="shared" si="29"/>
        <v>179.31959556000001</v>
      </c>
      <c r="AE75" s="30">
        <f t="shared" si="29"/>
        <v>224.99637215999999</v>
      </c>
    </row>
    <row r="76" spans="1:31" x14ac:dyDescent="0.3">
      <c r="A76" s="54" t="s">
        <v>30</v>
      </c>
      <c r="B76" s="30">
        <f t="shared" ref="B76:AE76" si="30">B120*0.9058</f>
        <v>28.555453696000004</v>
      </c>
      <c r="C76" s="30">
        <f t="shared" si="30"/>
        <v>61.167025444000011</v>
      </c>
      <c r="D76" s="30">
        <f t="shared" si="30"/>
        <v>166.88604128</v>
      </c>
      <c r="E76" s="30">
        <f t="shared" si="30"/>
        <v>190.95314728</v>
      </c>
      <c r="F76" s="30">
        <f t="shared" si="30"/>
        <v>108.71873558</v>
      </c>
      <c r="G76" s="30">
        <f t="shared" si="30"/>
        <v>110.39854168000001</v>
      </c>
      <c r="H76" s="30">
        <f t="shared" si="30"/>
        <v>106.17941586000001</v>
      </c>
      <c r="I76" s="30">
        <f t="shared" si="30"/>
        <v>92.434172599999997</v>
      </c>
      <c r="J76" s="30">
        <f t="shared" si="30"/>
        <v>30.263357712000001</v>
      </c>
      <c r="K76" s="30">
        <f t="shared" si="30"/>
        <v>0</v>
      </c>
      <c r="L76" s="30">
        <f t="shared" si="30"/>
        <v>186.87623206000001</v>
      </c>
      <c r="M76" s="30">
        <f t="shared" si="30"/>
        <v>219.69309432000003</v>
      </c>
      <c r="N76" s="30">
        <f t="shared" si="30"/>
        <v>127.42096934000001</v>
      </c>
      <c r="O76" s="30">
        <f t="shared" si="30"/>
        <v>132.12506048</v>
      </c>
      <c r="P76" s="30">
        <f t="shared" si="30"/>
        <v>115.47373908000002</v>
      </c>
      <c r="Q76" s="30">
        <f t="shared" si="30"/>
        <v>139.92300210000002</v>
      </c>
      <c r="R76" s="30">
        <f t="shared" si="30"/>
        <v>140.79374764000002</v>
      </c>
      <c r="S76" s="30">
        <f t="shared" si="30"/>
        <v>136.08784489999999</v>
      </c>
      <c r="T76" s="30">
        <f t="shared" si="30"/>
        <v>89.80187251000001</v>
      </c>
      <c r="U76" s="30">
        <f t="shared" si="30"/>
        <v>92.196309520000014</v>
      </c>
      <c r="V76" s="30">
        <f t="shared" si="30"/>
        <v>516.62683435999998</v>
      </c>
      <c r="W76" s="30">
        <f t="shared" si="30"/>
        <v>534.24718060000009</v>
      </c>
      <c r="X76" s="30">
        <f t="shared" si="30"/>
        <v>314.08497246000002</v>
      </c>
      <c r="Y76" s="30">
        <f t="shared" si="30"/>
        <v>408.37467636000002</v>
      </c>
      <c r="Z76" s="30">
        <f t="shared" si="30"/>
        <v>242.19108298000003</v>
      </c>
      <c r="AA76" s="30">
        <f t="shared" si="30"/>
        <v>216.45793904000001</v>
      </c>
      <c r="AB76" s="30">
        <f t="shared" si="30"/>
        <v>242.42432648000002</v>
      </c>
      <c r="AC76" s="30">
        <f t="shared" si="30"/>
        <v>231.46478054000002</v>
      </c>
      <c r="AD76" s="30">
        <f t="shared" si="30"/>
        <v>242.80584944000003</v>
      </c>
      <c r="AE76" s="30">
        <f t="shared" si="30"/>
        <v>127.40656712000001</v>
      </c>
    </row>
    <row r="77" spans="1:31" x14ac:dyDescent="0.3">
      <c r="A77" s="54" t="s">
        <v>31</v>
      </c>
      <c r="B77" s="30">
        <f t="shared" ref="B77:AE77" si="31">B121*0.9058</f>
        <v>42.499212084</v>
      </c>
      <c r="C77" s="30">
        <f t="shared" si="31"/>
        <v>71.997703217999998</v>
      </c>
      <c r="D77" s="30">
        <f t="shared" si="31"/>
        <v>99.9799395</v>
      </c>
      <c r="E77" s="30">
        <f t="shared" si="31"/>
        <v>115.69964560000001</v>
      </c>
      <c r="F77" s="30">
        <f t="shared" si="31"/>
        <v>61.244145256000003</v>
      </c>
      <c r="G77" s="30">
        <f t="shared" si="31"/>
        <v>97.621779780000011</v>
      </c>
      <c r="H77" s="30">
        <f t="shared" si="31"/>
        <v>63.856200716000011</v>
      </c>
      <c r="I77" s="30">
        <f t="shared" si="31"/>
        <v>66.251190264000002</v>
      </c>
      <c r="J77" s="30">
        <f t="shared" si="31"/>
        <v>22.76800764</v>
      </c>
      <c r="K77" s="30">
        <f t="shared" si="31"/>
        <v>0</v>
      </c>
      <c r="L77" s="30">
        <f t="shared" si="31"/>
        <v>167.93070042000002</v>
      </c>
      <c r="M77" s="30">
        <f t="shared" si="31"/>
        <v>112.66476270000001</v>
      </c>
      <c r="N77" s="30">
        <f t="shared" si="31"/>
        <v>137.78295901999999</v>
      </c>
      <c r="O77" s="30">
        <f t="shared" si="31"/>
        <v>159.64444202000001</v>
      </c>
      <c r="P77" s="30">
        <f t="shared" si="31"/>
        <v>238.75955026</v>
      </c>
      <c r="Q77" s="30">
        <f t="shared" si="31"/>
        <v>136.27561724</v>
      </c>
      <c r="R77" s="30">
        <f t="shared" si="31"/>
        <v>106.09372718</v>
      </c>
      <c r="S77" s="30">
        <f t="shared" si="31"/>
        <v>102.85866248000001</v>
      </c>
      <c r="T77" s="30">
        <f t="shared" si="31"/>
        <v>131.13955008000002</v>
      </c>
      <c r="U77" s="30">
        <f t="shared" si="31"/>
        <v>95.30583034</v>
      </c>
      <c r="V77" s="30">
        <f t="shared" si="31"/>
        <v>786.22796882</v>
      </c>
      <c r="W77" s="30">
        <f t="shared" si="31"/>
        <v>818.50597066</v>
      </c>
      <c r="X77" s="30">
        <f t="shared" si="31"/>
        <v>356.18392964000003</v>
      </c>
      <c r="Y77" s="30">
        <f t="shared" si="31"/>
        <v>342.55354182000002</v>
      </c>
      <c r="Z77" s="30">
        <f t="shared" si="31"/>
        <v>175.73570727999999</v>
      </c>
      <c r="AA77" s="30">
        <f t="shared" si="31"/>
        <v>231.75327784000001</v>
      </c>
      <c r="AB77" s="30">
        <f t="shared" si="31"/>
        <v>180.66806002000001</v>
      </c>
      <c r="AC77" s="30">
        <f t="shared" si="31"/>
        <v>285.97084264</v>
      </c>
      <c r="AD77" s="30">
        <f t="shared" si="31"/>
        <v>245.10549448</v>
      </c>
      <c r="AE77" s="30">
        <f t="shared" si="31"/>
        <v>134.08892546000001</v>
      </c>
    </row>
    <row r="78" spans="1:31" x14ac:dyDescent="0.3">
      <c r="A78" s="54" t="s">
        <v>45</v>
      </c>
      <c r="B78" s="30">
        <f t="shared" ref="B78:AE78" si="32">B122*0.9058</f>
        <v>31.90168723</v>
      </c>
      <c r="C78" s="30">
        <f t="shared" si="32"/>
        <v>75.095050086000001</v>
      </c>
      <c r="D78" s="30">
        <f t="shared" si="32"/>
        <v>86.169578278000003</v>
      </c>
      <c r="E78" s="30">
        <f t="shared" si="32"/>
        <v>74.771788182000009</v>
      </c>
      <c r="F78" s="30">
        <f t="shared" si="32"/>
        <v>107.25052436000001</v>
      </c>
      <c r="G78" s="30">
        <f t="shared" si="32"/>
        <v>165.70596504</v>
      </c>
      <c r="H78" s="30">
        <f t="shared" si="32"/>
        <v>105.89825554000001</v>
      </c>
      <c r="I78" s="30">
        <f t="shared" si="32"/>
        <v>84.038638488000004</v>
      </c>
      <c r="J78" s="30">
        <f t="shared" si="32"/>
        <v>15.423763124000001</v>
      </c>
      <c r="K78" s="30">
        <f t="shared" si="32"/>
        <v>0</v>
      </c>
      <c r="L78" s="30">
        <f t="shared" si="32"/>
        <v>134.11573713999999</v>
      </c>
      <c r="M78" s="30">
        <f t="shared" si="32"/>
        <v>113.95054580000001</v>
      </c>
      <c r="N78" s="30">
        <f t="shared" si="32"/>
        <v>118.70626754</v>
      </c>
      <c r="O78" s="30">
        <f t="shared" si="32"/>
        <v>121.98734688</v>
      </c>
      <c r="P78" s="30">
        <f t="shared" si="32"/>
        <v>194.70777886000002</v>
      </c>
      <c r="Q78" s="30">
        <f t="shared" si="32"/>
        <v>120.31442486</v>
      </c>
      <c r="R78" s="30">
        <f t="shared" si="32"/>
        <v>132.37841273999999</v>
      </c>
      <c r="S78" s="30">
        <f t="shared" si="32"/>
        <v>149.69930150000002</v>
      </c>
      <c r="T78" s="30">
        <f t="shared" si="32"/>
        <v>48.058921904000002</v>
      </c>
      <c r="U78" s="30">
        <f t="shared" si="32"/>
        <v>97.027303240000009</v>
      </c>
      <c r="V78" s="30">
        <f t="shared" si="32"/>
        <v>765.58886292</v>
      </c>
      <c r="W78" s="30">
        <f t="shared" si="32"/>
        <v>619.34147464</v>
      </c>
      <c r="X78" s="30">
        <f t="shared" si="32"/>
        <v>292.0579998</v>
      </c>
      <c r="Y78" s="30">
        <f t="shared" si="32"/>
        <v>128.12785565999999</v>
      </c>
      <c r="Z78" s="30">
        <f t="shared" si="32"/>
        <v>162.97380050000001</v>
      </c>
      <c r="AA78" s="30">
        <f t="shared" si="32"/>
        <v>243.01300590000002</v>
      </c>
      <c r="AB78" s="30">
        <f t="shared" si="32"/>
        <v>232.46550838000002</v>
      </c>
      <c r="AC78" s="30">
        <f t="shared" si="32"/>
        <v>169.48487206000001</v>
      </c>
      <c r="AD78" s="30">
        <f t="shared" si="32"/>
        <v>179.60709648</v>
      </c>
      <c r="AE78" s="30">
        <f t="shared" si="32"/>
        <v>123.48671762000001</v>
      </c>
    </row>
    <row r="79" spans="1:31" x14ac:dyDescent="0.3">
      <c r="A79" s="54" t="s">
        <v>32</v>
      </c>
      <c r="B79" s="30">
        <f t="shared" ref="B79:AE79" si="33">B123*0.9058</f>
        <v>48.209275646000002</v>
      </c>
      <c r="C79" s="30">
        <f t="shared" si="33"/>
        <v>105.66963162</v>
      </c>
      <c r="D79" s="30">
        <f t="shared" si="33"/>
        <v>197.36956273999999</v>
      </c>
      <c r="E79" s="30">
        <f t="shared" si="33"/>
        <v>185.23057462</v>
      </c>
      <c r="F79" s="30">
        <f t="shared" si="33"/>
        <v>153.22485626</v>
      </c>
      <c r="G79" s="30">
        <f t="shared" si="33"/>
        <v>236.68572116000004</v>
      </c>
      <c r="H79" s="30">
        <f t="shared" si="33"/>
        <v>191.99998034000001</v>
      </c>
      <c r="I79" s="30">
        <f t="shared" si="33"/>
        <v>96.367518520000004</v>
      </c>
      <c r="J79" s="30">
        <f t="shared" si="33"/>
        <v>51.849740194000006</v>
      </c>
      <c r="K79" s="30">
        <f t="shared" si="33"/>
        <v>0</v>
      </c>
      <c r="L79" s="30">
        <f t="shared" si="33"/>
        <v>342.80752814000004</v>
      </c>
      <c r="M79" s="30">
        <f t="shared" si="33"/>
        <v>246.95305474</v>
      </c>
      <c r="N79" s="30">
        <f t="shared" si="33"/>
        <v>268.56000794000005</v>
      </c>
      <c r="O79" s="30">
        <f t="shared" si="33"/>
        <v>191.03358231999999</v>
      </c>
      <c r="P79" s="30">
        <f t="shared" si="33"/>
        <v>293.89079552000004</v>
      </c>
      <c r="Q79" s="30">
        <f t="shared" si="33"/>
        <v>243.35313380000002</v>
      </c>
      <c r="R79" s="30">
        <f t="shared" si="33"/>
        <v>334.73911464000003</v>
      </c>
      <c r="S79" s="30">
        <f t="shared" si="33"/>
        <v>212.92504730000002</v>
      </c>
      <c r="T79" s="30">
        <f t="shared" si="33"/>
        <v>227.08614334000001</v>
      </c>
      <c r="U79" s="30">
        <f t="shared" si="33"/>
        <v>178.76624234000002</v>
      </c>
      <c r="V79" s="30">
        <f t="shared" si="33"/>
        <v>1046.0658474000002</v>
      </c>
      <c r="W79" s="30">
        <f t="shared" si="33"/>
        <v>609.41608055999995</v>
      </c>
      <c r="X79" s="30">
        <f t="shared" si="33"/>
        <v>467.13718324000001</v>
      </c>
      <c r="Y79" s="30">
        <f t="shared" si="33"/>
        <v>363.62281214000006</v>
      </c>
      <c r="Z79" s="30">
        <f t="shared" si="33"/>
        <v>355.20403520000002</v>
      </c>
      <c r="AA79" s="30">
        <f t="shared" si="33"/>
        <v>337.19600656</v>
      </c>
      <c r="AB79" s="30">
        <f t="shared" si="33"/>
        <v>217.11917304000002</v>
      </c>
      <c r="AC79" s="30">
        <f t="shared" si="33"/>
        <v>244.61645306000003</v>
      </c>
      <c r="AD79" s="30">
        <f t="shared" si="33"/>
        <v>314.43932142000006</v>
      </c>
      <c r="AE79" s="30">
        <f t="shared" si="33"/>
        <v>253.0411177</v>
      </c>
    </row>
    <row r="80" spans="1:31" x14ac:dyDescent="0.3">
      <c r="A80" s="54" t="s">
        <v>33</v>
      </c>
      <c r="B80" s="30">
        <f t="shared" ref="B80:AE80" si="34">B124*0.9058</f>
        <v>42.863325568</v>
      </c>
      <c r="C80" s="30">
        <f t="shared" si="34"/>
        <v>108.63884402000001</v>
      </c>
      <c r="D80" s="30">
        <f t="shared" si="34"/>
        <v>192.54255454000003</v>
      </c>
      <c r="E80" s="30">
        <f t="shared" si="34"/>
        <v>194.02317522000001</v>
      </c>
      <c r="F80" s="30">
        <f t="shared" si="34"/>
        <v>214.58501638000001</v>
      </c>
      <c r="G80" s="30">
        <f t="shared" si="34"/>
        <v>254.36992630000003</v>
      </c>
      <c r="H80" s="30">
        <f t="shared" si="34"/>
        <v>168.99166396000001</v>
      </c>
      <c r="I80" s="30">
        <f t="shared" si="34"/>
        <v>151.81570320000003</v>
      </c>
      <c r="J80" s="30">
        <f t="shared" si="34"/>
        <v>24.645106038000002</v>
      </c>
      <c r="K80" s="30">
        <f t="shared" si="34"/>
        <v>0</v>
      </c>
      <c r="L80" s="30">
        <f t="shared" si="34"/>
        <v>354.90684222000004</v>
      </c>
      <c r="M80" s="30">
        <f t="shared" si="34"/>
        <v>275.56709558</v>
      </c>
      <c r="N80" s="30">
        <f t="shared" si="34"/>
        <v>260.46487334</v>
      </c>
      <c r="O80" s="30">
        <f t="shared" si="34"/>
        <v>390.99762800000002</v>
      </c>
      <c r="P80" s="30">
        <f t="shared" si="34"/>
        <v>201.69086280000002</v>
      </c>
      <c r="Q80" s="30">
        <f t="shared" si="34"/>
        <v>220.64554302000002</v>
      </c>
      <c r="R80" s="30">
        <f t="shared" si="34"/>
        <v>238.27186754000004</v>
      </c>
      <c r="S80" s="30">
        <f t="shared" si="34"/>
        <v>158.97922249999999</v>
      </c>
      <c r="T80" s="30">
        <f t="shared" si="34"/>
        <v>181.79242956000002</v>
      </c>
      <c r="U80" s="30">
        <f t="shared" si="34"/>
        <v>78.671257182000005</v>
      </c>
      <c r="V80" s="30">
        <f t="shared" si="34"/>
        <v>995.11550320000015</v>
      </c>
      <c r="W80" s="30">
        <f t="shared" si="34"/>
        <v>1002.8193322</v>
      </c>
      <c r="X80" s="30">
        <f t="shared" si="34"/>
        <v>613.88883038000006</v>
      </c>
      <c r="Y80" s="30">
        <f t="shared" si="34"/>
        <v>485.06749423999997</v>
      </c>
      <c r="Z80" s="30">
        <f t="shared" si="34"/>
        <v>298.16698674000003</v>
      </c>
      <c r="AA80" s="30">
        <f t="shared" si="34"/>
        <v>353.07314070000001</v>
      </c>
      <c r="AB80" s="30">
        <f t="shared" si="34"/>
        <v>310.40434474</v>
      </c>
      <c r="AC80" s="30">
        <f t="shared" si="34"/>
        <v>242.82142920000001</v>
      </c>
      <c r="AD80" s="30">
        <f t="shared" si="34"/>
        <v>244.72333746000001</v>
      </c>
      <c r="AE80" s="30">
        <f t="shared" si="34"/>
        <v>159.40694126000002</v>
      </c>
    </row>
    <row r="81" spans="1:31" x14ac:dyDescent="0.3">
      <c r="A81" s="54" t="s">
        <v>34</v>
      </c>
      <c r="B81" s="30">
        <f t="shared" ref="B81:AE81" si="35">B125*0.9058</f>
        <v>56.881785282000003</v>
      </c>
      <c r="C81" s="30">
        <f t="shared" si="35"/>
        <v>157.69117489999999</v>
      </c>
      <c r="D81" s="30">
        <f t="shared" si="35"/>
        <v>132.53864876000003</v>
      </c>
      <c r="E81" s="30">
        <f t="shared" si="35"/>
        <v>158.5095652</v>
      </c>
      <c r="F81" s="30">
        <f t="shared" si="35"/>
        <v>232.04793458</v>
      </c>
      <c r="G81" s="30">
        <f t="shared" si="35"/>
        <v>115.86459178000001</v>
      </c>
      <c r="H81" s="30">
        <f t="shared" si="35"/>
        <v>131.46002212000002</v>
      </c>
      <c r="I81" s="30">
        <f t="shared" si="35"/>
        <v>110.51095146</v>
      </c>
      <c r="J81" s="30">
        <f t="shared" si="35"/>
        <v>34.909187796000005</v>
      </c>
      <c r="K81" s="30">
        <f t="shared" si="35"/>
        <v>0</v>
      </c>
      <c r="L81" s="30">
        <f t="shared" si="35"/>
        <v>262.82665625999999</v>
      </c>
      <c r="M81" s="30">
        <f t="shared" si="35"/>
        <v>254.56005371999998</v>
      </c>
      <c r="N81" s="30">
        <f t="shared" si="35"/>
        <v>296.29850250000004</v>
      </c>
      <c r="O81" s="30">
        <f t="shared" si="35"/>
        <v>165.34889868000002</v>
      </c>
      <c r="P81" s="30">
        <f t="shared" si="35"/>
        <v>256.87591258000003</v>
      </c>
      <c r="Q81" s="30">
        <f t="shared" si="35"/>
        <v>159.88665294</v>
      </c>
      <c r="R81" s="30">
        <f t="shared" si="35"/>
        <v>201.24339760000001</v>
      </c>
      <c r="S81" s="30">
        <f t="shared" si="35"/>
        <v>267.07730392000002</v>
      </c>
      <c r="T81" s="30">
        <f t="shared" si="35"/>
        <v>221.69953190000001</v>
      </c>
      <c r="U81" s="30">
        <f t="shared" si="35"/>
        <v>84.739899789999996</v>
      </c>
      <c r="V81" s="30">
        <f t="shared" si="35"/>
        <v>1010.3592114</v>
      </c>
      <c r="W81" s="30">
        <f t="shared" si="35"/>
        <v>541.14484760000005</v>
      </c>
      <c r="X81" s="30">
        <f t="shared" si="35"/>
        <v>757.14291198000001</v>
      </c>
      <c r="Y81" s="30">
        <f t="shared" si="35"/>
        <v>384.50231736000001</v>
      </c>
      <c r="Z81" s="30">
        <f t="shared" si="35"/>
        <v>364.62363056000004</v>
      </c>
      <c r="AA81" s="30">
        <f t="shared" si="35"/>
        <v>232.76460354</v>
      </c>
      <c r="AB81" s="30">
        <f t="shared" si="35"/>
        <v>291.36252656000005</v>
      </c>
      <c r="AC81" s="30">
        <f t="shared" si="35"/>
        <v>224.10832584000002</v>
      </c>
      <c r="AD81" s="30">
        <f t="shared" si="35"/>
        <v>253.51313008</v>
      </c>
      <c r="AE81" s="30">
        <f t="shared" si="35"/>
        <v>241.71191478000003</v>
      </c>
    </row>
    <row r="82" spans="1:31" x14ac:dyDescent="0.3">
      <c r="A82" s="54" t="s">
        <v>35</v>
      </c>
      <c r="B82" s="30">
        <f t="shared" ref="B82:AE82" si="36">B126*0.9058</f>
        <v>45.381023842000005</v>
      </c>
      <c r="C82" s="30">
        <f t="shared" si="36"/>
        <v>91.286705159999997</v>
      </c>
      <c r="D82" s="30">
        <f t="shared" si="36"/>
        <v>121.25527932</v>
      </c>
      <c r="E82" s="30">
        <f t="shared" si="36"/>
        <v>173.0245573</v>
      </c>
      <c r="F82" s="30">
        <f t="shared" si="36"/>
        <v>150.53571722000001</v>
      </c>
      <c r="G82" s="30">
        <f t="shared" si="36"/>
        <v>128.65494068000001</v>
      </c>
      <c r="H82" s="30">
        <f t="shared" si="36"/>
        <v>133.79943178000002</v>
      </c>
      <c r="I82" s="30">
        <f t="shared" si="36"/>
        <v>43.28469467</v>
      </c>
      <c r="J82" s="30">
        <f t="shared" si="36"/>
        <v>40.484703826000001</v>
      </c>
      <c r="K82" s="30">
        <f t="shared" si="36"/>
        <v>0</v>
      </c>
      <c r="L82" s="30">
        <f t="shared" si="36"/>
        <v>334.16710194000001</v>
      </c>
      <c r="M82" s="30">
        <f t="shared" si="36"/>
        <v>156.87287517999999</v>
      </c>
      <c r="N82" s="30">
        <f t="shared" si="36"/>
        <v>287.91287784000002</v>
      </c>
      <c r="O82" s="30">
        <f t="shared" si="36"/>
        <v>277.75016416</v>
      </c>
      <c r="P82" s="30">
        <f t="shared" si="36"/>
        <v>242.23166282000003</v>
      </c>
      <c r="Q82" s="30">
        <f t="shared" si="36"/>
        <v>209.33735466000002</v>
      </c>
      <c r="R82" s="30">
        <f t="shared" si="36"/>
        <v>152.74568805999999</v>
      </c>
      <c r="S82" s="30">
        <f t="shared" si="36"/>
        <v>189.76582464000001</v>
      </c>
      <c r="T82" s="30">
        <f t="shared" si="36"/>
        <v>109.61937252000001</v>
      </c>
      <c r="U82" s="30">
        <f t="shared" si="36"/>
        <v>111.30099022</v>
      </c>
      <c r="V82" s="30">
        <f t="shared" si="36"/>
        <v>973.41162940000004</v>
      </c>
      <c r="W82" s="30">
        <f t="shared" si="36"/>
        <v>874.04455417999998</v>
      </c>
      <c r="X82" s="30">
        <f t="shared" si="36"/>
        <v>534.90243631999999</v>
      </c>
      <c r="Y82" s="30">
        <f t="shared" si="36"/>
        <v>475.78431236</v>
      </c>
      <c r="Z82" s="30">
        <f t="shared" si="36"/>
        <v>310.6205592</v>
      </c>
      <c r="AA82" s="30">
        <f t="shared" si="36"/>
        <v>295.30130728</v>
      </c>
      <c r="AB82" s="30">
        <f t="shared" si="36"/>
        <v>227.55824630000001</v>
      </c>
      <c r="AC82" s="30">
        <f t="shared" si="36"/>
        <v>241.17703988000002</v>
      </c>
      <c r="AD82" s="30">
        <f t="shared" si="36"/>
        <v>344.56269680000003</v>
      </c>
      <c r="AE82" s="30">
        <f t="shared" si="36"/>
        <v>192.29835086</v>
      </c>
    </row>
    <row r="83" spans="1:31" x14ac:dyDescent="0.3">
      <c r="A83" s="54" t="s">
        <v>36</v>
      </c>
      <c r="B83" s="30">
        <f t="shared" ref="B83:AE83" si="37">B127*0.9058</f>
        <v>33.910851268000002</v>
      </c>
      <c r="C83" s="30">
        <f t="shared" si="37"/>
        <v>80.572558556000004</v>
      </c>
      <c r="D83" s="30">
        <f t="shared" si="37"/>
        <v>144.90435861999998</v>
      </c>
      <c r="E83" s="30">
        <f t="shared" si="37"/>
        <v>185.05050158</v>
      </c>
      <c r="F83" s="30">
        <f t="shared" si="37"/>
        <v>165.16529302000001</v>
      </c>
      <c r="G83" s="30">
        <f t="shared" si="37"/>
        <v>178.41098758000001</v>
      </c>
      <c r="H83" s="30">
        <f t="shared" si="37"/>
        <v>113.47083412000001</v>
      </c>
      <c r="I83" s="30">
        <f t="shared" si="37"/>
        <v>94.287439400000011</v>
      </c>
      <c r="J83" s="30">
        <f t="shared" si="37"/>
        <v>21.821165841999999</v>
      </c>
      <c r="K83" s="30">
        <f t="shared" si="37"/>
        <v>0</v>
      </c>
      <c r="L83" s="30">
        <f t="shared" si="37"/>
        <v>90.278196498</v>
      </c>
      <c r="M83" s="30">
        <f t="shared" si="37"/>
        <v>244.76962384000004</v>
      </c>
      <c r="N83" s="30">
        <f t="shared" si="37"/>
        <v>303.23149570000004</v>
      </c>
      <c r="O83" s="30">
        <f t="shared" si="37"/>
        <v>272.76056486000004</v>
      </c>
      <c r="P83" s="30">
        <f t="shared" si="37"/>
        <v>188.93248864000003</v>
      </c>
      <c r="Q83" s="30">
        <f t="shared" si="37"/>
        <v>199.84900908</v>
      </c>
      <c r="R83" s="30">
        <f t="shared" si="37"/>
        <v>164.27317060000001</v>
      </c>
      <c r="S83" s="30">
        <f t="shared" si="37"/>
        <v>180.90003540000001</v>
      </c>
      <c r="T83" s="30">
        <f t="shared" si="37"/>
        <v>222.7212743</v>
      </c>
      <c r="U83" s="30">
        <f t="shared" si="37"/>
        <v>116.02057053999999</v>
      </c>
      <c r="V83" s="30">
        <f t="shared" si="37"/>
        <v>759.81420675999993</v>
      </c>
      <c r="W83" s="30">
        <f t="shared" si="37"/>
        <v>656.85617802000013</v>
      </c>
      <c r="X83" s="30">
        <f t="shared" si="37"/>
        <v>460.02203366000003</v>
      </c>
      <c r="Y83" s="30">
        <f t="shared" si="37"/>
        <v>276.58095752000003</v>
      </c>
      <c r="Z83" s="30">
        <f t="shared" si="37"/>
        <v>341.48352027999999</v>
      </c>
      <c r="AA83" s="30">
        <f t="shared" si="37"/>
        <v>262.24187178</v>
      </c>
      <c r="AB83" s="30">
        <f t="shared" si="37"/>
        <v>226.76268216000003</v>
      </c>
      <c r="AC83" s="30">
        <f t="shared" si="37"/>
        <v>275.38185948</v>
      </c>
      <c r="AD83" s="30">
        <f t="shared" si="37"/>
        <v>249.77262898000004</v>
      </c>
      <c r="AE83" s="30">
        <f t="shared" si="37"/>
        <v>161.29779876000001</v>
      </c>
    </row>
    <row r="84" spans="1:31" x14ac:dyDescent="0.3">
      <c r="A84" s="54" t="s">
        <v>37</v>
      </c>
      <c r="B84" s="30">
        <f t="shared" ref="B84:AE84" si="38">B128*0.9058</f>
        <v>35.376254508000002</v>
      </c>
      <c r="C84" s="30">
        <f t="shared" si="38"/>
        <v>83.324904320000002</v>
      </c>
      <c r="D84" s="30">
        <f t="shared" si="38"/>
        <v>106.89372974000001</v>
      </c>
      <c r="E84" s="30">
        <f t="shared" si="38"/>
        <v>138.12879346</v>
      </c>
      <c r="F84" s="30">
        <f t="shared" si="38"/>
        <v>71.765274938000005</v>
      </c>
      <c r="G84" s="30">
        <f t="shared" si="38"/>
        <v>113.09800684000001</v>
      </c>
      <c r="H84" s="30">
        <f t="shared" si="38"/>
        <v>88.889251836</v>
      </c>
      <c r="I84" s="30">
        <f t="shared" si="38"/>
        <v>78.032468906000005</v>
      </c>
      <c r="J84" s="30">
        <f t="shared" si="38"/>
        <v>30.951457739999999</v>
      </c>
      <c r="K84" s="30">
        <f t="shared" si="38"/>
        <v>0</v>
      </c>
      <c r="L84" s="30">
        <f t="shared" si="38"/>
        <v>211.17712504000002</v>
      </c>
      <c r="M84" s="30">
        <f t="shared" si="38"/>
        <v>130.51255531999999</v>
      </c>
      <c r="N84" s="30">
        <f t="shared" si="38"/>
        <v>285.33596742000003</v>
      </c>
      <c r="O84" s="30">
        <f t="shared" si="38"/>
        <v>172.57464644000001</v>
      </c>
      <c r="P84" s="30">
        <f t="shared" si="38"/>
        <v>122.77575520000002</v>
      </c>
      <c r="Q84" s="30">
        <f t="shared" si="38"/>
        <v>153.03871436</v>
      </c>
      <c r="R84" s="30">
        <f t="shared" si="38"/>
        <v>140.24157196000002</v>
      </c>
      <c r="S84" s="30">
        <f t="shared" si="38"/>
        <v>133.73430476000001</v>
      </c>
      <c r="T84" s="30">
        <f t="shared" si="38"/>
        <v>146.15173580000001</v>
      </c>
      <c r="U84" s="30">
        <f t="shared" si="38"/>
        <v>122.12484732000001</v>
      </c>
      <c r="V84" s="30">
        <f t="shared" si="38"/>
        <v>923.26291820000006</v>
      </c>
      <c r="W84" s="30">
        <f t="shared" si="38"/>
        <v>618.96583938000003</v>
      </c>
      <c r="X84" s="30">
        <f t="shared" si="38"/>
        <v>316.92592358000002</v>
      </c>
      <c r="Y84" s="30">
        <f t="shared" si="38"/>
        <v>275.86863640000001</v>
      </c>
      <c r="Z84" s="30">
        <f t="shared" si="38"/>
        <v>279.67317756</v>
      </c>
      <c r="AA84" s="30">
        <f t="shared" si="38"/>
        <v>183.75973658000001</v>
      </c>
      <c r="AB84" s="30">
        <f t="shared" si="38"/>
        <v>213.45620842</v>
      </c>
      <c r="AC84" s="30">
        <f t="shared" si="38"/>
        <v>240.42649400000002</v>
      </c>
      <c r="AD84" s="30">
        <f t="shared" si="38"/>
        <v>220.50152082</v>
      </c>
      <c r="AE84" s="30">
        <f t="shared" si="38"/>
        <v>208.70266060000003</v>
      </c>
    </row>
    <row r="85" spans="1:31" x14ac:dyDescent="0.3">
      <c r="A85" s="54" t="s">
        <v>42</v>
      </c>
      <c r="B85" s="30">
        <f t="shared" ref="B85:AE85" si="39">B129*0.9058</f>
        <v>17.840229190000002</v>
      </c>
      <c r="C85" s="30">
        <f t="shared" si="39"/>
        <v>109.5175606</v>
      </c>
      <c r="D85" s="30">
        <f t="shared" si="39"/>
        <v>96.958643600000002</v>
      </c>
      <c r="E85" s="30">
        <f t="shared" si="39"/>
        <v>90.844855920000001</v>
      </c>
      <c r="F85" s="30">
        <f t="shared" si="39"/>
        <v>134.84771412000001</v>
      </c>
      <c r="G85" s="30">
        <f t="shared" si="39"/>
        <v>91.017048500000001</v>
      </c>
      <c r="H85" s="30">
        <f t="shared" si="39"/>
        <v>87.530343502000008</v>
      </c>
      <c r="I85" s="30">
        <f t="shared" si="39"/>
        <v>101.37505266000001</v>
      </c>
      <c r="J85" s="30">
        <f t="shared" si="39"/>
        <v>26.548363940000002</v>
      </c>
      <c r="K85" s="30">
        <f t="shared" si="39"/>
        <v>0</v>
      </c>
      <c r="L85" s="30">
        <f t="shared" si="39"/>
        <v>168.52626392000002</v>
      </c>
      <c r="M85" s="30">
        <f t="shared" si="39"/>
        <v>142.50190527999999</v>
      </c>
      <c r="N85" s="30">
        <f t="shared" si="39"/>
        <v>169.2337843</v>
      </c>
      <c r="O85" s="30">
        <f t="shared" si="39"/>
        <v>126.46969817999999</v>
      </c>
      <c r="P85" s="30">
        <f t="shared" si="39"/>
        <v>157.63465298</v>
      </c>
      <c r="Q85" s="30">
        <f t="shared" si="39"/>
        <v>139.85896203999999</v>
      </c>
      <c r="R85" s="30">
        <f t="shared" si="39"/>
        <v>171.14067446000001</v>
      </c>
      <c r="S85" s="30">
        <f t="shared" si="39"/>
        <v>138.6861322</v>
      </c>
      <c r="T85" s="30">
        <f t="shared" si="39"/>
        <v>52.765322834000003</v>
      </c>
      <c r="U85" s="30">
        <f t="shared" si="39"/>
        <v>84.290758860000011</v>
      </c>
      <c r="V85" s="30">
        <f t="shared" si="39"/>
        <v>683.99738806000005</v>
      </c>
      <c r="W85" s="30">
        <f t="shared" si="39"/>
        <v>910.26649980000013</v>
      </c>
      <c r="X85" s="30">
        <f t="shared" si="39"/>
        <v>374.4699483</v>
      </c>
      <c r="Y85" s="30">
        <f t="shared" si="39"/>
        <v>415.75323258000003</v>
      </c>
      <c r="Z85" s="30">
        <f t="shared" si="39"/>
        <v>210.53074616000001</v>
      </c>
      <c r="AA85" s="30">
        <f t="shared" si="39"/>
        <v>159.63900722000002</v>
      </c>
      <c r="AB85" s="30">
        <f t="shared" si="39"/>
        <v>260.25934732000002</v>
      </c>
      <c r="AC85" s="30">
        <f t="shared" si="39"/>
        <v>184.84524730000001</v>
      </c>
      <c r="AD85" s="30">
        <f t="shared" si="39"/>
        <v>154.67848410000002</v>
      </c>
      <c r="AE85" s="30">
        <f t="shared" si="39"/>
        <v>85.052110933999998</v>
      </c>
    </row>
    <row r="86" spans="1:31" x14ac:dyDescent="0.3">
      <c r="A86" s="54" t="s">
        <v>43</v>
      </c>
      <c r="B86" s="30">
        <f t="shared" ref="B86:AE86" si="40">B130*0.9058</f>
        <v>14.415000838000001</v>
      </c>
      <c r="C86" s="30">
        <f t="shared" si="40"/>
        <v>40.347103748000002</v>
      </c>
      <c r="D86" s="30">
        <f t="shared" si="40"/>
        <v>90.140406202000008</v>
      </c>
      <c r="E86" s="30">
        <f t="shared" si="40"/>
        <v>169.26738948000002</v>
      </c>
      <c r="F86" s="30">
        <f t="shared" si="40"/>
        <v>98.683739700000004</v>
      </c>
      <c r="G86" s="30">
        <f t="shared" si="40"/>
        <v>178.89749276000001</v>
      </c>
      <c r="H86" s="30">
        <f t="shared" si="40"/>
        <v>69.965395990000005</v>
      </c>
      <c r="I86" s="30">
        <f t="shared" si="40"/>
        <v>71.276459967999998</v>
      </c>
      <c r="J86" s="30">
        <f t="shared" si="40"/>
        <v>18.230212322000003</v>
      </c>
      <c r="K86" s="30">
        <f t="shared" si="40"/>
        <v>0</v>
      </c>
      <c r="L86" s="30">
        <f t="shared" si="40"/>
        <v>89.242459488000009</v>
      </c>
      <c r="M86" s="30">
        <f t="shared" si="40"/>
        <v>217.20169142</v>
      </c>
      <c r="N86" s="30">
        <f t="shared" si="40"/>
        <v>122.53291022000002</v>
      </c>
      <c r="O86" s="30">
        <f t="shared" si="40"/>
        <v>207.82919766000001</v>
      </c>
      <c r="P86" s="30">
        <f t="shared" si="40"/>
        <v>196.41068286000001</v>
      </c>
      <c r="Q86" s="30">
        <f t="shared" si="40"/>
        <v>102.56454922</v>
      </c>
      <c r="R86" s="30">
        <f t="shared" si="40"/>
        <v>118.66478190000002</v>
      </c>
      <c r="S86" s="30">
        <f t="shared" si="40"/>
        <v>140.12535782</v>
      </c>
      <c r="T86" s="30">
        <f t="shared" si="40"/>
        <v>141.99601598000001</v>
      </c>
      <c r="U86" s="30">
        <f t="shared" si="40"/>
        <v>54.405518300000004</v>
      </c>
      <c r="V86" s="30">
        <f t="shared" si="40"/>
        <v>710.43288931999996</v>
      </c>
      <c r="W86" s="30">
        <f t="shared" si="40"/>
        <v>539.99303232</v>
      </c>
      <c r="X86" s="30">
        <f t="shared" si="40"/>
        <v>222.61429932000001</v>
      </c>
      <c r="Y86" s="30">
        <f t="shared" si="40"/>
        <v>209.75030888000001</v>
      </c>
      <c r="Z86" s="30">
        <f t="shared" si="40"/>
        <v>229.52310765999999</v>
      </c>
      <c r="AA86" s="30">
        <f t="shared" si="40"/>
        <v>181.10057952000003</v>
      </c>
      <c r="AB86" s="30">
        <f t="shared" si="40"/>
        <v>203.06478024</v>
      </c>
      <c r="AC86" s="30">
        <f t="shared" si="40"/>
        <v>186.28293306</v>
      </c>
      <c r="AD86" s="30">
        <f t="shared" si="40"/>
        <v>236.87430872000002</v>
      </c>
      <c r="AE86" s="30">
        <f t="shared" si="40"/>
        <v>126.13274058</v>
      </c>
    </row>
    <row r="88" spans="1:31" ht="14.4" thickBot="1" x14ac:dyDescent="0.35"/>
    <row r="89" spans="1:31" ht="14.4" customHeight="1" thickBot="1" x14ac:dyDescent="0.35">
      <c r="A89" s="116" t="s">
        <v>62</v>
      </c>
      <c r="B89" s="118" t="s">
        <v>59</v>
      </c>
      <c r="C89" s="119"/>
      <c r="D89" s="119"/>
      <c r="E89" s="119"/>
      <c r="F89" s="119"/>
      <c r="G89" s="119"/>
      <c r="H89" s="119"/>
      <c r="I89" s="119"/>
      <c r="J89" s="119"/>
      <c r="K89" s="120"/>
      <c r="L89" s="118" t="s">
        <v>60</v>
      </c>
      <c r="M89" s="119"/>
      <c r="N89" s="119"/>
      <c r="O89" s="119"/>
      <c r="P89" s="119"/>
      <c r="Q89" s="119"/>
      <c r="R89" s="119"/>
      <c r="S89" s="119"/>
      <c r="T89" s="119"/>
      <c r="U89" s="120"/>
      <c r="V89" s="118" t="s">
        <v>61</v>
      </c>
      <c r="W89" s="119"/>
      <c r="X89" s="119"/>
      <c r="Y89" s="119"/>
      <c r="Z89" s="119"/>
      <c r="AA89" s="119"/>
      <c r="AB89" s="119"/>
      <c r="AC89" s="119"/>
      <c r="AD89" s="119"/>
      <c r="AE89" s="120"/>
    </row>
    <row r="90" spans="1:31" ht="15" customHeight="1" thickBot="1" x14ac:dyDescent="0.35">
      <c r="A90" s="117"/>
      <c r="B90" s="59">
        <v>8.3000000000000007</v>
      </c>
      <c r="C90" s="59">
        <v>9.3000000000000007</v>
      </c>
      <c r="D90" s="59">
        <v>10.3</v>
      </c>
      <c r="E90" s="59">
        <v>11.3</v>
      </c>
      <c r="F90" s="59">
        <v>12.3</v>
      </c>
      <c r="G90" s="59">
        <v>13.3</v>
      </c>
      <c r="H90" s="59">
        <v>14.3</v>
      </c>
      <c r="I90" s="59">
        <v>15.3</v>
      </c>
      <c r="J90" s="59">
        <v>16.3</v>
      </c>
      <c r="K90" s="60">
        <v>17.3</v>
      </c>
      <c r="L90" s="59">
        <v>8.3000000000000007</v>
      </c>
      <c r="M90" s="59">
        <v>9.3000000000000007</v>
      </c>
      <c r="N90" s="59">
        <v>10.3</v>
      </c>
      <c r="O90" s="59">
        <v>11.3</v>
      </c>
      <c r="P90" s="59">
        <v>12.3</v>
      </c>
      <c r="Q90" s="59">
        <v>13.3</v>
      </c>
      <c r="R90" s="59">
        <v>14.3</v>
      </c>
      <c r="S90" s="59">
        <v>15.3</v>
      </c>
      <c r="T90" s="59">
        <v>16.3</v>
      </c>
      <c r="U90" s="60">
        <v>17.3</v>
      </c>
      <c r="V90" s="60">
        <v>7.3</v>
      </c>
      <c r="W90" s="59">
        <v>8.3000000000000007</v>
      </c>
      <c r="X90" s="59">
        <v>9.3000000000000007</v>
      </c>
      <c r="Y90" s="59">
        <v>10.3</v>
      </c>
      <c r="Z90" s="59">
        <v>11.3</v>
      </c>
      <c r="AA90" s="59">
        <v>12.3</v>
      </c>
      <c r="AB90" s="59">
        <v>13.3</v>
      </c>
      <c r="AC90" s="59">
        <v>14.3</v>
      </c>
      <c r="AD90" s="59">
        <v>15.3</v>
      </c>
      <c r="AE90" s="60">
        <v>16.3</v>
      </c>
    </row>
    <row r="91" spans="1:31" ht="15" customHeight="1" x14ac:dyDescent="0.3">
      <c r="A91" s="1" t="s">
        <v>4</v>
      </c>
      <c r="B91" s="57">
        <v>31.353739999999998</v>
      </c>
      <c r="C91" s="61">
        <v>122.51349999999999</v>
      </c>
      <c r="D91" s="61">
        <v>143.9708</v>
      </c>
      <c r="E91" s="61">
        <v>135.54740000000001</v>
      </c>
      <c r="F91" s="61">
        <v>145.01329999999999</v>
      </c>
      <c r="G91" s="61">
        <v>207.4093</v>
      </c>
      <c r="H91" s="61">
        <v>158.63759999999999</v>
      </c>
      <c r="I91" s="61">
        <v>113.7247</v>
      </c>
      <c r="J91" s="61">
        <v>26.819849999999999</v>
      </c>
      <c r="K91" s="72">
        <v>0</v>
      </c>
      <c r="L91" s="57">
        <v>220.7441</v>
      </c>
      <c r="M91" s="61">
        <v>151.71969999999999</v>
      </c>
      <c r="N91" s="61">
        <v>193.1584</v>
      </c>
      <c r="O91" s="61">
        <v>264.34699999999998</v>
      </c>
      <c r="P91" s="61">
        <v>161.68709999999999</v>
      </c>
      <c r="Q91" s="61">
        <v>178.27340000000001</v>
      </c>
      <c r="R91" s="61">
        <v>111.0145</v>
      </c>
      <c r="S91" s="61">
        <v>157.68289999999999</v>
      </c>
      <c r="T91" s="61">
        <v>185.45519999999999</v>
      </c>
      <c r="U91" s="58">
        <v>108.0487</v>
      </c>
      <c r="V91" s="62">
        <v>721.91049999999996</v>
      </c>
      <c r="W91" s="61">
        <v>732.09230000000002</v>
      </c>
      <c r="X91" s="61">
        <v>356.3528</v>
      </c>
      <c r="Y91" s="61">
        <v>280.35739999999998</v>
      </c>
      <c r="Z91" s="61">
        <v>243.07220000000001</v>
      </c>
      <c r="AA91" s="61">
        <v>346.43900000000002</v>
      </c>
      <c r="AB91" s="61">
        <v>226.23390000000001</v>
      </c>
      <c r="AC91" s="61">
        <v>254.43610000000001</v>
      </c>
      <c r="AD91" s="61">
        <v>285.58440000000002</v>
      </c>
      <c r="AE91" s="58">
        <v>308.8229</v>
      </c>
    </row>
    <row r="92" spans="1:31" x14ac:dyDescent="0.3">
      <c r="A92" s="75" t="s">
        <v>5</v>
      </c>
      <c r="B92" s="57">
        <v>43.968299999999999</v>
      </c>
      <c r="C92" s="61">
        <v>126.8717</v>
      </c>
      <c r="D92" s="61">
        <v>165.38990000000001</v>
      </c>
      <c r="E92" s="61">
        <v>158.62989999999999</v>
      </c>
      <c r="F92" s="61">
        <v>164.7961</v>
      </c>
      <c r="G92" s="61">
        <v>154.95779999999999</v>
      </c>
      <c r="H92" s="61">
        <v>132.15989999999999</v>
      </c>
      <c r="I92" s="61">
        <v>99.456140000000005</v>
      </c>
      <c r="J92" s="61">
        <v>35.256360000000001</v>
      </c>
      <c r="K92" s="18">
        <v>0</v>
      </c>
      <c r="L92" s="57">
        <v>208.8509</v>
      </c>
      <c r="M92" s="61">
        <v>152.0941</v>
      </c>
      <c r="N92" s="61">
        <v>238.89009999999999</v>
      </c>
      <c r="O92" s="61">
        <v>157.9383</v>
      </c>
      <c r="P92" s="61">
        <v>198.74080000000001</v>
      </c>
      <c r="Q92" s="61">
        <v>264.84089999999998</v>
      </c>
      <c r="R92" s="61">
        <v>105.9311</v>
      </c>
      <c r="S92" s="61">
        <v>181.88759999999999</v>
      </c>
      <c r="T92" s="61">
        <v>130.1404</v>
      </c>
      <c r="U92" s="58">
        <v>127.9919</v>
      </c>
      <c r="V92" s="62">
        <v>1070.182</v>
      </c>
      <c r="W92" s="61">
        <v>634.59299999999996</v>
      </c>
      <c r="X92" s="61">
        <v>355.61500000000001</v>
      </c>
      <c r="Y92" s="61">
        <v>429.71089999999998</v>
      </c>
      <c r="Z92" s="61">
        <v>272.05470000000003</v>
      </c>
      <c r="AA92" s="61">
        <v>256.35039999999998</v>
      </c>
      <c r="AB92" s="61">
        <v>260.2996</v>
      </c>
      <c r="AC92" s="61">
        <v>212.35390000000001</v>
      </c>
      <c r="AD92" s="61">
        <v>236.77549999999999</v>
      </c>
      <c r="AE92" s="58">
        <v>190.7672</v>
      </c>
    </row>
    <row r="93" spans="1:31" x14ac:dyDescent="0.3">
      <c r="A93" s="76" t="s">
        <v>6</v>
      </c>
      <c r="B93" s="63">
        <v>39.671520000000001</v>
      </c>
      <c r="C93" s="30">
        <v>79.127269999999996</v>
      </c>
      <c r="D93" s="30">
        <v>137.8038</v>
      </c>
      <c r="E93" s="30">
        <v>151.45140000000001</v>
      </c>
      <c r="F93" s="30">
        <v>136.0513</v>
      </c>
      <c r="G93" s="30">
        <v>133.89670000000001</v>
      </c>
      <c r="H93" s="30">
        <v>134.02850000000001</v>
      </c>
      <c r="I93" s="30">
        <v>81.764309999999995</v>
      </c>
      <c r="J93" s="30">
        <v>33.043770000000002</v>
      </c>
      <c r="K93" s="18">
        <v>0</v>
      </c>
      <c r="L93" s="65">
        <v>289.93430000000001</v>
      </c>
      <c r="M93" s="30">
        <v>188.01400000000001</v>
      </c>
      <c r="N93" s="30">
        <v>171.18629999999999</v>
      </c>
      <c r="O93" s="30">
        <v>204.9128</v>
      </c>
      <c r="P93" s="30">
        <v>145.38509999999999</v>
      </c>
      <c r="Q93" s="30">
        <v>168.35480000000001</v>
      </c>
      <c r="R93" s="30">
        <v>164.3545</v>
      </c>
      <c r="S93" s="30">
        <v>82.599630000000005</v>
      </c>
      <c r="T93" s="30">
        <v>136.2107</v>
      </c>
      <c r="U93" s="64">
        <v>86.700289999999995</v>
      </c>
      <c r="V93" s="65">
        <v>756.16819999999996</v>
      </c>
      <c r="W93" s="30">
        <v>461.79090000000002</v>
      </c>
      <c r="X93" s="30">
        <v>299.78280000000001</v>
      </c>
      <c r="Y93" s="30">
        <v>199.59809999999999</v>
      </c>
      <c r="Z93" s="30">
        <v>287.19009999999997</v>
      </c>
      <c r="AA93" s="30">
        <v>343.27390000000003</v>
      </c>
      <c r="AB93" s="30">
        <v>258.8365</v>
      </c>
      <c r="AC93" s="30">
        <v>188.30250000000001</v>
      </c>
      <c r="AD93" s="30">
        <v>258.1216</v>
      </c>
      <c r="AE93" s="64">
        <v>229.2337</v>
      </c>
    </row>
    <row r="94" spans="1:31" x14ac:dyDescent="0.3">
      <c r="A94" s="76" t="s">
        <v>7</v>
      </c>
      <c r="B94" s="66">
        <v>25.37331</v>
      </c>
      <c r="C94" s="18">
        <v>65.647300000000001</v>
      </c>
      <c r="D94" s="18">
        <v>81.197559999999996</v>
      </c>
      <c r="E94" s="18">
        <v>58.581789999999998</v>
      </c>
      <c r="F94" s="18">
        <v>91.714290000000005</v>
      </c>
      <c r="G94" s="18">
        <v>116.4736</v>
      </c>
      <c r="H94" s="18">
        <v>107.4808</v>
      </c>
      <c r="I94" s="18">
        <v>77.18047</v>
      </c>
      <c r="J94" s="18">
        <v>25.057790000000001</v>
      </c>
      <c r="K94" s="18">
        <v>0</v>
      </c>
      <c r="L94" s="66">
        <v>149.3818</v>
      </c>
      <c r="M94" s="18">
        <v>88.939250000000001</v>
      </c>
      <c r="N94" s="18">
        <v>135.9836</v>
      </c>
      <c r="O94" s="18">
        <v>161.88329999999999</v>
      </c>
      <c r="P94" s="18">
        <v>208.50989999999999</v>
      </c>
      <c r="Q94" s="18">
        <v>167.32470000000001</v>
      </c>
      <c r="R94" s="18">
        <v>93.675079999999994</v>
      </c>
      <c r="S94" s="18">
        <v>222.8092</v>
      </c>
      <c r="T94" s="18">
        <v>100.7505</v>
      </c>
      <c r="U94" s="67">
        <v>73.933459999999997</v>
      </c>
      <c r="V94" s="66">
        <v>718.33780000000002</v>
      </c>
      <c r="W94" s="18">
        <v>386.27289999999999</v>
      </c>
      <c r="X94" s="18">
        <v>234.96119999999999</v>
      </c>
      <c r="Y94" s="18">
        <v>331.29020000000003</v>
      </c>
      <c r="Z94" s="18">
        <v>234.69200000000001</v>
      </c>
      <c r="AA94" s="18">
        <v>196.607</v>
      </c>
      <c r="AB94" s="18">
        <v>231.71600000000001</v>
      </c>
      <c r="AC94" s="18">
        <v>225.81229999999999</v>
      </c>
      <c r="AD94" s="18">
        <v>210.5531</v>
      </c>
      <c r="AE94" s="67">
        <v>180.53700000000001</v>
      </c>
    </row>
    <row r="95" spans="1:31" x14ac:dyDescent="0.3">
      <c r="A95" s="76" t="s">
        <v>8</v>
      </c>
      <c r="B95" s="66">
        <v>27.070070000000001</v>
      </c>
      <c r="C95" s="18">
        <v>61.244990000000001</v>
      </c>
      <c r="D95" s="18">
        <v>111.29300000000001</v>
      </c>
      <c r="E95" s="18">
        <v>116.64400000000001</v>
      </c>
      <c r="F95" s="18">
        <v>118.44029999999999</v>
      </c>
      <c r="G95" s="18">
        <v>95.175139999999999</v>
      </c>
      <c r="H95" s="18">
        <v>92.221670000000003</v>
      </c>
      <c r="I95" s="18">
        <v>70.972530000000006</v>
      </c>
      <c r="J95" s="18">
        <v>19.457820000000002</v>
      </c>
      <c r="K95" s="18">
        <v>0</v>
      </c>
      <c r="L95" s="66">
        <v>136.21010000000001</v>
      </c>
      <c r="M95" s="18">
        <v>113.5592</v>
      </c>
      <c r="N95" s="18">
        <v>161.74780000000001</v>
      </c>
      <c r="O95" s="18">
        <v>123.9011</v>
      </c>
      <c r="P95" s="18">
        <v>168.0471</v>
      </c>
      <c r="Q95" s="18">
        <v>229.24969999999999</v>
      </c>
      <c r="R95" s="18">
        <v>115.2966</v>
      </c>
      <c r="S95" s="18">
        <v>125.92149999999999</v>
      </c>
      <c r="T95" s="18">
        <v>156.41589999999999</v>
      </c>
      <c r="U95" s="67">
        <v>57.722050000000003</v>
      </c>
      <c r="V95" s="66">
        <v>614.47249999999997</v>
      </c>
      <c r="W95" s="18">
        <v>685.7731</v>
      </c>
      <c r="X95" s="18">
        <v>197.50790000000001</v>
      </c>
      <c r="Y95" s="18">
        <v>269.46080000000001</v>
      </c>
      <c r="Z95" s="18">
        <v>241.4494</v>
      </c>
      <c r="AA95" s="18">
        <v>175.5625</v>
      </c>
      <c r="AB95" s="18">
        <v>148.6534</v>
      </c>
      <c r="AC95" s="18">
        <v>184.5043</v>
      </c>
      <c r="AD95" s="18">
        <v>149.5223</v>
      </c>
      <c r="AE95" s="67">
        <v>125.09610000000001</v>
      </c>
    </row>
    <row r="96" spans="1:31" x14ac:dyDescent="0.3">
      <c r="A96" s="76" t="s">
        <v>9</v>
      </c>
      <c r="B96" s="66">
        <v>28.036799999999999</v>
      </c>
      <c r="C96" s="18">
        <v>35.166310000000003</v>
      </c>
      <c r="D96" s="18">
        <v>76.875209999999996</v>
      </c>
      <c r="E96" s="18">
        <v>132.07490000000001</v>
      </c>
      <c r="F96" s="18">
        <v>91.072360000000003</v>
      </c>
      <c r="G96" s="18">
        <v>74.468590000000006</v>
      </c>
      <c r="H96" s="18">
        <v>77.603300000000004</v>
      </c>
      <c r="I96" s="18">
        <v>72.750889999999998</v>
      </c>
      <c r="J96" s="18">
        <v>28.014900000000001</v>
      </c>
      <c r="K96" s="18">
        <v>0</v>
      </c>
      <c r="L96" s="66">
        <v>221.78880000000001</v>
      </c>
      <c r="M96" s="18">
        <v>158.5205</v>
      </c>
      <c r="N96" s="18">
        <v>147.98169999999999</v>
      </c>
      <c r="O96" s="18">
        <v>132.76310000000001</v>
      </c>
      <c r="P96" s="18">
        <v>118.8366</v>
      </c>
      <c r="Q96" s="18">
        <v>111.8194</v>
      </c>
      <c r="R96" s="18">
        <v>166.74680000000001</v>
      </c>
      <c r="S96" s="18">
        <v>69.990430000000003</v>
      </c>
      <c r="T96" s="18">
        <v>93.055080000000004</v>
      </c>
      <c r="U96" s="67">
        <v>52.230440000000002</v>
      </c>
      <c r="V96" s="66">
        <v>606.02610000000004</v>
      </c>
      <c r="W96" s="18">
        <v>414.73910000000001</v>
      </c>
      <c r="X96" s="18">
        <v>258.02539999999999</v>
      </c>
      <c r="Y96" s="18">
        <v>200.0592</v>
      </c>
      <c r="Z96" s="18">
        <v>150.4308</v>
      </c>
      <c r="AA96" s="18">
        <v>299.97899999999998</v>
      </c>
      <c r="AB96" s="18">
        <v>202.2432</v>
      </c>
      <c r="AC96" s="18">
        <v>162.80330000000001</v>
      </c>
      <c r="AD96" s="18">
        <v>140.85</v>
      </c>
      <c r="AE96" s="67">
        <v>149.71879999999999</v>
      </c>
    </row>
    <row r="97" spans="1:31" x14ac:dyDescent="0.3">
      <c r="A97" s="76" t="s">
        <v>10</v>
      </c>
      <c r="B97" s="66">
        <v>31.712319999999998</v>
      </c>
      <c r="C97" s="18">
        <v>28.129729999999999</v>
      </c>
      <c r="D97" s="18">
        <v>101.5389</v>
      </c>
      <c r="E97" s="18">
        <v>105.75239999999999</v>
      </c>
      <c r="F97" s="18">
        <v>152.45769999999999</v>
      </c>
      <c r="G97" s="18">
        <v>75.661609999999996</v>
      </c>
      <c r="H97" s="18">
        <v>83.462410000000006</v>
      </c>
      <c r="I97" s="18">
        <v>63.856949999999998</v>
      </c>
      <c r="J97" s="18">
        <v>16.354469999999999</v>
      </c>
      <c r="K97" s="18">
        <v>0</v>
      </c>
      <c r="L97" s="66">
        <v>112.1763</v>
      </c>
      <c r="M97" s="18">
        <v>181.10230000000001</v>
      </c>
      <c r="N97" s="18">
        <v>171.86869999999999</v>
      </c>
      <c r="O97" s="18">
        <v>74.582130000000006</v>
      </c>
      <c r="P97" s="18">
        <v>136.07560000000001</v>
      </c>
      <c r="Q97" s="18">
        <v>111.0262</v>
      </c>
      <c r="R97" s="18">
        <v>108.18389999999999</v>
      </c>
      <c r="S97" s="18">
        <v>121.9731</v>
      </c>
      <c r="T97" s="18">
        <v>79.390079999999998</v>
      </c>
      <c r="U97" s="67">
        <v>83.425089999999997</v>
      </c>
      <c r="V97" s="66">
        <v>759.50549999999998</v>
      </c>
      <c r="W97" s="18">
        <v>463.29250000000002</v>
      </c>
      <c r="X97" s="18">
        <v>303.553</v>
      </c>
      <c r="Y97" s="18">
        <v>257.84249999999997</v>
      </c>
      <c r="Z97" s="18">
        <v>217.881</v>
      </c>
      <c r="AA97" s="18">
        <v>235.57660000000001</v>
      </c>
      <c r="AB97" s="18">
        <v>177.86789999999999</v>
      </c>
      <c r="AC97" s="18">
        <v>123.5746</v>
      </c>
      <c r="AD97" s="18">
        <v>144.60589999999999</v>
      </c>
      <c r="AE97" s="67">
        <v>107.30549999999999</v>
      </c>
    </row>
    <row r="98" spans="1:31" x14ac:dyDescent="0.3">
      <c r="A98" s="76" t="s">
        <v>38</v>
      </c>
      <c r="B98" s="66">
        <v>19.912980000000001</v>
      </c>
      <c r="C98" s="18">
        <v>58.36703</v>
      </c>
      <c r="D98" s="18">
        <v>65.587959999999995</v>
      </c>
      <c r="E98" s="18">
        <v>93.147900000000007</v>
      </c>
      <c r="F98" s="18">
        <v>104.0412</v>
      </c>
      <c r="G98" s="18">
        <v>143.73869999999999</v>
      </c>
      <c r="H98" s="18">
        <v>90.342839999999995</v>
      </c>
      <c r="I98" s="18">
        <v>52.410960000000003</v>
      </c>
      <c r="J98" s="18">
        <v>26.97907</v>
      </c>
      <c r="K98" s="18">
        <v>0</v>
      </c>
      <c r="L98" s="66">
        <v>120.9336</v>
      </c>
      <c r="M98" s="18">
        <v>172.92679999999999</v>
      </c>
      <c r="N98" s="18">
        <v>151.88</v>
      </c>
      <c r="O98" s="18">
        <v>121.09439999999999</v>
      </c>
      <c r="P98" s="18">
        <v>246.90530000000001</v>
      </c>
      <c r="Q98" s="18">
        <v>128.22909999999999</v>
      </c>
      <c r="R98" s="18">
        <v>134.77629999999999</v>
      </c>
      <c r="S98" s="18">
        <v>151.7646</v>
      </c>
      <c r="T98" s="18">
        <v>109.928</v>
      </c>
      <c r="U98" s="67">
        <v>78.60369</v>
      </c>
      <c r="V98" s="66">
        <v>737.39829999999995</v>
      </c>
      <c r="W98" s="18">
        <v>764.09619999999995</v>
      </c>
      <c r="X98" s="18">
        <v>333.62110000000001</v>
      </c>
      <c r="Y98" s="18">
        <v>120.59059999999999</v>
      </c>
      <c r="Z98" s="18">
        <v>130.2226</v>
      </c>
      <c r="AA98" s="18">
        <v>151.3349</v>
      </c>
      <c r="AB98" s="18">
        <v>180.63329999999999</v>
      </c>
      <c r="AC98" s="18">
        <v>73.76773</v>
      </c>
      <c r="AD98" s="18">
        <v>140.95330000000001</v>
      </c>
      <c r="AE98" s="67">
        <v>106.0333</v>
      </c>
    </row>
    <row r="99" spans="1:31" x14ac:dyDescent="0.3">
      <c r="A99" s="76" t="s">
        <v>11</v>
      </c>
      <c r="B99" s="66">
        <v>40.026510000000002</v>
      </c>
      <c r="C99" s="18">
        <v>122.6283</v>
      </c>
      <c r="D99" s="18">
        <v>115.1665</v>
      </c>
      <c r="E99" s="18">
        <v>214.68809999999999</v>
      </c>
      <c r="F99" s="18">
        <v>99.552269999999993</v>
      </c>
      <c r="G99" s="18">
        <v>166.55199999999999</v>
      </c>
      <c r="H99" s="18">
        <v>118.2997</v>
      </c>
      <c r="I99" s="18">
        <v>101.2051</v>
      </c>
      <c r="J99" s="18">
        <v>35.252920000000003</v>
      </c>
      <c r="K99" s="18">
        <v>0</v>
      </c>
      <c r="L99" s="66">
        <v>178.37739999999999</v>
      </c>
      <c r="M99" s="18">
        <v>212.75479999999999</v>
      </c>
      <c r="N99" s="18">
        <v>264.84339999999997</v>
      </c>
      <c r="O99" s="18">
        <v>247.7756</v>
      </c>
      <c r="P99" s="18">
        <v>222.85669999999999</v>
      </c>
      <c r="Q99" s="18">
        <v>112.7063</v>
      </c>
      <c r="R99" s="18">
        <v>155.2533</v>
      </c>
      <c r="S99" s="18">
        <v>180.4727</v>
      </c>
      <c r="T99" s="18">
        <v>177.1189</v>
      </c>
      <c r="U99" s="67">
        <v>172.07300000000001</v>
      </c>
      <c r="V99" s="66">
        <v>791.17499999999995</v>
      </c>
      <c r="W99" s="18">
        <v>486.92009999999999</v>
      </c>
      <c r="X99" s="18">
        <v>429.20569999999998</v>
      </c>
      <c r="Y99" s="18">
        <v>348.10570000000001</v>
      </c>
      <c r="Z99" s="18">
        <v>279.63380000000001</v>
      </c>
      <c r="AA99" s="18">
        <v>321.78129999999999</v>
      </c>
      <c r="AB99" s="18">
        <v>348.26839999999999</v>
      </c>
      <c r="AC99" s="18">
        <v>307.41770000000002</v>
      </c>
      <c r="AD99" s="18">
        <v>233.07149999999999</v>
      </c>
      <c r="AE99" s="67">
        <v>230.69290000000001</v>
      </c>
    </row>
    <row r="100" spans="1:31" x14ac:dyDescent="0.3">
      <c r="A100" s="76" t="s">
        <v>12</v>
      </c>
      <c r="B100" s="66">
        <v>44.39817</v>
      </c>
      <c r="C100" s="18">
        <v>135.3135</v>
      </c>
      <c r="D100" s="18">
        <v>125.1121</v>
      </c>
      <c r="E100" s="18">
        <v>166.23519999999999</v>
      </c>
      <c r="F100" s="18">
        <v>164.21010000000001</v>
      </c>
      <c r="G100" s="18">
        <v>181.5515</v>
      </c>
      <c r="H100" s="18">
        <v>92.442179999999993</v>
      </c>
      <c r="I100" s="18">
        <v>124.8199</v>
      </c>
      <c r="J100" s="18">
        <v>39.981409999999997</v>
      </c>
      <c r="K100" s="18">
        <v>0</v>
      </c>
      <c r="L100" s="66">
        <v>221.0462</v>
      </c>
      <c r="M100" s="18">
        <v>242.68459999999999</v>
      </c>
      <c r="N100" s="18">
        <v>120.26730000000001</v>
      </c>
      <c r="O100" s="18">
        <v>230.6908</v>
      </c>
      <c r="P100" s="18">
        <v>278.04309999999998</v>
      </c>
      <c r="Q100" s="18">
        <v>161.15610000000001</v>
      </c>
      <c r="R100" s="18">
        <v>210.33760000000001</v>
      </c>
      <c r="S100" s="18">
        <v>115.4609</v>
      </c>
      <c r="T100" s="18">
        <v>117.8466</v>
      </c>
      <c r="U100" s="67">
        <v>105.21939999999999</v>
      </c>
      <c r="V100" s="66">
        <v>690.29970000000003</v>
      </c>
      <c r="W100" s="18">
        <v>506.69080000000002</v>
      </c>
      <c r="X100" s="18">
        <v>533.18740000000003</v>
      </c>
      <c r="Y100" s="18">
        <v>291.46359999999999</v>
      </c>
      <c r="Z100" s="18">
        <v>305.35359999999997</v>
      </c>
      <c r="AA100" s="18">
        <v>234.77440000000001</v>
      </c>
      <c r="AB100" s="18">
        <v>206.60380000000001</v>
      </c>
      <c r="AC100" s="18">
        <v>218.8777</v>
      </c>
      <c r="AD100" s="18">
        <v>175.0753</v>
      </c>
      <c r="AE100" s="67">
        <v>183.33320000000001</v>
      </c>
    </row>
    <row r="101" spans="1:31" x14ac:dyDescent="0.3">
      <c r="A101" s="76" t="s">
        <v>13</v>
      </c>
      <c r="B101" s="66">
        <v>38.714959999999998</v>
      </c>
      <c r="C101" s="18">
        <v>82.316090000000003</v>
      </c>
      <c r="D101" s="18">
        <v>54.546909999999997</v>
      </c>
      <c r="E101" s="18">
        <v>129.1156</v>
      </c>
      <c r="F101" s="18">
        <v>88.737690000000001</v>
      </c>
      <c r="G101" s="18">
        <v>152.9263</v>
      </c>
      <c r="H101" s="18">
        <v>94.157619999999994</v>
      </c>
      <c r="I101" s="18">
        <v>66.047359999999998</v>
      </c>
      <c r="J101" s="18">
        <v>28.244319999999998</v>
      </c>
      <c r="K101" s="18">
        <v>0</v>
      </c>
      <c r="L101" s="66">
        <v>176.94110000000001</v>
      </c>
      <c r="M101" s="18">
        <v>181.93610000000001</v>
      </c>
      <c r="N101" s="18">
        <v>222.10890000000001</v>
      </c>
      <c r="O101" s="18">
        <v>201.8723</v>
      </c>
      <c r="P101" s="18">
        <v>155.24340000000001</v>
      </c>
      <c r="Q101" s="18">
        <v>188.482</v>
      </c>
      <c r="R101" s="18">
        <v>137.38030000000001</v>
      </c>
      <c r="S101" s="18">
        <v>232.4975</v>
      </c>
      <c r="T101" s="18">
        <v>139.2363</v>
      </c>
      <c r="U101" s="67">
        <v>112.5098</v>
      </c>
      <c r="V101" s="66">
        <v>753.33010000000002</v>
      </c>
      <c r="W101" s="18">
        <v>445.55930000000001</v>
      </c>
      <c r="X101" s="18">
        <v>307.18329999999997</v>
      </c>
      <c r="Y101" s="18">
        <v>353.39519999999999</v>
      </c>
      <c r="Z101" s="18">
        <v>192.2423</v>
      </c>
      <c r="AA101" s="18">
        <v>278.74470000000002</v>
      </c>
      <c r="AB101" s="18">
        <v>157.7937</v>
      </c>
      <c r="AC101" s="18">
        <v>181.9376</v>
      </c>
      <c r="AD101" s="18">
        <v>201.84360000000001</v>
      </c>
      <c r="AE101" s="67">
        <v>180.13630000000001</v>
      </c>
    </row>
    <row r="102" spans="1:31" x14ac:dyDescent="0.3">
      <c r="A102" s="76" t="s">
        <v>14</v>
      </c>
      <c r="B102" s="66">
        <v>28.852889999999999</v>
      </c>
      <c r="C102" s="18">
        <v>73.864760000000004</v>
      </c>
      <c r="D102" s="18">
        <v>160.61799999999999</v>
      </c>
      <c r="E102" s="18">
        <v>140.74860000000001</v>
      </c>
      <c r="F102" s="18">
        <v>105.1249</v>
      </c>
      <c r="G102" s="18">
        <v>166.56800000000001</v>
      </c>
      <c r="H102" s="18">
        <v>110.9926</v>
      </c>
      <c r="I102" s="18">
        <v>83.147869999999998</v>
      </c>
      <c r="J102" s="18">
        <v>14.697800000000001</v>
      </c>
      <c r="K102" s="18">
        <v>0</v>
      </c>
      <c r="L102" s="66">
        <v>143.06309999999999</v>
      </c>
      <c r="M102" s="18">
        <v>140.12909999999999</v>
      </c>
      <c r="N102" s="18">
        <v>214.80619999999999</v>
      </c>
      <c r="O102" s="18">
        <v>119.67700000000001</v>
      </c>
      <c r="P102" s="18">
        <v>184.94759999999999</v>
      </c>
      <c r="Q102" s="18">
        <v>131.46080000000001</v>
      </c>
      <c r="R102" s="18">
        <v>158.34690000000001</v>
      </c>
      <c r="S102" s="18">
        <v>173.4837</v>
      </c>
      <c r="T102" s="18">
        <v>144.18889999999999</v>
      </c>
      <c r="U102" s="67">
        <v>89.347750000000005</v>
      </c>
      <c r="V102" s="66">
        <v>896.49109999999996</v>
      </c>
      <c r="W102" s="18">
        <v>613.10640000000001</v>
      </c>
      <c r="X102" s="18">
        <v>339.47680000000003</v>
      </c>
      <c r="Y102" s="18">
        <v>278.35610000000003</v>
      </c>
      <c r="Z102" s="18">
        <v>198.1414</v>
      </c>
      <c r="AA102" s="18">
        <v>292.21120000000002</v>
      </c>
      <c r="AB102" s="18">
        <v>215.37200000000001</v>
      </c>
      <c r="AC102" s="18">
        <v>267.18509999999998</v>
      </c>
      <c r="AD102" s="18">
        <v>249.98310000000001</v>
      </c>
      <c r="AE102" s="67">
        <v>231.0735</v>
      </c>
    </row>
    <row r="103" spans="1:31" x14ac:dyDescent="0.3">
      <c r="A103" s="76" t="s">
        <v>15</v>
      </c>
      <c r="B103" s="66">
        <v>38.069879999999998</v>
      </c>
      <c r="C103" s="18">
        <v>61.125689999999999</v>
      </c>
      <c r="D103" s="18">
        <v>84.973110000000005</v>
      </c>
      <c r="E103" s="18">
        <v>164.75579999999999</v>
      </c>
      <c r="F103" s="18">
        <v>99.496049999999997</v>
      </c>
      <c r="G103" s="18">
        <v>90.683319999999995</v>
      </c>
      <c r="H103" s="18">
        <v>91.664900000000003</v>
      </c>
      <c r="I103" s="18">
        <v>83.749610000000004</v>
      </c>
      <c r="J103" s="18">
        <v>22.13411</v>
      </c>
      <c r="K103" s="18">
        <v>0</v>
      </c>
      <c r="L103" s="66">
        <v>132.92259999999999</v>
      </c>
      <c r="M103" s="18">
        <v>132.87809999999999</v>
      </c>
      <c r="N103" s="18">
        <v>143.32990000000001</v>
      </c>
      <c r="O103" s="18">
        <v>194.75640000000001</v>
      </c>
      <c r="P103" s="18">
        <v>175.1361</v>
      </c>
      <c r="Q103" s="18">
        <v>184.7003</v>
      </c>
      <c r="R103" s="18">
        <v>158.72149999999999</v>
      </c>
      <c r="S103" s="18">
        <v>227.11279999999999</v>
      </c>
      <c r="T103" s="18">
        <v>116.3369</v>
      </c>
      <c r="U103" s="67">
        <v>89.516459999999995</v>
      </c>
      <c r="V103" s="66">
        <v>491.31009999999998</v>
      </c>
      <c r="W103" s="18">
        <v>593.77049999999997</v>
      </c>
      <c r="X103" s="18">
        <v>391.17739999999998</v>
      </c>
      <c r="Y103" s="18">
        <v>282.77030000000002</v>
      </c>
      <c r="Z103" s="18">
        <v>271.70080000000002</v>
      </c>
      <c r="AA103" s="18">
        <v>265.99020000000002</v>
      </c>
      <c r="AB103" s="18">
        <v>191.48609999999999</v>
      </c>
      <c r="AC103" s="18">
        <v>169.36</v>
      </c>
      <c r="AD103" s="18">
        <v>206.0497</v>
      </c>
      <c r="AE103" s="67">
        <v>157.9332</v>
      </c>
    </row>
    <row r="104" spans="1:31" x14ac:dyDescent="0.3">
      <c r="A104" s="76" t="s">
        <v>16</v>
      </c>
      <c r="B104" s="66">
        <v>29.059180000000001</v>
      </c>
      <c r="C104" s="18">
        <v>87.438059999999993</v>
      </c>
      <c r="D104" s="18">
        <v>101.1823</v>
      </c>
      <c r="E104" s="18">
        <v>87.136020000000002</v>
      </c>
      <c r="F104" s="18">
        <v>92.782219999999995</v>
      </c>
      <c r="G104" s="18">
        <v>109.8214</v>
      </c>
      <c r="H104" s="18">
        <v>89.39237</v>
      </c>
      <c r="I104" s="18">
        <v>76.974919999999997</v>
      </c>
      <c r="J104" s="18">
        <v>26.86412</v>
      </c>
      <c r="K104" s="18">
        <v>0</v>
      </c>
      <c r="L104" s="66">
        <v>118.49590000000001</v>
      </c>
      <c r="M104" s="18">
        <v>139.44970000000001</v>
      </c>
      <c r="N104" s="18">
        <v>184.0711</v>
      </c>
      <c r="O104" s="18">
        <v>149.2097</v>
      </c>
      <c r="P104" s="18">
        <v>247.8115</v>
      </c>
      <c r="Q104" s="18">
        <v>149.45590000000001</v>
      </c>
      <c r="R104" s="18">
        <v>111.50830000000001</v>
      </c>
      <c r="S104" s="18">
        <v>108.7897</v>
      </c>
      <c r="T104" s="18">
        <v>61.642670000000003</v>
      </c>
      <c r="U104" s="67">
        <v>104.0569</v>
      </c>
      <c r="V104" s="66">
        <v>929.80150000000003</v>
      </c>
      <c r="W104" s="18">
        <v>465.3073</v>
      </c>
      <c r="X104" s="18">
        <v>291.40890000000002</v>
      </c>
      <c r="Y104" s="18">
        <v>312.35890000000001</v>
      </c>
      <c r="Z104" s="18">
        <v>155.95410000000001</v>
      </c>
      <c r="AA104" s="18">
        <v>188.90819999999999</v>
      </c>
      <c r="AB104" s="18">
        <v>226.68379999999999</v>
      </c>
      <c r="AC104" s="18">
        <v>118.96639999999999</v>
      </c>
      <c r="AD104" s="18">
        <v>146.26859999999999</v>
      </c>
      <c r="AE104" s="67">
        <v>115.22239999999999</v>
      </c>
    </row>
    <row r="105" spans="1:31" x14ac:dyDescent="0.3">
      <c r="A105" s="76" t="s">
        <v>17</v>
      </c>
      <c r="B105" s="66">
        <v>18.44998</v>
      </c>
      <c r="C105" s="18">
        <v>45.90184</v>
      </c>
      <c r="D105" s="18">
        <v>99.541449999999998</v>
      </c>
      <c r="E105" s="18">
        <v>135.36539999999999</v>
      </c>
      <c r="F105" s="18">
        <v>110.93980000000001</v>
      </c>
      <c r="G105" s="18">
        <v>106.3296</v>
      </c>
      <c r="H105" s="18">
        <v>90.601290000000006</v>
      </c>
      <c r="I105" s="18">
        <v>79.973259999999996</v>
      </c>
      <c r="J105" s="18">
        <v>22.165389999999999</v>
      </c>
      <c r="K105" s="18">
        <v>0</v>
      </c>
      <c r="L105" s="66">
        <v>254.50919999999999</v>
      </c>
      <c r="M105" s="18">
        <v>138.9409</v>
      </c>
      <c r="N105" s="18">
        <v>181.5162</v>
      </c>
      <c r="O105" s="18">
        <v>214.43020000000001</v>
      </c>
      <c r="P105" s="18">
        <v>104.089</v>
      </c>
      <c r="Q105" s="18">
        <v>130.53450000000001</v>
      </c>
      <c r="R105" s="18">
        <v>145.3974</v>
      </c>
      <c r="S105" s="18">
        <v>83.098079999999996</v>
      </c>
      <c r="T105" s="18">
        <v>97.09093</v>
      </c>
      <c r="U105" s="67">
        <v>132.86689999999999</v>
      </c>
      <c r="V105" s="66">
        <v>629.46730000000002</v>
      </c>
      <c r="W105" s="18">
        <v>573.56539999999995</v>
      </c>
      <c r="X105" s="18">
        <v>279.87439999999998</v>
      </c>
      <c r="Y105" s="18">
        <v>282.49239999999998</v>
      </c>
      <c r="Z105" s="18">
        <v>238.4051</v>
      </c>
      <c r="AA105" s="18">
        <v>236.92189999999999</v>
      </c>
      <c r="AB105" s="18">
        <v>190.56</v>
      </c>
      <c r="AC105" s="18">
        <v>290.2226</v>
      </c>
      <c r="AD105" s="18">
        <v>194.34289999999999</v>
      </c>
      <c r="AE105" s="67">
        <v>115.63200000000001</v>
      </c>
    </row>
    <row r="106" spans="1:31" x14ac:dyDescent="0.3">
      <c r="A106" s="76" t="s">
        <v>41</v>
      </c>
      <c r="B106" s="66">
        <v>41.031210000000002</v>
      </c>
      <c r="C106" s="18">
        <v>50.326659999999997</v>
      </c>
      <c r="D106" s="18">
        <v>100.54049999999999</v>
      </c>
      <c r="E106" s="18">
        <v>83.547070000000005</v>
      </c>
      <c r="F106" s="18">
        <v>100.1555</v>
      </c>
      <c r="G106" s="18">
        <v>99.262060000000005</v>
      </c>
      <c r="H106" s="18">
        <v>76.735820000000004</v>
      </c>
      <c r="I106" s="18">
        <v>62.680370000000003</v>
      </c>
      <c r="J106" s="18">
        <v>17.96415</v>
      </c>
      <c r="K106" s="18">
        <v>0</v>
      </c>
      <c r="L106" s="66">
        <v>150.4828</v>
      </c>
      <c r="M106" s="18">
        <v>184.9316</v>
      </c>
      <c r="N106" s="18">
        <v>115.8724</v>
      </c>
      <c r="O106" s="18">
        <v>105.48950000000001</v>
      </c>
      <c r="P106" s="18">
        <v>193.11750000000001</v>
      </c>
      <c r="Q106" s="18">
        <v>104.2662</v>
      </c>
      <c r="R106" s="18">
        <v>132.06190000000001</v>
      </c>
      <c r="S106" s="18">
        <v>121.30329999999999</v>
      </c>
      <c r="T106" s="18">
        <v>87.766630000000006</v>
      </c>
      <c r="U106" s="67">
        <v>48.768320000000003</v>
      </c>
      <c r="V106" s="66">
        <v>462.31259999999997</v>
      </c>
      <c r="W106" s="18">
        <v>363.69150000000002</v>
      </c>
      <c r="X106" s="18">
        <v>258.09440000000001</v>
      </c>
      <c r="Y106" s="18">
        <v>224.6053</v>
      </c>
      <c r="Z106" s="18">
        <v>244.5789</v>
      </c>
      <c r="AA106" s="18">
        <v>194.95419999999999</v>
      </c>
      <c r="AB106" s="18">
        <v>246.078</v>
      </c>
      <c r="AC106" s="18">
        <v>119.4457</v>
      </c>
      <c r="AD106" s="18">
        <v>135.3494</v>
      </c>
      <c r="AE106" s="67">
        <v>109.2578</v>
      </c>
    </row>
    <row r="107" spans="1:31" x14ac:dyDescent="0.3">
      <c r="A107" s="76" t="s">
        <v>18</v>
      </c>
      <c r="B107" s="66">
        <v>48.436050000000002</v>
      </c>
      <c r="C107" s="18">
        <v>101.49079999999999</v>
      </c>
      <c r="D107" s="18">
        <v>196.5609</v>
      </c>
      <c r="E107" s="18">
        <v>155.62629999999999</v>
      </c>
      <c r="F107" s="18">
        <v>229.42259999999999</v>
      </c>
      <c r="G107" s="18">
        <v>127.4212</v>
      </c>
      <c r="H107" s="18">
        <v>203.6491</v>
      </c>
      <c r="I107" s="18">
        <v>153.9239</v>
      </c>
      <c r="J107" s="18">
        <v>42.611789999999999</v>
      </c>
      <c r="K107" s="18">
        <v>0</v>
      </c>
      <c r="L107" s="66">
        <v>197.85380000000001</v>
      </c>
      <c r="M107" s="18">
        <v>232.6671</v>
      </c>
      <c r="N107" s="18">
        <v>279.19850000000002</v>
      </c>
      <c r="O107" s="18">
        <v>284.42290000000003</v>
      </c>
      <c r="P107" s="18">
        <v>235.7201</v>
      </c>
      <c r="Q107" s="18">
        <v>301.12419999999997</v>
      </c>
      <c r="R107" s="18">
        <v>180.15690000000001</v>
      </c>
      <c r="S107" s="18">
        <v>137.06399999999999</v>
      </c>
      <c r="T107" s="18">
        <v>140.5428</v>
      </c>
      <c r="U107" s="67">
        <v>102.17959999999999</v>
      </c>
      <c r="V107" s="66">
        <v>754.53279999999995</v>
      </c>
      <c r="W107" s="18">
        <v>648.06370000000004</v>
      </c>
      <c r="X107" s="18">
        <v>369.76330000000002</v>
      </c>
      <c r="Y107" s="18">
        <v>384.5095</v>
      </c>
      <c r="Z107" s="18">
        <v>254.88239999999999</v>
      </c>
      <c r="AA107" s="18">
        <v>394.92329999999998</v>
      </c>
      <c r="AB107" s="18">
        <v>276.05869999999999</v>
      </c>
      <c r="AC107" s="18">
        <v>289.75240000000002</v>
      </c>
      <c r="AD107" s="18">
        <v>221.5197</v>
      </c>
      <c r="AE107" s="67">
        <v>274.22879999999998</v>
      </c>
    </row>
    <row r="108" spans="1:31" x14ac:dyDescent="0.3">
      <c r="A108" s="76" t="s">
        <v>19</v>
      </c>
      <c r="B108" s="66">
        <v>49.87914</v>
      </c>
      <c r="C108" s="18">
        <v>108.7516</v>
      </c>
      <c r="D108" s="18">
        <v>123.32680000000001</v>
      </c>
      <c r="E108" s="18">
        <v>189.85069999999999</v>
      </c>
      <c r="F108" s="18">
        <v>190.74209999999999</v>
      </c>
      <c r="G108" s="18">
        <v>119.149</v>
      </c>
      <c r="H108" s="18">
        <v>133.37629999999999</v>
      </c>
      <c r="I108" s="18">
        <v>95.059780000000003</v>
      </c>
      <c r="J108" s="18">
        <v>44.443049999999999</v>
      </c>
      <c r="K108" s="18">
        <v>0</v>
      </c>
      <c r="L108" s="66">
        <v>252.41059999999999</v>
      </c>
      <c r="M108" s="18">
        <v>216.7045</v>
      </c>
      <c r="N108" s="18">
        <v>228.3931</v>
      </c>
      <c r="O108" s="18">
        <v>278.3383</v>
      </c>
      <c r="P108" s="18">
        <v>190.1942</v>
      </c>
      <c r="Q108" s="18">
        <v>211.74010000000001</v>
      </c>
      <c r="R108" s="18">
        <v>195.41820000000001</v>
      </c>
      <c r="S108" s="18">
        <v>155.39109999999999</v>
      </c>
      <c r="T108" s="18">
        <v>160.1431</v>
      </c>
      <c r="U108" s="67">
        <v>107.6862</v>
      </c>
      <c r="V108" s="66">
        <v>1009.282</v>
      </c>
      <c r="W108" s="18">
        <v>616.62540000000001</v>
      </c>
      <c r="X108" s="18">
        <v>445.7645</v>
      </c>
      <c r="Y108" s="18">
        <v>328.08229999999998</v>
      </c>
      <c r="Z108" s="18">
        <v>310.99310000000003</v>
      </c>
      <c r="AA108" s="18">
        <v>327.64420000000001</v>
      </c>
      <c r="AB108" s="18">
        <v>256.5446</v>
      </c>
      <c r="AC108" s="18">
        <v>205.49209999999999</v>
      </c>
      <c r="AD108" s="18">
        <v>258.82679999999999</v>
      </c>
      <c r="AE108" s="67">
        <v>161.0368</v>
      </c>
    </row>
    <row r="109" spans="1:31" x14ac:dyDescent="0.3">
      <c r="A109" s="76" t="s">
        <v>19</v>
      </c>
      <c r="B109" s="66">
        <v>44.397939999999998</v>
      </c>
      <c r="C109" s="18">
        <v>105.3792</v>
      </c>
      <c r="D109" s="18">
        <v>196.96950000000001</v>
      </c>
      <c r="E109" s="18">
        <v>184.3476</v>
      </c>
      <c r="F109" s="18">
        <v>207.19030000000001</v>
      </c>
      <c r="G109" s="18">
        <v>154.9023</v>
      </c>
      <c r="H109" s="18">
        <v>128.2139</v>
      </c>
      <c r="I109" s="18">
        <v>118.6026</v>
      </c>
      <c r="J109" s="18">
        <v>38.34684</v>
      </c>
      <c r="K109" s="18">
        <v>0</v>
      </c>
      <c r="L109" s="66">
        <v>218.6277</v>
      </c>
      <c r="M109" s="18">
        <v>274.38619999999997</v>
      </c>
      <c r="N109" s="18">
        <v>245.9375</v>
      </c>
      <c r="O109" s="18">
        <v>170.43020000000001</v>
      </c>
      <c r="P109" s="18">
        <v>205.07509999999999</v>
      </c>
      <c r="Q109" s="18">
        <v>283.5385</v>
      </c>
      <c r="R109" s="18">
        <v>175.2124</v>
      </c>
      <c r="S109" s="18">
        <v>307.82389999999998</v>
      </c>
      <c r="T109" s="18">
        <v>165.95740000000001</v>
      </c>
      <c r="U109" s="67">
        <v>137.16980000000001</v>
      </c>
      <c r="V109" s="66">
        <v>502.9708</v>
      </c>
      <c r="W109" s="18">
        <v>817.88969999999995</v>
      </c>
      <c r="X109" s="18">
        <v>364.65980000000002</v>
      </c>
      <c r="Y109" s="18">
        <v>359.1814</v>
      </c>
      <c r="Z109" s="18">
        <v>369.11869999999999</v>
      </c>
      <c r="AA109" s="18">
        <v>321.6952</v>
      </c>
      <c r="AB109" s="18">
        <v>281.41079999999999</v>
      </c>
      <c r="AC109" s="18">
        <v>261.30009999999999</v>
      </c>
      <c r="AD109" s="18">
        <v>253.06110000000001</v>
      </c>
      <c r="AE109" s="67">
        <v>217.5033</v>
      </c>
    </row>
    <row r="110" spans="1:31" x14ac:dyDescent="0.3">
      <c r="A110" s="76" t="s">
        <v>21</v>
      </c>
      <c r="B110" s="66">
        <v>49.757849999999998</v>
      </c>
      <c r="C110" s="18">
        <v>102.9093</v>
      </c>
      <c r="D110" s="18">
        <v>115.1009</v>
      </c>
      <c r="E110" s="18">
        <v>165.28710000000001</v>
      </c>
      <c r="F110" s="18">
        <v>142.58170000000001</v>
      </c>
      <c r="G110" s="18">
        <v>118.06140000000001</v>
      </c>
      <c r="H110" s="18">
        <v>114.6063</v>
      </c>
      <c r="I110" s="18">
        <v>75.479979999999998</v>
      </c>
      <c r="J110" s="18">
        <v>30.1678</v>
      </c>
      <c r="K110" s="18">
        <v>0</v>
      </c>
      <c r="L110" s="66">
        <v>172.97380000000001</v>
      </c>
      <c r="M110" s="18">
        <v>171.98150000000001</v>
      </c>
      <c r="N110" s="18">
        <v>270.4538</v>
      </c>
      <c r="O110" s="18">
        <v>228.82310000000001</v>
      </c>
      <c r="P110" s="18">
        <v>213.92580000000001</v>
      </c>
      <c r="Q110" s="18">
        <v>241.6284</v>
      </c>
      <c r="R110" s="18">
        <v>192.0018</v>
      </c>
      <c r="S110" s="18">
        <v>173.32220000000001</v>
      </c>
      <c r="T110" s="18">
        <v>143.0206</v>
      </c>
      <c r="U110" s="67">
        <v>122.15470000000001</v>
      </c>
      <c r="V110" s="66">
        <v>944.90030000000002</v>
      </c>
      <c r="W110" s="18">
        <v>610.36789999999996</v>
      </c>
      <c r="X110" s="18">
        <v>332.26150000000001</v>
      </c>
      <c r="Y110" s="18">
        <v>391.29759999999999</v>
      </c>
      <c r="Z110" s="18">
        <v>354.38569999999999</v>
      </c>
      <c r="AA110" s="18">
        <v>367.37830000000002</v>
      </c>
      <c r="AB110" s="18">
        <v>340.20089999999999</v>
      </c>
      <c r="AC110" s="18">
        <v>230.63460000000001</v>
      </c>
      <c r="AD110" s="18">
        <v>258.02190000000002</v>
      </c>
      <c r="AE110" s="67">
        <v>254.94560000000001</v>
      </c>
    </row>
    <row r="111" spans="1:31" x14ac:dyDescent="0.3">
      <c r="A111" s="76" t="s">
        <v>22</v>
      </c>
      <c r="B111" s="66">
        <v>23.824100000000001</v>
      </c>
      <c r="C111" s="18">
        <v>103.429</v>
      </c>
      <c r="D111" s="18">
        <v>111.14579999999999</v>
      </c>
      <c r="E111" s="18">
        <v>155.40860000000001</v>
      </c>
      <c r="F111" s="18">
        <v>122.4521</v>
      </c>
      <c r="G111" s="18">
        <v>118.20650000000001</v>
      </c>
      <c r="H111" s="18">
        <v>89.190640000000002</v>
      </c>
      <c r="I111" s="18">
        <v>97.891289999999998</v>
      </c>
      <c r="J111" s="18">
        <v>22.955739999999999</v>
      </c>
      <c r="K111" s="18">
        <v>0</v>
      </c>
      <c r="L111" s="66">
        <v>245.6155</v>
      </c>
      <c r="M111" s="18">
        <v>236.74299999999999</v>
      </c>
      <c r="N111" s="18">
        <v>227.1876</v>
      </c>
      <c r="O111" s="18">
        <v>261.86669999999998</v>
      </c>
      <c r="P111" s="18">
        <v>155.25800000000001</v>
      </c>
      <c r="Q111" s="18">
        <v>168.34100000000001</v>
      </c>
      <c r="R111" s="18">
        <v>255.68010000000001</v>
      </c>
      <c r="S111" s="18">
        <v>137.43170000000001</v>
      </c>
      <c r="T111" s="18">
        <v>146.0428</v>
      </c>
      <c r="U111" s="67">
        <v>77.851529999999997</v>
      </c>
      <c r="V111" s="66">
        <v>839.80150000000003</v>
      </c>
      <c r="W111" s="18">
        <v>749.00599999999997</v>
      </c>
      <c r="X111" s="18">
        <v>390.13869999999997</v>
      </c>
      <c r="Y111" s="18">
        <v>203.5034</v>
      </c>
      <c r="Z111" s="18">
        <v>381.44979999999998</v>
      </c>
      <c r="AA111" s="18">
        <v>452.13119999999998</v>
      </c>
      <c r="AB111" s="18">
        <v>313.54250000000002</v>
      </c>
      <c r="AC111" s="18">
        <v>159.0385</v>
      </c>
      <c r="AD111" s="18">
        <v>203.08629999999999</v>
      </c>
      <c r="AE111" s="67">
        <v>198.7885</v>
      </c>
    </row>
    <row r="112" spans="1:31" x14ac:dyDescent="0.3">
      <c r="A112" s="76" t="s">
        <v>23</v>
      </c>
      <c r="B112" s="66">
        <v>39.988</v>
      </c>
      <c r="C112" s="18">
        <v>93.951610000000002</v>
      </c>
      <c r="D112" s="18">
        <v>97.460949999999997</v>
      </c>
      <c r="E112" s="18">
        <v>155.91120000000001</v>
      </c>
      <c r="F112" s="18">
        <v>118.26349999999999</v>
      </c>
      <c r="G112" s="18">
        <v>131.5548</v>
      </c>
      <c r="H112" s="18">
        <v>111.37269999999999</v>
      </c>
      <c r="I112" s="18">
        <v>70.597849999999994</v>
      </c>
      <c r="J112" s="18">
        <v>25.09196</v>
      </c>
      <c r="K112" s="18">
        <v>0</v>
      </c>
      <c r="L112" s="66">
        <v>155.52000000000001</v>
      </c>
      <c r="M112" s="18">
        <v>323.05250000000001</v>
      </c>
      <c r="N112" s="18">
        <v>281.32799999999997</v>
      </c>
      <c r="O112" s="18">
        <v>135.03469999999999</v>
      </c>
      <c r="P112" s="18">
        <v>250.5384</v>
      </c>
      <c r="Q112" s="18">
        <v>217.84960000000001</v>
      </c>
      <c r="R112" s="18">
        <v>122.5908</v>
      </c>
      <c r="S112" s="18">
        <v>156.18559999999999</v>
      </c>
      <c r="T112" s="18">
        <v>194.98169999999999</v>
      </c>
      <c r="U112" s="67">
        <v>102.7854</v>
      </c>
      <c r="V112" s="66">
        <v>739.3809</v>
      </c>
      <c r="W112" s="18">
        <v>562.44259999999997</v>
      </c>
      <c r="X112" s="18">
        <v>303.90190000000001</v>
      </c>
      <c r="Y112" s="18">
        <v>304.65570000000002</v>
      </c>
      <c r="Z112" s="18">
        <v>201.25980000000001</v>
      </c>
      <c r="AA112" s="18">
        <v>322.36110000000002</v>
      </c>
      <c r="AB112" s="18">
        <v>275.71390000000002</v>
      </c>
      <c r="AC112" s="18">
        <v>178.03749999999999</v>
      </c>
      <c r="AD112" s="18">
        <v>218.26570000000001</v>
      </c>
      <c r="AE112" s="67">
        <v>212.42330000000001</v>
      </c>
    </row>
    <row r="113" spans="1:31" x14ac:dyDescent="0.3">
      <c r="A113" s="76" t="s">
        <v>24</v>
      </c>
      <c r="B113" s="66">
        <v>22.530049999999999</v>
      </c>
      <c r="C113" s="18">
        <v>37.589480000000002</v>
      </c>
      <c r="D113" s="18">
        <v>55.694049999999997</v>
      </c>
      <c r="E113" s="18">
        <v>99.714060000000003</v>
      </c>
      <c r="F113" s="18">
        <v>126.30800000000001</v>
      </c>
      <c r="G113" s="18">
        <v>152.07769999999999</v>
      </c>
      <c r="H113" s="18">
        <v>97.292060000000006</v>
      </c>
      <c r="I113" s="18">
        <v>85.691509999999994</v>
      </c>
      <c r="J113" s="18">
        <v>17.095849999999999</v>
      </c>
      <c r="K113" s="18">
        <v>0</v>
      </c>
      <c r="L113" s="66">
        <v>189.92670000000001</v>
      </c>
      <c r="M113" s="18">
        <v>187.48310000000001</v>
      </c>
      <c r="N113" s="18">
        <v>154.67509999999999</v>
      </c>
      <c r="O113" s="18">
        <v>177.18119999999999</v>
      </c>
      <c r="P113" s="18">
        <v>240.64400000000001</v>
      </c>
      <c r="Q113" s="18">
        <v>147.32679999999999</v>
      </c>
      <c r="R113" s="18">
        <v>216.43600000000001</v>
      </c>
      <c r="S113" s="18">
        <v>133.0515</v>
      </c>
      <c r="T113" s="18">
        <v>126.01909999999999</v>
      </c>
      <c r="U113" s="67">
        <v>49.781179999999999</v>
      </c>
      <c r="V113" s="66">
        <v>973.94870000000003</v>
      </c>
      <c r="W113" s="18">
        <v>674.5027</v>
      </c>
      <c r="X113" s="18">
        <v>365.0752</v>
      </c>
      <c r="Y113" s="18">
        <v>236.79650000000001</v>
      </c>
      <c r="Z113" s="18">
        <v>190.7465</v>
      </c>
      <c r="AA113" s="18">
        <v>195.92869999999999</v>
      </c>
      <c r="AB113" s="18">
        <v>345.75740000000002</v>
      </c>
      <c r="AC113" s="18">
        <v>208.4068</v>
      </c>
      <c r="AD113" s="18">
        <v>161.8503</v>
      </c>
      <c r="AE113" s="67">
        <v>213.03469999999999</v>
      </c>
    </row>
    <row r="114" spans="1:31" x14ac:dyDescent="0.3">
      <c r="A114" s="76" t="s">
        <v>44</v>
      </c>
      <c r="B114" s="66">
        <v>28.962669999999999</v>
      </c>
      <c r="C114" s="18">
        <v>61.081040000000002</v>
      </c>
      <c r="D114" s="18">
        <v>44.040390000000002</v>
      </c>
      <c r="E114" s="18">
        <v>116.48950000000001</v>
      </c>
      <c r="F114" s="18">
        <v>129.52010000000001</v>
      </c>
      <c r="G114" s="18">
        <v>98.663690000000003</v>
      </c>
      <c r="H114" s="18">
        <v>69.094189999999998</v>
      </c>
      <c r="I114" s="18">
        <v>73.820769999999996</v>
      </c>
      <c r="J114" s="18">
        <v>23.009060000000002</v>
      </c>
      <c r="K114" s="18">
        <v>0</v>
      </c>
      <c r="L114" s="66">
        <v>97.942859999999996</v>
      </c>
      <c r="M114" s="18">
        <v>154.3759</v>
      </c>
      <c r="N114" s="18">
        <v>150.06800000000001</v>
      </c>
      <c r="O114" s="18">
        <v>133.0908</v>
      </c>
      <c r="P114" s="18">
        <v>141.4374</v>
      </c>
      <c r="Q114" s="18">
        <v>220.42070000000001</v>
      </c>
      <c r="R114" s="18">
        <v>105.62390000000001</v>
      </c>
      <c r="S114" s="18">
        <v>95.75985</v>
      </c>
      <c r="T114" s="18">
        <v>94.789400000000001</v>
      </c>
      <c r="U114" s="67">
        <v>131.47739999999999</v>
      </c>
      <c r="V114" s="66">
        <v>704.15390000000002</v>
      </c>
      <c r="W114" s="18">
        <v>742.05190000000005</v>
      </c>
      <c r="X114" s="18">
        <v>345.73719999999997</v>
      </c>
      <c r="Y114" s="18">
        <v>308.90559999999999</v>
      </c>
      <c r="Z114" s="18">
        <v>221.31280000000001</v>
      </c>
      <c r="AA114" s="18">
        <v>275.14850000000001</v>
      </c>
      <c r="AB114" s="18">
        <v>216.29220000000001</v>
      </c>
      <c r="AC114" s="18">
        <v>151.15629999999999</v>
      </c>
      <c r="AD114" s="18">
        <v>180.68170000000001</v>
      </c>
      <c r="AE114" s="67">
        <v>198.92959999999999</v>
      </c>
    </row>
    <row r="115" spans="1:31" x14ac:dyDescent="0.3">
      <c r="A115" s="76" t="s">
        <v>25</v>
      </c>
      <c r="B115" s="66">
        <v>64.581630000000004</v>
      </c>
      <c r="C115" s="18">
        <v>81.586240000000004</v>
      </c>
      <c r="D115" s="18">
        <v>189.83070000000001</v>
      </c>
      <c r="E115" s="18">
        <v>195.99350000000001</v>
      </c>
      <c r="F115" s="18">
        <v>194.22659999999999</v>
      </c>
      <c r="G115" s="18">
        <v>226.00890000000001</v>
      </c>
      <c r="H115" s="18">
        <v>187.52510000000001</v>
      </c>
      <c r="I115" s="18">
        <v>106.8794</v>
      </c>
      <c r="J115" s="18">
        <v>36.301679999999998</v>
      </c>
      <c r="K115" s="18">
        <v>0</v>
      </c>
      <c r="L115" s="66">
        <v>308.37599999999998</v>
      </c>
      <c r="M115" s="18">
        <v>249.09780000000001</v>
      </c>
      <c r="N115" s="18">
        <v>302.68610000000001</v>
      </c>
      <c r="O115" s="18">
        <v>216.6996</v>
      </c>
      <c r="P115" s="18">
        <v>333.73250000000002</v>
      </c>
      <c r="Q115" s="18">
        <v>265.88310000000001</v>
      </c>
      <c r="R115" s="18">
        <v>148.47839999999999</v>
      </c>
      <c r="S115" s="18">
        <v>172.16579999999999</v>
      </c>
      <c r="T115" s="18">
        <v>163.04689999999999</v>
      </c>
      <c r="U115" s="67">
        <v>99.784710000000004</v>
      </c>
      <c r="V115" s="66">
        <v>1085.6969999999999</v>
      </c>
      <c r="W115" s="18">
        <v>932.01369999999997</v>
      </c>
      <c r="X115" s="18">
        <v>434.61219999999997</v>
      </c>
      <c r="Y115" s="18">
        <v>327.44630000000001</v>
      </c>
      <c r="Z115" s="18">
        <v>292.26900000000001</v>
      </c>
      <c r="AA115" s="18">
        <v>373.52080000000001</v>
      </c>
      <c r="AB115" s="18">
        <v>394.92669999999998</v>
      </c>
      <c r="AC115" s="18">
        <v>265.6037</v>
      </c>
      <c r="AD115" s="18">
        <v>270.46679999999998</v>
      </c>
      <c r="AE115" s="67">
        <v>282.60379999999998</v>
      </c>
    </row>
    <row r="116" spans="1:31" x14ac:dyDescent="0.3">
      <c r="A116" s="76" t="s">
        <v>26</v>
      </c>
      <c r="B116" s="66">
        <v>50.704000000000001</v>
      </c>
      <c r="C116" s="18">
        <v>119.6986</v>
      </c>
      <c r="D116" s="18">
        <v>146.75919999999999</v>
      </c>
      <c r="E116" s="18">
        <v>185.5421</v>
      </c>
      <c r="F116" s="18">
        <v>156.83099999999999</v>
      </c>
      <c r="G116" s="18">
        <v>267.70609999999999</v>
      </c>
      <c r="H116" s="18">
        <v>209.88239999999999</v>
      </c>
      <c r="I116" s="18">
        <v>76.319829999999996</v>
      </c>
      <c r="J116" s="18">
        <v>52.965699999999998</v>
      </c>
      <c r="K116" s="18">
        <v>0</v>
      </c>
      <c r="L116" s="66">
        <v>224.2749</v>
      </c>
      <c r="M116" s="18">
        <v>248.80690000000001</v>
      </c>
      <c r="N116" s="18">
        <v>283.17559999999997</v>
      </c>
      <c r="O116" s="18">
        <v>198.34059999999999</v>
      </c>
      <c r="P116" s="18">
        <v>239.5924</v>
      </c>
      <c r="Q116" s="18">
        <v>269.11309999999997</v>
      </c>
      <c r="R116" s="18">
        <v>209.61940000000001</v>
      </c>
      <c r="S116" s="18">
        <v>174.08179999999999</v>
      </c>
      <c r="T116" s="18">
        <v>189.75190000000001</v>
      </c>
      <c r="U116" s="67">
        <v>82.534120000000001</v>
      </c>
      <c r="V116" s="66">
        <v>1160.5229999999999</v>
      </c>
      <c r="W116" s="18">
        <v>553.12300000000005</v>
      </c>
      <c r="X116" s="18">
        <v>324.33049999999997</v>
      </c>
      <c r="Y116" s="18">
        <v>389.64440000000002</v>
      </c>
      <c r="Z116" s="18">
        <v>256.4939</v>
      </c>
      <c r="AA116" s="18">
        <v>403.36360000000002</v>
      </c>
      <c r="AB116" s="18">
        <v>265.18</v>
      </c>
      <c r="AC116" s="18">
        <v>394.54820000000001</v>
      </c>
      <c r="AD116" s="18">
        <v>337.61219999999997</v>
      </c>
      <c r="AE116" s="67">
        <v>275.64800000000002</v>
      </c>
    </row>
    <row r="117" spans="1:31" x14ac:dyDescent="0.3">
      <c r="A117" s="76" t="s">
        <v>27</v>
      </c>
      <c r="B117" s="66">
        <v>71.030150000000006</v>
      </c>
      <c r="C117" s="18">
        <v>134.69329999999999</v>
      </c>
      <c r="D117" s="18">
        <v>184.37270000000001</v>
      </c>
      <c r="E117" s="18">
        <v>185.5256</v>
      </c>
      <c r="F117" s="18">
        <v>232.8133</v>
      </c>
      <c r="G117" s="18">
        <v>143.84389999999999</v>
      </c>
      <c r="H117" s="18">
        <v>170.39779999999999</v>
      </c>
      <c r="I117" s="18">
        <v>108.0397</v>
      </c>
      <c r="J117" s="18">
        <v>32.555399999999999</v>
      </c>
      <c r="K117" s="18">
        <v>0</v>
      </c>
      <c r="L117" s="66">
        <v>180.29409999999999</v>
      </c>
      <c r="M117" s="18">
        <v>266.70170000000002</v>
      </c>
      <c r="N117" s="18">
        <v>275.07420000000002</v>
      </c>
      <c r="O117" s="18">
        <v>179.74930000000001</v>
      </c>
      <c r="P117" s="18">
        <v>277.11320000000001</v>
      </c>
      <c r="Q117" s="18">
        <v>241.2526</v>
      </c>
      <c r="R117" s="18">
        <v>290.93700000000001</v>
      </c>
      <c r="S117" s="18">
        <v>217.24510000000001</v>
      </c>
      <c r="T117" s="18">
        <v>253.3399</v>
      </c>
      <c r="U117" s="67">
        <v>119.6848</v>
      </c>
      <c r="V117" s="66">
        <v>917.34410000000003</v>
      </c>
      <c r="W117" s="18">
        <v>653.28930000000003</v>
      </c>
      <c r="X117" s="18">
        <v>304.01139999999998</v>
      </c>
      <c r="Y117" s="18">
        <v>447.02359999999999</v>
      </c>
      <c r="Z117" s="18">
        <v>304.17579999999998</v>
      </c>
      <c r="AA117" s="18">
        <v>208.4264</v>
      </c>
      <c r="AB117" s="18">
        <v>206.364</v>
      </c>
      <c r="AC117" s="18">
        <v>232.24680000000001</v>
      </c>
      <c r="AD117" s="18">
        <v>290.25889999999998</v>
      </c>
      <c r="AE117" s="67">
        <v>239.8784</v>
      </c>
    </row>
    <row r="118" spans="1:31" x14ac:dyDescent="0.3">
      <c r="A118" s="76" t="s">
        <v>28</v>
      </c>
      <c r="B118" s="66">
        <v>35.338819999999998</v>
      </c>
      <c r="C118" s="18">
        <v>148.3998</v>
      </c>
      <c r="D118" s="18">
        <v>132.13380000000001</v>
      </c>
      <c r="E118" s="18">
        <v>164.63560000000001</v>
      </c>
      <c r="F118" s="18">
        <v>179.03749999999999</v>
      </c>
      <c r="G118" s="18">
        <v>160.32490000000001</v>
      </c>
      <c r="H118" s="18">
        <v>155.47110000000001</v>
      </c>
      <c r="I118" s="18">
        <v>105.914</v>
      </c>
      <c r="J118" s="18">
        <v>41.345509999999997</v>
      </c>
      <c r="K118" s="18">
        <v>0</v>
      </c>
      <c r="L118" s="66">
        <v>313.1454</v>
      </c>
      <c r="M118" s="18">
        <v>218.39259999999999</v>
      </c>
      <c r="N118" s="18">
        <v>233.81319999999999</v>
      </c>
      <c r="O118" s="18">
        <v>175.08150000000001</v>
      </c>
      <c r="P118" s="18">
        <v>234.4828</v>
      </c>
      <c r="Q118" s="18">
        <v>202.7347</v>
      </c>
      <c r="R118" s="18">
        <v>171.93729999999999</v>
      </c>
      <c r="S118" s="18">
        <v>189.87270000000001</v>
      </c>
      <c r="T118" s="18">
        <v>165.40190000000001</v>
      </c>
      <c r="U118" s="67">
        <v>111.2062</v>
      </c>
      <c r="V118" s="66">
        <v>804.61800000000005</v>
      </c>
      <c r="W118" s="18">
        <v>813.7953</v>
      </c>
      <c r="X118" s="18">
        <v>330.89960000000002</v>
      </c>
      <c r="Y118" s="18">
        <v>424.36250000000001</v>
      </c>
      <c r="Z118" s="18">
        <v>300.82440000000003</v>
      </c>
      <c r="AA118" s="18">
        <v>250.62479999999999</v>
      </c>
      <c r="AB118" s="18">
        <v>260.7559</v>
      </c>
      <c r="AC118" s="18">
        <v>216.92060000000001</v>
      </c>
      <c r="AD118" s="18">
        <v>234.45590000000001</v>
      </c>
      <c r="AE118" s="67">
        <v>234.14619999999999</v>
      </c>
    </row>
    <row r="119" spans="1:31" x14ac:dyDescent="0.3">
      <c r="A119" s="76" t="s">
        <v>29</v>
      </c>
      <c r="B119" s="66">
        <v>19.978110000000001</v>
      </c>
      <c r="C119" s="18">
        <v>117.4255</v>
      </c>
      <c r="D119" s="18">
        <v>117.0749</v>
      </c>
      <c r="E119" s="18">
        <v>119.5521</v>
      </c>
      <c r="F119" s="18">
        <v>189.44059999999999</v>
      </c>
      <c r="G119" s="18">
        <v>187.15780000000001</v>
      </c>
      <c r="H119" s="18">
        <v>161.0761</v>
      </c>
      <c r="I119" s="18">
        <v>118.4984</v>
      </c>
      <c r="J119" s="18">
        <v>35.960880000000003</v>
      </c>
      <c r="K119" s="18">
        <v>0</v>
      </c>
      <c r="L119" s="66">
        <v>165.66300000000001</v>
      </c>
      <c r="M119" s="18">
        <v>214.9187</v>
      </c>
      <c r="N119" s="18">
        <v>250.2627</v>
      </c>
      <c r="O119" s="18">
        <v>212.34870000000001</v>
      </c>
      <c r="P119" s="18">
        <v>183.38759999999999</v>
      </c>
      <c r="Q119" s="18">
        <v>112.5271</v>
      </c>
      <c r="R119" s="18">
        <v>200.86539999999999</v>
      </c>
      <c r="S119" s="18">
        <v>207.8605</v>
      </c>
      <c r="T119" s="18">
        <v>176.97040000000001</v>
      </c>
      <c r="U119" s="67">
        <v>102.63979999999999</v>
      </c>
      <c r="V119" s="66">
        <v>1097.008</v>
      </c>
      <c r="W119" s="18">
        <v>526.19449999999995</v>
      </c>
      <c r="X119" s="18">
        <v>377.70639999999997</v>
      </c>
      <c r="Y119" s="18">
        <v>322.98869999999999</v>
      </c>
      <c r="Z119" s="18">
        <v>367.64249999999998</v>
      </c>
      <c r="AA119" s="18">
        <v>265.06240000000003</v>
      </c>
      <c r="AB119" s="18">
        <v>279.48480000000001</v>
      </c>
      <c r="AC119" s="18">
        <v>242.48920000000001</v>
      </c>
      <c r="AD119" s="18">
        <v>197.9682</v>
      </c>
      <c r="AE119" s="67">
        <v>248.39519999999999</v>
      </c>
    </row>
    <row r="120" spans="1:31" x14ac:dyDescent="0.3">
      <c r="A120" s="76" t="s">
        <v>30</v>
      </c>
      <c r="B120" s="66">
        <v>31.525120000000001</v>
      </c>
      <c r="C120" s="18">
        <v>67.528180000000006</v>
      </c>
      <c r="D120" s="18">
        <v>184.24160000000001</v>
      </c>
      <c r="E120" s="18">
        <v>210.8116</v>
      </c>
      <c r="F120" s="18">
        <v>120.02509999999999</v>
      </c>
      <c r="G120" s="18">
        <v>121.8796</v>
      </c>
      <c r="H120" s="18">
        <v>117.2217</v>
      </c>
      <c r="I120" s="18">
        <v>102.047</v>
      </c>
      <c r="J120" s="18">
        <v>33.410640000000001</v>
      </c>
      <c r="K120" s="18">
        <v>0</v>
      </c>
      <c r="L120" s="66">
        <v>206.3107</v>
      </c>
      <c r="M120" s="18">
        <v>242.54040000000001</v>
      </c>
      <c r="N120" s="18">
        <v>140.67230000000001</v>
      </c>
      <c r="O120" s="18">
        <v>145.8656</v>
      </c>
      <c r="P120" s="18">
        <v>127.48260000000001</v>
      </c>
      <c r="Q120" s="18">
        <v>154.47450000000001</v>
      </c>
      <c r="R120" s="18">
        <v>155.4358</v>
      </c>
      <c r="S120" s="18">
        <v>150.2405</v>
      </c>
      <c r="T120" s="18">
        <v>99.140950000000004</v>
      </c>
      <c r="U120" s="67">
        <v>101.78440000000001</v>
      </c>
      <c r="V120" s="66">
        <v>570.35419999999999</v>
      </c>
      <c r="W120" s="18">
        <v>589.80700000000002</v>
      </c>
      <c r="X120" s="18">
        <v>346.74869999999999</v>
      </c>
      <c r="Y120" s="18">
        <v>450.8442</v>
      </c>
      <c r="Z120" s="18">
        <v>267.37810000000002</v>
      </c>
      <c r="AA120" s="18">
        <v>238.96879999999999</v>
      </c>
      <c r="AB120" s="18">
        <v>267.63560000000001</v>
      </c>
      <c r="AC120" s="18">
        <v>255.53630000000001</v>
      </c>
      <c r="AD120" s="18">
        <v>268.05680000000001</v>
      </c>
      <c r="AE120" s="67">
        <v>140.65639999999999</v>
      </c>
    </row>
    <row r="121" spans="1:31" x14ac:dyDescent="0.3">
      <c r="A121" s="76" t="s">
        <v>31</v>
      </c>
      <c r="B121" s="66">
        <v>46.918979999999998</v>
      </c>
      <c r="C121" s="18">
        <v>79.485209999999995</v>
      </c>
      <c r="D121" s="18">
        <v>110.3775</v>
      </c>
      <c r="E121" s="18">
        <v>127.732</v>
      </c>
      <c r="F121" s="18">
        <v>67.613320000000002</v>
      </c>
      <c r="G121" s="18">
        <v>107.7741</v>
      </c>
      <c r="H121" s="18">
        <v>70.497020000000006</v>
      </c>
      <c r="I121" s="18">
        <v>73.141080000000002</v>
      </c>
      <c r="J121" s="18">
        <v>25.1358</v>
      </c>
      <c r="K121" s="18">
        <v>0</v>
      </c>
      <c r="L121" s="66">
        <v>185.39490000000001</v>
      </c>
      <c r="M121" s="18">
        <v>124.3815</v>
      </c>
      <c r="N121" s="18">
        <v>152.11189999999999</v>
      </c>
      <c r="O121" s="18">
        <v>176.24690000000001</v>
      </c>
      <c r="P121" s="18">
        <v>263.58969999999999</v>
      </c>
      <c r="Q121" s="18">
        <v>150.4478</v>
      </c>
      <c r="R121" s="18">
        <v>117.1271</v>
      </c>
      <c r="S121" s="18">
        <v>113.5556</v>
      </c>
      <c r="T121" s="18">
        <v>144.77760000000001</v>
      </c>
      <c r="U121" s="67">
        <v>105.21729999999999</v>
      </c>
      <c r="V121" s="66">
        <v>867.99289999999996</v>
      </c>
      <c r="W121" s="18">
        <v>903.6277</v>
      </c>
      <c r="X121" s="18">
        <v>393.22579999999999</v>
      </c>
      <c r="Y121" s="18">
        <v>378.17790000000002</v>
      </c>
      <c r="Z121" s="18">
        <v>194.01159999999999</v>
      </c>
      <c r="AA121" s="18">
        <v>255.85480000000001</v>
      </c>
      <c r="AB121" s="18">
        <v>199.45689999999999</v>
      </c>
      <c r="AC121" s="18">
        <v>315.71080000000001</v>
      </c>
      <c r="AD121" s="18">
        <v>270.59559999999999</v>
      </c>
      <c r="AE121" s="67">
        <v>148.03370000000001</v>
      </c>
    </row>
    <row r="122" spans="1:31" x14ac:dyDescent="0.3">
      <c r="A122" s="76" t="s">
        <v>45</v>
      </c>
      <c r="B122" s="66">
        <v>35.219349999999999</v>
      </c>
      <c r="C122" s="18">
        <v>82.904669999999996</v>
      </c>
      <c r="D122" s="18">
        <v>95.13091</v>
      </c>
      <c r="E122" s="18">
        <v>82.547790000000006</v>
      </c>
      <c r="F122" s="18">
        <v>118.4042</v>
      </c>
      <c r="G122" s="18">
        <v>182.93879999999999</v>
      </c>
      <c r="H122" s="18">
        <v>116.9113</v>
      </c>
      <c r="I122" s="18">
        <v>92.778360000000006</v>
      </c>
      <c r="J122" s="18">
        <v>17.02778</v>
      </c>
      <c r="K122" s="18">
        <v>0</v>
      </c>
      <c r="L122" s="66">
        <v>148.0633</v>
      </c>
      <c r="M122" s="18">
        <v>125.801</v>
      </c>
      <c r="N122" s="18">
        <v>131.0513</v>
      </c>
      <c r="O122" s="18">
        <v>134.67359999999999</v>
      </c>
      <c r="P122" s="18">
        <v>214.95670000000001</v>
      </c>
      <c r="Q122" s="18">
        <v>132.82669999999999</v>
      </c>
      <c r="R122" s="18">
        <v>146.14529999999999</v>
      </c>
      <c r="S122" s="18">
        <v>165.26750000000001</v>
      </c>
      <c r="T122" s="18">
        <v>53.05688</v>
      </c>
      <c r="U122" s="67">
        <v>107.1178</v>
      </c>
      <c r="V122" s="66">
        <v>845.20740000000001</v>
      </c>
      <c r="W122" s="18">
        <v>683.75080000000003</v>
      </c>
      <c r="X122" s="18">
        <v>322.43099999999998</v>
      </c>
      <c r="Y122" s="18">
        <v>141.45269999999999</v>
      </c>
      <c r="Z122" s="18">
        <v>179.92250000000001</v>
      </c>
      <c r="AA122" s="18">
        <v>268.28550000000001</v>
      </c>
      <c r="AB122" s="18">
        <v>256.64109999999999</v>
      </c>
      <c r="AC122" s="18">
        <v>187.11070000000001</v>
      </c>
      <c r="AD122" s="18">
        <v>198.28559999999999</v>
      </c>
      <c r="AE122" s="67">
        <v>136.3289</v>
      </c>
    </row>
    <row r="123" spans="1:31" x14ac:dyDescent="0.3">
      <c r="A123" s="76" t="s">
        <v>32</v>
      </c>
      <c r="B123" s="66">
        <v>53.22287</v>
      </c>
      <c r="C123" s="18">
        <v>116.6589</v>
      </c>
      <c r="D123" s="18">
        <v>217.89529999999999</v>
      </c>
      <c r="E123" s="18">
        <v>204.4939</v>
      </c>
      <c r="F123" s="18">
        <v>169.15969999999999</v>
      </c>
      <c r="G123" s="18">
        <v>261.30020000000002</v>
      </c>
      <c r="H123" s="18">
        <v>211.96729999999999</v>
      </c>
      <c r="I123" s="18">
        <v>106.38939999999999</v>
      </c>
      <c r="J123" s="18">
        <v>57.241930000000004</v>
      </c>
      <c r="K123" s="18">
        <v>0</v>
      </c>
      <c r="L123" s="66">
        <v>378.45830000000001</v>
      </c>
      <c r="M123" s="18">
        <v>272.63529999999997</v>
      </c>
      <c r="N123" s="18">
        <v>296.48930000000001</v>
      </c>
      <c r="O123" s="18">
        <v>210.90039999999999</v>
      </c>
      <c r="P123" s="18">
        <v>324.45440000000002</v>
      </c>
      <c r="Q123" s="18">
        <v>268.661</v>
      </c>
      <c r="R123" s="18">
        <v>369.55079999999998</v>
      </c>
      <c r="S123" s="18">
        <v>235.0685</v>
      </c>
      <c r="T123" s="18">
        <v>250.70230000000001</v>
      </c>
      <c r="U123" s="67">
        <v>197.35730000000001</v>
      </c>
      <c r="V123" s="66">
        <v>1154.8530000000001</v>
      </c>
      <c r="W123" s="18">
        <v>672.79319999999996</v>
      </c>
      <c r="X123" s="18">
        <v>515.71780000000001</v>
      </c>
      <c r="Y123" s="18">
        <v>401.43830000000003</v>
      </c>
      <c r="Z123" s="18">
        <v>392.14400000000001</v>
      </c>
      <c r="AA123" s="18">
        <v>372.26319999999998</v>
      </c>
      <c r="AB123" s="18">
        <v>239.69880000000001</v>
      </c>
      <c r="AC123" s="18">
        <v>270.0557</v>
      </c>
      <c r="AD123" s="18">
        <v>347.13990000000001</v>
      </c>
      <c r="AE123" s="67">
        <v>279.35649999999998</v>
      </c>
    </row>
    <row r="124" spans="1:31" x14ac:dyDescent="0.3">
      <c r="A124" s="76" t="s">
        <v>33</v>
      </c>
      <c r="B124" s="66">
        <v>47.320959999999999</v>
      </c>
      <c r="C124" s="18">
        <v>119.93689999999999</v>
      </c>
      <c r="D124" s="18">
        <v>212.56630000000001</v>
      </c>
      <c r="E124" s="18">
        <v>214.20089999999999</v>
      </c>
      <c r="F124" s="18">
        <v>236.90110000000001</v>
      </c>
      <c r="G124" s="18">
        <v>280.82350000000002</v>
      </c>
      <c r="H124" s="18">
        <v>186.56620000000001</v>
      </c>
      <c r="I124" s="18">
        <v>167.60400000000001</v>
      </c>
      <c r="J124" s="18">
        <v>27.208110000000001</v>
      </c>
      <c r="K124" s="18">
        <v>0</v>
      </c>
      <c r="L124" s="66">
        <v>391.8159</v>
      </c>
      <c r="M124" s="18">
        <v>304.2251</v>
      </c>
      <c r="N124" s="18">
        <v>287.5523</v>
      </c>
      <c r="O124" s="18">
        <v>431.66</v>
      </c>
      <c r="P124" s="18">
        <v>222.666</v>
      </c>
      <c r="Q124" s="18">
        <v>243.59190000000001</v>
      </c>
      <c r="R124" s="18">
        <v>263.05130000000003</v>
      </c>
      <c r="S124" s="18">
        <v>175.51249999999999</v>
      </c>
      <c r="T124" s="18">
        <v>200.69820000000001</v>
      </c>
      <c r="U124" s="67">
        <v>86.852789999999999</v>
      </c>
      <c r="V124" s="66">
        <v>1098.604</v>
      </c>
      <c r="W124" s="18">
        <v>1107.1089999999999</v>
      </c>
      <c r="X124" s="18">
        <v>677.73109999999997</v>
      </c>
      <c r="Y124" s="18">
        <v>535.51279999999997</v>
      </c>
      <c r="Z124" s="18">
        <v>329.17529999999999</v>
      </c>
      <c r="AA124" s="18">
        <v>389.79149999999998</v>
      </c>
      <c r="AB124" s="18">
        <v>342.68529999999998</v>
      </c>
      <c r="AC124" s="18">
        <v>268.07400000000001</v>
      </c>
      <c r="AD124" s="18">
        <v>270.1737</v>
      </c>
      <c r="AE124" s="67">
        <v>175.9847</v>
      </c>
    </row>
    <row r="125" spans="1:31" x14ac:dyDescent="0.3">
      <c r="A125" s="76" t="s">
        <v>34</v>
      </c>
      <c r="B125" s="66">
        <v>62.797289999999997</v>
      </c>
      <c r="C125" s="18">
        <v>174.09049999999999</v>
      </c>
      <c r="D125" s="18">
        <v>146.32220000000001</v>
      </c>
      <c r="E125" s="18">
        <v>174.994</v>
      </c>
      <c r="F125" s="18">
        <v>256.18009999999998</v>
      </c>
      <c r="G125" s="18">
        <v>127.9141</v>
      </c>
      <c r="H125" s="18">
        <v>145.13140000000001</v>
      </c>
      <c r="I125" s="18">
        <v>122.00369999999999</v>
      </c>
      <c r="J125" s="18">
        <v>38.539619999999999</v>
      </c>
      <c r="K125" s="18">
        <v>0</v>
      </c>
      <c r="L125" s="66">
        <v>290.15969999999999</v>
      </c>
      <c r="M125" s="18">
        <v>281.03339999999997</v>
      </c>
      <c r="N125" s="18">
        <v>327.11250000000001</v>
      </c>
      <c r="O125" s="18">
        <v>182.5446</v>
      </c>
      <c r="P125" s="18">
        <v>283.59010000000001</v>
      </c>
      <c r="Q125" s="18">
        <v>176.51429999999999</v>
      </c>
      <c r="R125" s="18">
        <v>222.172</v>
      </c>
      <c r="S125" s="18">
        <v>294.85239999999999</v>
      </c>
      <c r="T125" s="18">
        <v>244.75550000000001</v>
      </c>
      <c r="U125" s="67">
        <v>93.552549999999997</v>
      </c>
      <c r="V125" s="66">
        <v>1115.433</v>
      </c>
      <c r="W125" s="18">
        <v>597.42200000000003</v>
      </c>
      <c r="X125" s="18">
        <v>835.88310000000001</v>
      </c>
      <c r="Y125" s="18">
        <v>424.48919999999998</v>
      </c>
      <c r="Z125" s="18">
        <v>402.54320000000001</v>
      </c>
      <c r="AA125" s="18">
        <v>256.97129999999999</v>
      </c>
      <c r="AB125" s="18">
        <v>321.66320000000002</v>
      </c>
      <c r="AC125" s="18">
        <v>247.41480000000001</v>
      </c>
      <c r="AD125" s="18">
        <v>279.87759999999997</v>
      </c>
      <c r="AE125" s="67">
        <v>266.84910000000002</v>
      </c>
    </row>
    <row r="126" spans="1:31" x14ac:dyDescent="0.3">
      <c r="A126" s="76" t="s">
        <v>35</v>
      </c>
      <c r="B126" s="66">
        <v>50.100490000000001</v>
      </c>
      <c r="C126" s="18">
        <v>100.78019999999999</v>
      </c>
      <c r="D126" s="18">
        <v>133.86539999999999</v>
      </c>
      <c r="E126" s="18">
        <v>191.01849999999999</v>
      </c>
      <c r="F126" s="18">
        <v>166.1909</v>
      </c>
      <c r="G126" s="18">
        <v>142.03460000000001</v>
      </c>
      <c r="H126" s="18">
        <v>147.7141</v>
      </c>
      <c r="I126" s="18">
        <v>47.786149999999999</v>
      </c>
      <c r="J126" s="18">
        <v>44.694969999999998</v>
      </c>
      <c r="K126" s="18">
        <v>0</v>
      </c>
      <c r="L126" s="66">
        <v>368.91930000000002</v>
      </c>
      <c r="M126" s="18">
        <v>173.18709999999999</v>
      </c>
      <c r="N126" s="18">
        <v>317.85480000000001</v>
      </c>
      <c r="O126" s="18">
        <v>306.6352</v>
      </c>
      <c r="P126" s="18">
        <v>267.42290000000003</v>
      </c>
      <c r="Q126" s="18">
        <v>231.10769999999999</v>
      </c>
      <c r="R126" s="18">
        <v>168.63069999999999</v>
      </c>
      <c r="S126" s="18">
        <v>209.5008</v>
      </c>
      <c r="T126" s="18">
        <v>121.0194</v>
      </c>
      <c r="U126" s="67">
        <v>122.8759</v>
      </c>
      <c r="V126" s="66">
        <v>1074.643</v>
      </c>
      <c r="W126" s="18">
        <v>964.94209999999998</v>
      </c>
      <c r="X126" s="18">
        <v>590.53039999999999</v>
      </c>
      <c r="Y126" s="18">
        <v>525.26419999999996</v>
      </c>
      <c r="Z126" s="18">
        <v>342.92399999999998</v>
      </c>
      <c r="AA126" s="18">
        <v>326.01159999999999</v>
      </c>
      <c r="AB126" s="18">
        <v>251.2235</v>
      </c>
      <c r="AC126" s="18">
        <v>266.2586</v>
      </c>
      <c r="AD126" s="18">
        <v>380.39600000000002</v>
      </c>
      <c r="AE126" s="67">
        <v>212.29669999999999</v>
      </c>
    </row>
    <row r="127" spans="1:31" x14ac:dyDescent="0.3">
      <c r="A127" s="76" t="s">
        <v>36</v>
      </c>
      <c r="B127" s="66">
        <v>37.437460000000002</v>
      </c>
      <c r="C127" s="18">
        <v>88.951819999999998</v>
      </c>
      <c r="D127" s="18">
        <v>159.97389999999999</v>
      </c>
      <c r="E127" s="18">
        <v>204.29509999999999</v>
      </c>
      <c r="F127" s="18">
        <v>182.34190000000001</v>
      </c>
      <c r="G127" s="18">
        <v>196.96510000000001</v>
      </c>
      <c r="H127" s="18">
        <v>125.2714</v>
      </c>
      <c r="I127" s="18">
        <v>104.093</v>
      </c>
      <c r="J127" s="18">
        <v>24.090489999999999</v>
      </c>
      <c r="K127" s="18">
        <v>0</v>
      </c>
      <c r="L127" s="66">
        <v>99.666809999999998</v>
      </c>
      <c r="M127" s="18">
        <v>270.22480000000002</v>
      </c>
      <c r="N127" s="18">
        <v>334.76650000000001</v>
      </c>
      <c r="O127" s="18">
        <v>301.12670000000003</v>
      </c>
      <c r="P127" s="18">
        <v>208.58080000000001</v>
      </c>
      <c r="Q127" s="18">
        <v>220.6326</v>
      </c>
      <c r="R127" s="18">
        <v>181.357</v>
      </c>
      <c r="S127" s="18">
        <v>199.71299999999999</v>
      </c>
      <c r="T127" s="18">
        <v>245.8835</v>
      </c>
      <c r="U127" s="67">
        <v>128.08629999999999</v>
      </c>
      <c r="V127" s="66">
        <v>838.83219999999994</v>
      </c>
      <c r="W127" s="18">
        <v>725.16690000000006</v>
      </c>
      <c r="X127" s="18">
        <v>507.86270000000002</v>
      </c>
      <c r="Y127" s="18">
        <v>305.34440000000001</v>
      </c>
      <c r="Z127" s="18">
        <v>376.9966</v>
      </c>
      <c r="AA127" s="18">
        <v>289.51409999999998</v>
      </c>
      <c r="AB127" s="18">
        <v>250.34520000000001</v>
      </c>
      <c r="AC127" s="18">
        <v>304.0206</v>
      </c>
      <c r="AD127" s="18">
        <v>275.74810000000002</v>
      </c>
      <c r="AE127" s="67">
        <v>178.07220000000001</v>
      </c>
    </row>
    <row r="128" spans="1:31" x14ac:dyDescent="0.3">
      <c r="A128" s="76" t="s">
        <v>37</v>
      </c>
      <c r="B128" s="66">
        <v>39.055259999999997</v>
      </c>
      <c r="C128" s="18">
        <v>91.990399999999994</v>
      </c>
      <c r="D128" s="18">
        <v>118.0103</v>
      </c>
      <c r="E128" s="18">
        <v>152.49369999999999</v>
      </c>
      <c r="F128" s="18">
        <v>79.228610000000003</v>
      </c>
      <c r="G128" s="18">
        <v>124.85980000000001</v>
      </c>
      <c r="H128" s="18">
        <v>98.133420000000001</v>
      </c>
      <c r="I128" s="18">
        <v>86.147570000000002</v>
      </c>
      <c r="J128" s="18">
        <v>34.170299999999997</v>
      </c>
      <c r="K128" s="18">
        <v>0</v>
      </c>
      <c r="L128" s="66">
        <v>233.1388</v>
      </c>
      <c r="M128" s="18">
        <v>144.08539999999999</v>
      </c>
      <c r="N128" s="18">
        <v>315.00990000000002</v>
      </c>
      <c r="O128" s="18">
        <v>190.52180000000001</v>
      </c>
      <c r="P128" s="18">
        <v>135.54400000000001</v>
      </c>
      <c r="Q128" s="18">
        <v>168.95419999999999</v>
      </c>
      <c r="R128" s="18">
        <v>154.8262</v>
      </c>
      <c r="S128" s="18">
        <v>147.6422</v>
      </c>
      <c r="T128" s="18">
        <v>161.351</v>
      </c>
      <c r="U128" s="67">
        <v>134.8254</v>
      </c>
      <c r="V128" s="66">
        <v>1019.279</v>
      </c>
      <c r="W128" s="18">
        <v>683.33609999999999</v>
      </c>
      <c r="X128" s="18">
        <v>349.88510000000002</v>
      </c>
      <c r="Y128" s="18">
        <v>304.55799999999999</v>
      </c>
      <c r="Z128" s="18">
        <v>308.75819999999999</v>
      </c>
      <c r="AA128" s="18">
        <v>202.87010000000001</v>
      </c>
      <c r="AB128" s="18">
        <v>235.6549</v>
      </c>
      <c r="AC128" s="18">
        <v>265.43</v>
      </c>
      <c r="AD128" s="18">
        <v>243.43289999999999</v>
      </c>
      <c r="AE128" s="67">
        <v>230.40700000000001</v>
      </c>
    </row>
    <row r="129" spans="1:31" x14ac:dyDescent="0.3">
      <c r="A129" s="76" t="s">
        <v>42</v>
      </c>
      <c r="B129" s="66">
        <v>19.695550000000001</v>
      </c>
      <c r="C129" s="18">
        <v>120.907</v>
      </c>
      <c r="D129" s="18">
        <v>107.042</v>
      </c>
      <c r="E129" s="18">
        <v>100.2924</v>
      </c>
      <c r="F129" s="18">
        <v>148.87139999999999</v>
      </c>
      <c r="G129" s="18">
        <v>100.4825</v>
      </c>
      <c r="H129" s="18">
        <v>96.633189999999999</v>
      </c>
      <c r="I129" s="18">
        <v>111.9177</v>
      </c>
      <c r="J129" s="18">
        <v>29.3093</v>
      </c>
      <c r="K129" s="18">
        <v>0</v>
      </c>
      <c r="L129" s="66">
        <v>186.05240000000001</v>
      </c>
      <c r="M129" s="18">
        <v>157.32159999999999</v>
      </c>
      <c r="N129" s="18">
        <v>186.83349999999999</v>
      </c>
      <c r="O129" s="18">
        <v>139.62209999999999</v>
      </c>
      <c r="P129" s="18">
        <v>174.02809999999999</v>
      </c>
      <c r="Q129" s="18">
        <v>154.40379999999999</v>
      </c>
      <c r="R129" s="18">
        <v>188.93870000000001</v>
      </c>
      <c r="S129" s="18">
        <v>153.10900000000001</v>
      </c>
      <c r="T129" s="18">
        <v>58.25273</v>
      </c>
      <c r="U129" s="67">
        <v>93.056700000000006</v>
      </c>
      <c r="V129" s="66">
        <v>755.13070000000005</v>
      </c>
      <c r="W129" s="18">
        <v>1004.931</v>
      </c>
      <c r="X129" s="18">
        <v>413.4135</v>
      </c>
      <c r="Y129" s="18">
        <v>458.99009999999998</v>
      </c>
      <c r="Z129" s="18">
        <v>232.42519999999999</v>
      </c>
      <c r="AA129" s="18">
        <v>176.24090000000001</v>
      </c>
      <c r="AB129" s="18">
        <v>287.3254</v>
      </c>
      <c r="AC129" s="18">
        <v>204.0685</v>
      </c>
      <c r="AD129" s="18">
        <v>170.7645</v>
      </c>
      <c r="AE129" s="67">
        <v>93.897229999999993</v>
      </c>
    </row>
    <row r="130" spans="1:31" x14ac:dyDescent="0.3">
      <c r="A130" s="76" t="s">
        <v>43</v>
      </c>
      <c r="B130" s="66">
        <v>15.914110000000001</v>
      </c>
      <c r="C130" s="18">
        <v>44.543059999999997</v>
      </c>
      <c r="D130" s="18">
        <v>99.514690000000002</v>
      </c>
      <c r="E130" s="18">
        <v>186.8706</v>
      </c>
      <c r="F130" s="18">
        <v>108.9465</v>
      </c>
      <c r="G130" s="18">
        <v>197.50219999999999</v>
      </c>
      <c r="H130" s="18">
        <v>77.241550000000004</v>
      </c>
      <c r="I130" s="18">
        <v>78.688959999999994</v>
      </c>
      <c r="J130" s="18">
        <v>20.126090000000001</v>
      </c>
      <c r="K130" s="18">
        <v>0</v>
      </c>
      <c r="L130" s="66">
        <v>98.523359999999997</v>
      </c>
      <c r="M130" s="18">
        <v>239.78989999999999</v>
      </c>
      <c r="N130" s="18">
        <v>135.27590000000001</v>
      </c>
      <c r="O130" s="18">
        <v>229.4427</v>
      </c>
      <c r="P130" s="18">
        <v>216.83670000000001</v>
      </c>
      <c r="Q130" s="18">
        <v>113.23090000000001</v>
      </c>
      <c r="R130" s="18">
        <v>131.00550000000001</v>
      </c>
      <c r="S130" s="18">
        <v>154.6979</v>
      </c>
      <c r="T130" s="18">
        <v>156.76310000000001</v>
      </c>
      <c r="U130" s="67">
        <v>60.063499999999998</v>
      </c>
      <c r="V130" s="66">
        <v>784.31539999999995</v>
      </c>
      <c r="W130" s="18">
        <v>596.15039999999999</v>
      </c>
      <c r="X130" s="18">
        <v>245.7654</v>
      </c>
      <c r="Y130" s="18">
        <v>231.56360000000001</v>
      </c>
      <c r="Z130" s="18">
        <v>253.39269999999999</v>
      </c>
      <c r="AA130" s="18">
        <v>199.93440000000001</v>
      </c>
      <c r="AB130" s="18">
        <v>224.18279999999999</v>
      </c>
      <c r="AC130" s="18">
        <v>205.6557</v>
      </c>
      <c r="AD130" s="18">
        <v>261.50839999999999</v>
      </c>
      <c r="AE130" s="67">
        <v>139.2501</v>
      </c>
    </row>
    <row r="131" spans="1:31" x14ac:dyDescent="0.3">
      <c r="A131" s="74"/>
      <c r="B131" s="66"/>
      <c r="C131" s="18"/>
      <c r="D131" s="18"/>
      <c r="E131" s="18"/>
      <c r="F131" s="18"/>
      <c r="G131" s="18"/>
      <c r="H131" s="18"/>
      <c r="I131" s="18"/>
      <c r="J131" s="18"/>
      <c r="K131" s="18"/>
      <c r="L131" s="66"/>
      <c r="M131" s="18"/>
      <c r="N131" s="18"/>
      <c r="O131" s="18"/>
      <c r="P131" s="18"/>
      <c r="Q131" s="18"/>
      <c r="R131" s="18"/>
      <c r="S131" s="18"/>
      <c r="T131" s="18"/>
      <c r="U131" s="67"/>
      <c r="V131" s="66"/>
      <c r="W131" s="18"/>
      <c r="X131" s="18"/>
      <c r="Y131" s="18"/>
      <c r="Z131" s="18"/>
      <c r="AA131" s="18"/>
      <c r="AB131" s="18"/>
      <c r="AC131" s="18"/>
      <c r="AD131" s="18"/>
      <c r="AE131" s="67"/>
    </row>
  </sheetData>
  <sortState xmlns:xlrd2="http://schemas.microsoft.com/office/spreadsheetml/2017/richdata2" ref="A91:AE131">
    <sortCondition ref="A91:A131" customList="A1,A3,A5,A7,A9,A11,A13,A15,C1,C3,C5,C7,C9,C11,C13,C15,E1,E3,E5,E7,E9,E11,E13,E15,G1,G3,G5,G7,G9,G11,G13,G15,I1,I3,I5,I7,I9,I11,I13,I15"/>
  </sortState>
  <mergeCells count="12">
    <mergeCell ref="A89:A90"/>
    <mergeCell ref="B89:K89"/>
    <mergeCell ref="L89:U89"/>
    <mergeCell ref="V89:AE89"/>
    <mergeCell ref="A1:A2"/>
    <mergeCell ref="B1:K1"/>
    <mergeCell ref="L1:U1"/>
    <mergeCell ref="V1:AE1"/>
    <mergeCell ref="A45:A46"/>
    <mergeCell ref="B45:K45"/>
    <mergeCell ref="L45:U45"/>
    <mergeCell ref="V45:AE45"/>
  </mergeCells>
  <conditionalFormatting sqref="B3:AE42">
    <cfRule type="cellIs" dxfId="40" priority="1" operator="lessThan">
      <formula>500</formula>
    </cfRule>
    <cfRule type="cellIs" dxfId="39" priority="2" operator="lessThan">
      <formula>450</formula>
    </cfRule>
  </conditionalFormatting>
  <pageMargins left="0.7" right="0.7" top="0.75" bottom="0.75" header="0.3" footer="0.3"/>
  <pageSetup paperSize="9" orientation="portrait" horizontalDpi="360" verticalDpi="360" r:id="rId1"/>
  <ignoredErrors>
    <ignoredError sqref="B43:AE43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96404-9018-4096-872F-D27432858BC8}">
  <dimension ref="A1:AG88"/>
  <sheetViews>
    <sheetView topLeftCell="A60" zoomScale="70" zoomScaleNormal="70" workbookViewId="0">
      <selection activeCell="B87" sqref="B87:AE88"/>
    </sheetView>
  </sheetViews>
  <sheetFormatPr defaultRowHeight="14.4" x14ac:dyDescent="0.3"/>
  <cols>
    <col min="1" max="1" width="11.21875" bestFit="1" customWidth="1"/>
  </cols>
  <sheetData>
    <row r="1" spans="1:33" ht="15" thickBot="1" x14ac:dyDescent="0.35">
      <c r="A1" s="121" t="s">
        <v>58</v>
      </c>
      <c r="B1" s="123" t="s">
        <v>82</v>
      </c>
      <c r="C1" s="124"/>
      <c r="D1" s="124"/>
      <c r="E1" s="124"/>
      <c r="F1" s="124"/>
      <c r="G1" s="124"/>
      <c r="H1" s="124"/>
      <c r="I1" s="124"/>
      <c r="J1" s="124"/>
      <c r="K1" s="125"/>
      <c r="L1" s="123" t="s">
        <v>83</v>
      </c>
      <c r="M1" s="124"/>
      <c r="N1" s="124"/>
      <c r="O1" s="124"/>
      <c r="P1" s="124"/>
      <c r="Q1" s="124"/>
      <c r="R1" s="124"/>
      <c r="S1" s="124"/>
      <c r="T1" s="124"/>
      <c r="U1" s="125"/>
      <c r="V1" s="123" t="s">
        <v>84</v>
      </c>
      <c r="W1" s="124"/>
      <c r="X1" s="124"/>
      <c r="Y1" s="124"/>
      <c r="Z1" s="124"/>
      <c r="AA1" s="124"/>
      <c r="AB1" s="124"/>
      <c r="AC1" s="124"/>
      <c r="AD1" s="124"/>
      <c r="AE1" s="125"/>
    </row>
    <row r="2" spans="1:33" ht="15" thickBot="1" x14ac:dyDescent="0.35">
      <c r="A2" s="122"/>
      <c r="B2" s="87">
        <v>8.3000000000000007</v>
      </c>
      <c r="C2" s="55">
        <v>9.3000000000000007</v>
      </c>
      <c r="D2" s="55">
        <v>10.3</v>
      </c>
      <c r="E2" s="55">
        <v>11.3</v>
      </c>
      <c r="F2" s="55">
        <v>12.3</v>
      </c>
      <c r="G2" s="55">
        <v>13.3</v>
      </c>
      <c r="H2" s="55">
        <v>14.3</v>
      </c>
      <c r="I2" s="55">
        <v>15.3</v>
      </c>
      <c r="J2" s="55">
        <v>16.3</v>
      </c>
      <c r="K2" s="56">
        <v>17.3</v>
      </c>
      <c r="L2" s="55">
        <v>8.3000000000000007</v>
      </c>
      <c r="M2" s="55">
        <v>9.3000000000000007</v>
      </c>
      <c r="N2" s="55">
        <v>10.3</v>
      </c>
      <c r="O2" s="55">
        <v>11.3</v>
      </c>
      <c r="P2" s="55">
        <v>12.3</v>
      </c>
      <c r="Q2" s="55">
        <v>13.3</v>
      </c>
      <c r="R2" s="55">
        <v>14.3</v>
      </c>
      <c r="S2" s="55">
        <v>15.3</v>
      </c>
      <c r="T2" s="55">
        <v>16.3</v>
      </c>
      <c r="U2" s="56">
        <v>17.3</v>
      </c>
      <c r="V2" s="56">
        <v>7.3</v>
      </c>
      <c r="W2" s="55">
        <v>8.3000000000000007</v>
      </c>
      <c r="X2" s="55">
        <v>9.3000000000000007</v>
      </c>
      <c r="Y2" s="55">
        <v>10.3</v>
      </c>
      <c r="Z2" s="55">
        <v>11.3</v>
      </c>
      <c r="AA2" s="55">
        <v>12.3</v>
      </c>
      <c r="AB2" s="55">
        <v>13.3</v>
      </c>
      <c r="AC2" s="55">
        <v>14.3</v>
      </c>
      <c r="AD2" s="55">
        <v>15.3</v>
      </c>
      <c r="AE2" s="56">
        <v>16.3</v>
      </c>
    </row>
    <row r="3" spans="1:33" x14ac:dyDescent="0.3">
      <c r="A3" s="73" t="s">
        <v>4</v>
      </c>
      <c r="B3" s="18">
        <f>'Electric lighting'!$G3+'Clear Sky'!B3</f>
        <v>620.85271999999998</v>
      </c>
      <c r="C3" s="18">
        <f>'Electric lighting'!$G3+'Clear Sky'!C3</f>
        <v>741.98789999999997</v>
      </c>
      <c r="D3" s="18">
        <f>'Electric lighting'!$G3+'Clear Sky'!D3</f>
        <v>731.47399999999993</v>
      </c>
      <c r="E3" s="18">
        <f>'Electric lighting'!$G3+'Clear Sky'!E3</f>
        <v>851.5800999999999</v>
      </c>
      <c r="F3" s="18">
        <f>'Electric lighting'!$G3+'Clear Sky'!F3</f>
        <v>871.27749999999992</v>
      </c>
      <c r="G3" s="18">
        <f>'Electric lighting'!$G3+'Clear Sky'!G3</f>
        <v>820.7482</v>
      </c>
      <c r="H3" s="18">
        <f>'Electric lighting'!$G3+'Clear Sky'!H3</f>
        <v>775.48299999999995</v>
      </c>
      <c r="I3" s="18">
        <f>'Electric lighting'!$G3+'Clear Sky'!I3</f>
        <v>719.6733999999999</v>
      </c>
      <c r="J3" s="18">
        <f>'Electric lighting'!$G3+'Clear Sky'!J3</f>
        <v>611.88487999999995</v>
      </c>
      <c r="K3" s="18">
        <f>'Electric lighting'!$G3+'Clear Sky'!K3</f>
        <v>544.79999999999995</v>
      </c>
      <c r="L3" s="18">
        <f>'Electric lighting'!$G3+'Clear Sky'!L3</f>
        <v>1016.3907999999999</v>
      </c>
      <c r="M3" s="18">
        <f>'Electric lighting'!$G3+'Clear Sky'!M3</f>
        <v>1032.8346999999999</v>
      </c>
      <c r="N3" s="18">
        <f>'Electric lighting'!$G3+'Clear Sky'!N3</f>
        <v>897.20039999999995</v>
      </c>
      <c r="O3" s="18">
        <f>'Electric lighting'!$G3+'Clear Sky'!O3</f>
        <v>941.57439999999997</v>
      </c>
      <c r="P3" s="18">
        <f>'Electric lighting'!$G3+'Clear Sky'!P3</f>
        <v>963.96039999999994</v>
      </c>
      <c r="Q3" s="18">
        <f>'Electric lighting'!$G3+'Clear Sky'!Q3</f>
        <v>888.69370000000004</v>
      </c>
      <c r="R3" s="18">
        <f>'Electric lighting'!$G3+'Clear Sky'!R3</f>
        <v>892.76620000000003</v>
      </c>
      <c r="S3" s="18">
        <f>'Electric lighting'!$G3+'Clear Sky'!S3</f>
        <v>910.26549999999997</v>
      </c>
      <c r="T3" s="18">
        <f>'Electric lighting'!$G3+'Clear Sky'!T3</f>
        <v>797.56359999999995</v>
      </c>
      <c r="U3" s="18">
        <f>'Electric lighting'!$G3+'Clear Sky'!U3</f>
        <v>734.23049999999989</v>
      </c>
      <c r="V3" s="18">
        <f>'Clear Sky'!V3</f>
        <v>2213.6790000000001</v>
      </c>
      <c r="W3" s="18">
        <f>'Clear Sky'!W3</f>
        <v>1143.799</v>
      </c>
      <c r="X3" s="18">
        <f>'Clear Sky'!X3</f>
        <v>738.49180000000001</v>
      </c>
      <c r="Y3" s="18">
        <f>'Electric lighting'!$G3+'Clear Sky'!Y3</f>
        <v>940.14359999999988</v>
      </c>
      <c r="Z3" s="18">
        <f>'Electric lighting'!$G3+'Clear Sky'!Z3</f>
        <v>1081.6516999999999</v>
      </c>
      <c r="AA3" s="18">
        <f>'Electric lighting'!$G3+'Clear Sky'!AA3</f>
        <v>1028.971</v>
      </c>
      <c r="AB3" s="18">
        <f>'Electric lighting'!$G3+'Clear Sky'!AB3</f>
        <v>1023.4476999999999</v>
      </c>
      <c r="AC3" s="18">
        <f>'Electric lighting'!$G3+'Clear Sky'!AC3</f>
        <v>1030.2701999999999</v>
      </c>
      <c r="AD3" s="18">
        <f>'Electric lighting'!$G3+'Clear Sky'!AD3</f>
        <v>985.41129999999998</v>
      </c>
      <c r="AE3" s="18">
        <f>'Electric lighting'!$G3+'Clear Sky'!AE3</f>
        <v>1007.4546</v>
      </c>
      <c r="AG3" s="1" t="s">
        <v>52</v>
      </c>
    </row>
    <row r="4" spans="1:33" x14ac:dyDescent="0.3">
      <c r="A4" s="19" t="s">
        <v>5</v>
      </c>
      <c r="B4" s="18">
        <f>'Electric lighting'!$G4+'Clear Sky'!B4</f>
        <v>739.24549000000002</v>
      </c>
      <c r="C4" s="18">
        <f>'Electric lighting'!$G4+'Clear Sky'!C4</f>
        <v>834.97059999999999</v>
      </c>
      <c r="D4" s="18">
        <f>'Electric lighting'!$G4+'Clear Sky'!D4</f>
        <v>955.81359999999995</v>
      </c>
      <c r="E4" s="18">
        <f>'Electric lighting'!$G4+'Clear Sky'!E4</f>
        <v>943.75350000000003</v>
      </c>
      <c r="F4" s="18">
        <f>'Electric lighting'!$G4+'Clear Sky'!F4</f>
        <v>1042.5904</v>
      </c>
      <c r="G4" s="18">
        <f>'Electric lighting'!$G4+'Clear Sky'!G4</f>
        <v>935.07759999999996</v>
      </c>
      <c r="H4" s="18">
        <f>'Electric lighting'!$G4+'Clear Sky'!H4</f>
        <v>869.2242</v>
      </c>
      <c r="I4" s="18">
        <f>'Electric lighting'!$G4+'Clear Sky'!I4</f>
        <v>886.00859999999989</v>
      </c>
      <c r="J4" s="18">
        <f>'Electric lighting'!$G4+'Clear Sky'!J4</f>
        <v>706.06458999999995</v>
      </c>
      <c r="K4" s="18">
        <f>'Electric lighting'!$G4+'Clear Sky'!K4</f>
        <v>656.3</v>
      </c>
      <c r="L4" s="18">
        <f>'Electric lighting'!$G4+'Clear Sky'!L4</f>
        <v>966.82539999999995</v>
      </c>
      <c r="M4" s="18">
        <f>'Electric lighting'!$G4+'Clear Sky'!M4</f>
        <v>1043.1949</v>
      </c>
      <c r="N4" s="18">
        <f>'Electric lighting'!$G4+'Clear Sky'!N4</f>
        <v>963.60879999999997</v>
      </c>
      <c r="O4" s="18">
        <f>'Electric lighting'!$G4+'Clear Sky'!O4</f>
        <v>1080.1586</v>
      </c>
      <c r="P4" s="18">
        <f>'Electric lighting'!$G4+'Clear Sky'!P4</f>
        <v>1231.4863</v>
      </c>
      <c r="Q4" s="18">
        <f>'Electric lighting'!$G4+'Clear Sky'!Q4</f>
        <v>1041.3216</v>
      </c>
      <c r="R4" s="18">
        <f>'Electric lighting'!$G4+'Clear Sky'!R4</f>
        <v>1086.3015</v>
      </c>
      <c r="S4" s="18">
        <f>'Electric lighting'!$G4+'Clear Sky'!S4</f>
        <v>934.05449999999996</v>
      </c>
      <c r="T4" s="18">
        <f>'Electric lighting'!$G4+'Clear Sky'!T4</f>
        <v>870.61639999999989</v>
      </c>
      <c r="U4" s="18">
        <f>'Electric lighting'!$G4+'Clear Sky'!U4</f>
        <v>868.55329999999992</v>
      </c>
      <c r="V4" s="18">
        <f>'Clear Sky'!V4</f>
        <v>2023.175</v>
      </c>
      <c r="W4" s="18">
        <f>'Clear Sky'!W4</f>
        <v>1391.683</v>
      </c>
      <c r="X4" s="18">
        <f>'Clear Sky'!X4</f>
        <v>741.27229999999997</v>
      </c>
      <c r="Y4" s="18">
        <f>'Electric lighting'!$G4+'Clear Sky'!Y4</f>
        <v>1337.3865000000001</v>
      </c>
      <c r="Z4" s="18">
        <f>'Electric lighting'!$G4+'Clear Sky'!Z4</f>
        <v>1369.4494999999999</v>
      </c>
      <c r="AA4" s="18">
        <f>'Electric lighting'!$G4+'Clear Sky'!AA4</f>
        <v>1364.9627</v>
      </c>
      <c r="AB4" s="18">
        <f>'Electric lighting'!$G4+'Clear Sky'!AB4</f>
        <v>1230.2483999999999</v>
      </c>
      <c r="AC4" s="18">
        <f>'Electric lighting'!$G4+'Clear Sky'!AC4</f>
        <v>1277.7624000000001</v>
      </c>
      <c r="AD4" s="18">
        <f>'Electric lighting'!$G4+'Clear Sky'!AD4</f>
        <v>1045.6657</v>
      </c>
      <c r="AE4" s="18">
        <f>'Electric lighting'!$G4+'Clear Sky'!AE4</f>
        <v>1185.3154</v>
      </c>
      <c r="AG4" s="1" t="s">
        <v>89</v>
      </c>
    </row>
    <row r="5" spans="1:33" x14ac:dyDescent="0.3">
      <c r="A5" s="2" t="s">
        <v>6</v>
      </c>
      <c r="B5" s="18">
        <f>'Electric lighting'!$G5+'Clear Sky'!B5</f>
        <v>756.55232999999998</v>
      </c>
      <c r="C5" s="18">
        <f>'Electric lighting'!$G5+'Clear Sky'!C5</f>
        <v>859.98820000000001</v>
      </c>
      <c r="D5" s="18">
        <f>'Electric lighting'!$G5+'Clear Sky'!D5</f>
        <v>948.43219999999997</v>
      </c>
      <c r="E5" s="18">
        <f>'Electric lighting'!$G5+'Clear Sky'!E5</f>
        <v>886.84619999999995</v>
      </c>
      <c r="F5" s="18">
        <f>'Electric lighting'!$G5+'Clear Sky'!F5</f>
        <v>849.44479999999999</v>
      </c>
      <c r="G5" s="18">
        <f>'Electric lighting'!$G5+'Clear Sky'!G5</f>
        <v>954.03749999999991</v>
      </c>
      <c r="H5" s="18">
        <f>'Electric lighting'!$G5+'Clear Sky'!H5</f>
        <v>901.65929999999992</v>
      </c>
      <c r="I5" s="18">
        <f>'Electric lighting'!$G5+'Clear Sky'!I5</f>
        <v>848.82449999999994</v>
      </c>
      <c r="J5" s="18">
        <f>'Electric lighting'!$G5+'Clear Sky'!J5</f>
        <v>726.42639999999994</v>
      </c>
      <c r="K5" s="18">
        <f>'Electric lighting'!$G5+'Clear Sky'!K5</f>
        <v>681.3</v>
      </c>
      <c r="L5" s="18">
        <f>'Electric lighting'!$G5+'Clear Sky'!L5</f>
        <v>1091.1084999999998</v>
      </c>
      <c r="M5" s="18">
        <f>'Electric lighting'!$G5+'Clear Sky'!M5</f>
        <v>1073.9582</v>
      </c>
      <c r="N5" s="18">
        <f>'Electric lighting'!$G5+'Clear Sky'!N5</f>
        <v>1076.3763999999999</v>
      </c>
      <c r="O5" s="18">
        <f>'Electric lighting'!$G5+'Clear Sky'!O5</f>
        <v>1138.701</v>
      </c>
      <c r="P5" s="18">
        <f>'Electric lighting'!$G5+'Clear Sky'!P5</f>
        <v>1157.7325999999998</v>
      </c>
      <c r="Q5" s="18">
        <f>'Electric lighting'!$G5+'Clear Sky'!Q5</f>
        <v>1049.191</v>
      </c>
      <c r="R5" s="18">
        <f>'Electric lighting'!$G5+'Clear Sky'!R5</f>
        <v>1078.7287999999999</v>
      </c>
      <c r="S5" s="18">
        <f>'Electric lighting'!$G5+'Clear Sky'!S5</f>
        <v>996.08919999999989</v>
      </c>
      <c r="T5" s="18">
        <f>'Electric lighting'!$G5+'Clear Sky'!T5</f>
        <v>926.44219999999996</v>
      </c>
      <c r="U5" s="18">
        <f>'Electric lighting'!$G5+'Clear Sky'!U5</f>
        <v>917.96289999999999</v>
      </c>
      <c r="V5" s="18">
        <f>'Clear Sky'!V5</f>
        <v>2323.0540000000001</v>
      </c>
      <c r="W5" s="18">
        <f>'Clear Sky'!W5</f>
        <v>1246.085</v>
      </c>
      <c r="X5" s="18">
        <f>'Clear Sky'!X5</f>
        <v>750.8546</v>
      </c>
      <c r="Y5" s="18">
        <f>'Electric lighting'!$G5+'Clear Sky'!Y5</f>
        <v>1338.8055999999999</v>
      </c>
      <c r="Z5" s="18">
        <f>'Electric lighting'!$G5+'Clear Sky'!Z5</f>
        <v>1165.0014999999999</v>
      </c>
      <c r="AA5" s="18">
        <f>'Electric lighting'!$G5+'Clear Sky'!AA5</f>
        <v>1190.4380999999998</v>
      </c>
      <c r="AB5" s="18">
        <f>'Electric lighting'!$G5+'Clear Sky'!AB5</f>
        <v>1199.6407999999999</v>
      </c>
      <c r="AC5" s="18">
        <f>'Electric lighting'!$G5+'Clear Sky'!AC5</f>
        <v>1203.9348</v>
      </c>
      <c r="AD5" s="18">
        <f>'Electric lighting'!$G5+'Clear Sky'!AD5</f>
        <v>1242.2365</v>
      </c>
      <c r="AE5" s="18">
        <f>'Electric lighting'!$G5+'Clear Sky'!AE5</f>
        <v>1157.5038</v>
      </c>
      <c r="AG5" s="1" t="s">
        <v>90</v>
      </c>
    </row>
    <row r="6" spans="1:33" x14ac:dyDescent="0.3">
      <c r="A6" s="2" t="s">
        <v>7</v>
      </c>
      <c r="B6" s="18">
        <f>'Electric lighting'!$G6+'Clear Sky'!B6</f>
        <v>781.37868000000003</v>
      </c>
      <c r="C6" s="18">
        <f>'Electric lighting'!$G6+'Clear Sky'!C6</f>
        <v>868.82299999999998</v>
      </c>
      <c r="D6" s="18">
        <f>'Electric lighting'!$G6+'Clear Sky'!D6</f>
        <v>934.30020000000002</v>
      </c>
      <c r="E6" s="18">
        <f>'Electric lighting'!$G6+'Clear Sky'!E6</f>
        <v>1010.7756999999999</v>
      </c>
      <c r="F6" s="18">
        <f>'Electric lighting'!$G6+'Clear Sky'!F6</f>
        <v>933.77769999999998</v>
      </c>
      <c r="G6" s="18">
        <f>'Electric lighting'!$G6+'Clear Sky'!G6</f>
        <v>967.96730000000002</v>
      </c>
      <c r="H6" s="18">
        <f>'Electric lighting'!$G6+'Clear Sky'!H6</f>
        <v>933.44529999999997</v>
      </c>
      <c r="I6" s="18">
        <f>'Electric lighting'!$G6+'Clear Sky'!I6</f>
        <v>862.31939999999997</v>
      </c>
      <c r="J6" s="18">
        <f>'Electric lighting'!$G6+'Clear Sky'!J6</f>
        <v>759.93946000000005</v>
      </c>
      <c r="K6" s="18">
        <f>'Electric lighting'!$G6+'Clear Sky'!K6</f>
        <v>712.5</v>
      </c>
      <c r="L6" s="18">
        <f>'Electric lighting'!$G6+'Clear Sky'!L6</f>
        <v>1001.4780000000001</v>
      </c>
      <c r="M6" s="18">
        <f>'Electric lighting'!$G6+'Clear Sky'!M6</f>
        <v>1136.7093</v>
      </c>
      <c r="N6" s="18">
        <f>'Electric lighting'!$G6+'Clear Sky'!N6</f>
        <v>1165.6224999999999</v>
      </c>
      <c r="O6" s="18">
        <f>'Electric lighting'!$G6+'Clear Sky'!O6</f>
        <v>1086.3387</v>
      </c>
      <c r="P6" s="18">
        <f>'Electric lighting'!$G6+'Clear Sky'!P6</f>
        <v>1140.1496</v>
      </c>
      <c r="Q6" s="18">
        <f>'Electric lighting'!$G6+'Clear Sky'!Q6</f>
        <v>1068.1459</v>
      </c>
      <c r="R6" s="18">
        <f>'Electric lighting'!$G6+'Clear Sky'!R6</f>
        <v>987.23680000000002</v>
      </c>
      <c r="S6" s="18">
        <f>'Electric lighting'!$G6+'Clear Sky'!S6</f>
        <v>1057.3101999999999</v>
      </c>
      <c r="T6" s="18">
        <f>'Electric lighting'!$G6+'Clear Sky'!T6</f>
        <v>951.18349999999998</v>
      </c>
      <c r="U6" s="18">
        <f>'Electric lighting'!$G6+'Clear Sky'!U6</f>
        <v>898.10709999999995</v>
      </c>
      <c r="V6" s="18">
        <f>'Clear Sky'!V6</f>
        <v>2335.4780000000001</v>
      </c>
      <c r="W6" s="18">
        <f>'Clear Sky'!W6</f>
        <v>1426.904</v>
      </c>
      <c r="X6" s="18">
        <f>'Clear Sky'!X6</f>
        <v>775.27650000000006</v>
      </c>
      <c r="Y6" s="18">
        <f>'Electric lighting'!$G6+'Clear Sky'!Y6</f>
        <v>1300.6324</v>
      </c>
      <c r="Z6" s="18">
        <f>'Electric lighting'!$G6+'Clear Sky'!Z6</f>
        <v>1385.4763</v>
      </c>
      <c r="AA6" s="18">
        <f>'Electric lighting'!$G6+'Clear Sky'!AA6</f>
        <v>1307.8188</v>
      </c>
      <c r="AB6" s="18">
        <f>'Electric lighting'!$G6+'Clear Sky'!AB6</f>
        <v>1240.5990000000002</v>
      </c>
      <c r="AC6" s="18">
        <f>'Electric lighting'!$G6+'Clear Sky'!AC6</f>
        <v>1382.4706999999999</v>
      </c>
      <c r="AD6" s="18">
        <f>'Electric lighting'!$G6+'Clear Sky'!AD6</f>
        <v>1197.8573999999999</v>
      </c>
      <c r="AE6" s="18">
        <f>'Electric lighting'!$G6+'Clear Sky'!AE6</f>
        <v>1237.3971999999999</v>
      </c>
    </row>
    <row r="7" spans="1:33" x14ac:dyDescent="0.3">
      <c r="A7" s="2" t="s">
        <v>8</v>
      </c>
      <c r="B7" s="18">
        <f>'Electric lighting'!$G7+'Clear Sky'!B7</f>
        <v>854.36532</v>
      </c>
      <c r="C7" s="18">
        <f>'Electric lighting'!$G7+'Clear Sky'!C7</f>
        <v>938.20479999999998</v>
      </c>
      <c r="D7" s="18">
        <f>'Electric lighting'!$G7+'Clear Sky'!D7</f>
        <v>990.26760000000002</v>
      </c>
      <c r="E7" s="18">
        <f>'Electric lighting'!$G7+'Clear Sky'!E7</f>
        <v>1055.9024999999999</v>
      </c>
      <c r="F7" s="18">
        <f>'Electric lighting'!$G7+'Clear Sky'!F7</f>
        <v>1030.7796000000001</v>
      </c>
      <c r="G7" s="18">
        <f>'Electric lighting'!$G7+'Clear Sky'!G7</f>
        <v>1051.0782999999999</v>
      </c>
      <c r="H7" s="18">
        <f>'Electric lighting'!$G7+'Clear Sky'!H7</f>
        <v>948.74069999999995</v>
      </c>
      <c r="I7" s="18">
        <f>'Electric lighting'!$G7+'Clear Sky'!I7</f>
        <v>912.5326</v>
      </c>
      <c r="J7" s="18">
        <f>'Electric lighting'!$G7+'Clear Sky'!J7</f>
        <v>833.73432000000003</v>
      </c>
      <c r="K7" s="18">
        <f>'Electric lighting'!$G7+'Clear Sky'!K7</f>
        <v>792.4</v>
      </c>
      <c r="L7" s="18">
        <f>'Electric lighting'!$G7+'Clear Sky'!L7</f>
        <v>1072.1988000000001</v>
      </c>
      <c r="M7" s="18">
        <f>'Electric lighting'!$G7+'Clear Sky'!M7</f>
        <v>1227.8124</v>
      </c>
      <c r="N7" s="18">
        <f>'Electric lighting'!$G7+'Clear Sky'!N7</f>
        <v>1181.1306999999999</v>
      </c>
      <c r="O7" s="18">
        <f>'Electric lighting'!$G7+'Clear Sky'!O7</f>
        <v>1080.7222999999999</v>
      </c>
      <c r="P7" s="18">
        <f>'Electric lighting'!$G7+'Clear Sky'!P7</f>
        <v>1164.1311000000001</v>
      </c>
      <c r="Q7" s="18">
        <f>'Electric lighting'!$G7+'Clear Sky'!Q7</f>
        <v>1066.1979999999999</v>
      </c>
      <c r="R7" s="18">
        <f>'Electric lighting'!$G7+'Clear Sky'!R7</f>
        <v>1027.5600999999999</v>
      </c>
      <c r="S7" s="18">
        <f>'Electric lighting'!$G7+'Clear Sky'!S7</f>
        <v>1079.6037999999999</v>
      </c>
      <c r="T7" s="18">
        <f>'Electric lighting'!$G7+'Clear Sky'!T7</f>
        <v>1027.106</v>
      </c>
      <c r="U7" s="18">
        <f>'Electric lighting'!$G7+'Clear Sky'!U7</f>
        <v>1002.0038</v>
      </c>
      <c r="V7" s="18">
        <f>'Clear Sky'!V7</f>
        <v>2058.5219999999999</v>
      </c>
      <c r="W7" s="18">
        <f>'Clear Sky'!W7</f>
        <v>1545.3019999999999</v>
      </c>
      <c r="X7" s="18">
        <f>'Clear Sky'!X7</f>
        <v>767.0829</v>
      </c>
      <c r="Y7" s="18">
        <f>'Electric lighting'!$G7+'Clear Sky'!Y7</f>
        <v>1425.2984000000001</v>
      </c>
      <c r="Z7" s="18">
        <f>'Electric lighting'!$G7+'Clear Sky'!Z7</f>
        <v>1304.9917</v>
      </c>
      <c r="AA7" s="18">
        <f>'Electric lighting'!$G7+'Clear Sky'!AA7</f>
        <v>1390.674</v>
      </c>
      <c r="AB7" s="18">
        <f>'Electric lighting'!$G7+'Clear Sky'!AB7</f>
        <v>1380.2091</v>
      </c>
      <c r="AC7" s="18">
        <f>'Electric lighting'!$G7+'Clear Sky'!AC7</f>
        <v>1432.3678</v>
      </c>
      <c r="AD7" s="18">
        <f>'Electric lighting'!$G7+'Clear Sky'!AD7</f>
        <v>1254.2247</v>
      </c>
      <c r="AE7" s="18">
        <f>'Electric lighting'!$G7+'Clear Sky'!AE7</f>
        <v>1146.4590000000001</v>
      </c>
    </row>
    <row r="8" spans="1:33" x14ac:dyDescent="0.3">
      <c r="A8" s="2" t="s">
        <v>9</v>
      </c>
      <c r="B8" s="18">
        <f>'Electric lighting'!$G8+'Clear Sky'!B8</f>
        <v>858.98889999999994</v>
      </c>
      <c r="C8" s="18">
        <f>'Electric lighting'!$G8+'Clear Sky'!C8</f>
        <v>893.59699999999998</v>
      </c>
      <c r="D8" s="18">
        <f>'Electric lighting'!$G8+'Clear Sky'!D8</f>
        <v>934.80070000000001</v>
      </c>
      <c r="E8" s="18">
        <f>'Electric lighting'!$G8+'Clear Sky'!E8</f>
        <v>921.07179999999994</v>
      </c>
      <c r="F8" s="18">
        <f>'Electric lighting'!$G8+'Clear Sky'!F8</f>
        <v>936.55629999999996</v>
      </c>
      <c r="G8" s="18">
        <f>'Electric lighting'!$G8+'Clear Sky'!G8</f>
        <v>950.15959999999995</v>
      </c>
      <c r="H8" s="18">
        <f>'Electric lighting'!$G8+'Clear Sky'!H8</f>
        <v>973.30599999999993</v>
      </c>
      <c r="I8" s="18">
        <f>'Electric lighting'!$G8+'Clear Sky'!I8</f>
        <v>889.9097999999999</v>
      </c>
      <c r="J8" s="18">
        <f>'Electric lighting'!$G8+'Clear Sky'!J8</f>
        <v>816.91319999999996</v>
      </c>
      <c r="K8" s="18">
        <f>'Electric lighting'!$G8+'Clear Sky'!K8</f>
        <v>782.3</v>
      </c>
      <c r="L8" s="18">
        <f>'Electric lighting'!$G8+'Clear Sky'!L8</f>
        <v>1097.9819</v>
      </c>
      <c r="M8" s="18">
        <f>'Electric lighting'!$G8+'Clear Sky'!M8</f>
        <v>1115.4965999999999</v>
      </c>
      <c r="N8" s="18">
        <f>'Electric lighting'!$G8+'Clear Sky'!N8</f>
        <v>1086.1021000000001</v>
      </c>
      <c r="O8" s="18">
        <f>'Electric lighting'!$G8+'Clear Sky'!O8</f>
        <v>1159.9002</v>
      </c>
      <c r="P8" s="18">
        <f>'Electric lighting'!$G8+'Clear Sky'!P8</f>
        <v>1194.7057</v>
      </c>
      <c r="Q8" s="18">
        <f>'Electric lighting'!$G8+'Clear Sky'!Q8</f>
        <v>1125.7062999999998</v>
      </c>
      <c r="R8" s="18">
        <f>'Electric lighting'!$G8+'Clear Sky'!R8</f>
        <v>1048.1464000000001</v>
      </c>
      <c r="S8" s="18">
        <f>'Electric lighting'!$G8+'Clear Sky'!S8</f>
        <v>1095.3908999999999</v>
      </c>
      <c r="T8" s="18">
        <f>'Electric lighting'!$G8+'Clear Sky'!T8</f>
        <v>1070.3806999999999</v>
      </c>
      <c r="U8" s="18">
        <f>'Electric lighting'!$G8+'Clear Sky'!U8</f>
        <v>949.16509999999994</v>
      </c>
      <c r="V8" s="18">
        <f>'Clear Sky'!V8</f>
        <v>1793.146</v>
      </c>
      <c r="W8" s="18">
        <f>'Clear Sky'!W8</f>
        <v>1226.424</v>
      </c>
      <c r="X8" s="18">
        <f>'Clear Sky'!X8</f>
        <v>804.03020000000004</v>
      </c>
      <c r="Y8" s="18">
        <f>'Electric lighting'!$G8+'Clear Sky'!Y8</f>
        <v>1251.5149999999999</v>
      </c>
      <c r="Z8" s="18">
        <f>'Electric lighting'!$G8+'Clear Sky'!Z8</f>
        <v>1423.2145</v>
      </c>
      <c r="AA8" s="18">
        <f>'Electric lighting'!$G8+'Clear Sky'!AA8</f>
        <v>1123.8625999999999</v>
      </c>
      <c r="AB8" s="18">
        <f>'Electric lighting'!$G8+'Clear Sky'!AB8</f>
        <v>1221.0315000000001</v>
      </c>
      <c r="AC8" s="18">
        <f>'Electric lighting'!$G8+'Clear Sky'!AC8</f>
        <v>1253.3757000000001</v>
      </c>
      <c r="AD8" s="18">
        <f>'Electric lighting'!$G8+'Clear Sky'!AD8</f>
        <v>1162.7599</v>
      </c>
      <c r="AE8" s="18">
        <f>'Electric lighting'!$G8+'Clear Sky'!AE8</f>
        <v>1189.5672</v>
      </c>
    </row>
    <row r="9" spans="1:33" x14ac:dyDescent="0.3">
      <c r="A9" s="2" t="s">
        <v>10</v>
      </c>
      <c r="B9" s="18">
        <f>'Electric lighting'!$G9+'Clear Sky'!B9</f>
        <v>846.25342000000001</v>
      </c>
      <c r="C9" s="18">
        <f>'Electric lighting'!$G9+'Clear Sky'!C9</f>
        <v>892.70111999999995</v>
      </c>
      <c r="D9" s="18">
        <f>'Electric lighting'!$G9+'Clear Sky'!D9</f>
        <v>957.45679999999993</v>
      </c>
      <c r="E9" s="18">
        <f>'Electric lighting'!$G9+'Clear Sky'!E9</f>
        <v>955.70270000000005</v>
      </c>
      <c r="F9" s="18">
        <f>'Electric lighting'!$G9+'Clear Sky'!F9</f>
        <v>936.89850000000001</v>
      </c>
      <c r="G9" s="18">
        <f>'Electric lighting'!$G9+'Clear Sky'!G9</f>
        <v>952.88560000000007</v>
      </c>
      <c r="H9" s="18">
        <f>'Electric lighting'!$G9+'Clear Sky'!H9</f>
        <v>907.45119999999997</v>
      </c>
      <c r="I9" s="18">
        <f>'Electric lighting'!$G9+'Clear Sky'!I9</f>
        <v>894.91485</v>
      </c>
      <c r="J9" s="18">
        <f>'Electric lighting'!$G9+'Clear Sky'!J9</f>
        <v>835.37207999999998</v>
      </c>
      <c r="K9" s="18">
        <f>'Electric lighting'!$G9+'Clear Sky'!K9</f>
        <v>796</v>
      </c>
      <c r="L9" s="18">
        <f>'Electric lighting'!$G9+'Clear Sky'!L9</f>
        <v>1187.3051</v>
      </c>
      <c r="M9" s="18">
        <f>'Electric lighting'!$G9+'Clear Sky'!M9</f>
        <v>1224.4773</v>
      </c>
      <c r="N9" s="18">
        <f>'Electric lighting'!$G9+'Clear Sky'!N9</f>
        <v>1150.3935999999999</v>
      </c>
      <c r="O9" s="18">
        <f>'Electric lighting'!$G9+'Clear Sky'!O9</f>
        <v>1042.8199</v>
      </c>
      <c r="P9" s="18">
        <f>'Electric lighting'!$G9+'Clear Sky'!P9</f>
        <v>1019.7238</v>
      </c>
      <c r="Q9" s="18">
        <f>'Electric lighting'!$G9+'Clear Sky'!Q9</f>
        <v>1086.1327000000001</v>
      </c>
      <c r="R9" s="18">
        <f>'Electric lighting'!$G9+'Clear Sky'!R9</f>
        <v>1103.0834</v>
      </c>
      <c r="S9" s="18">
        <f>'Electric lighting'!$G9+'Clear Sky'!S9</f>
        <v>1044.8422</v>
      </c>
      <c r="T9" s="18">
        <f>'Electric lighting'!$G9+'Clear Sky'!T9</f>
        <v>980.9982</v>
      </c>
      <c r="U9" s="18">
        <f>'Electric lighting'!$G9+'Clear Sky'!U9</f>
        <v>923.75649999999996</v>
      </c>
      <c r="V9" s="18">
        <f>'Clear Sky'!V9</f>
        <v>1528.972</v>
      </c>
      <c r="W9" s="18">
        <f>'Clear Sky'!W9</f>
        <v>1418.4649999999999</v>
      </c>
      <c r="X9" s="18">
        <f>'Clear Sky'!X9</f>
        <v>865.9271</v>
      </c>
      <c r="Y9" s="18">
        <f>'Electric lighting'!$G9+'Clear Sky'!Y9</f>
        <v>1121.3128999999999</v>
      </c>
      <c r="Z9" s="18">
        <f>'Electric lighting'!$G9+'Clear Sky'!Z9</f>
        <v>1224.7860000000001</v>
      </c>
      <c r="AA9" s="18">
        <f>'Electric lighting'!$G9+'Clear Sky'!AA9</f>
        <v>1124.5309999999999</v>
      </c>
      <c r="AB9" s="18">
        <f>'Electric lighting'!$G9+'Clear Sky'!AB9</f>
        <v>1137.0815</v>
      </c>
      <c r="AC9" s="18">
        <f>'Electric lighting'!$G9+'Clear Sky'!AC9</f>
        <v>1131.4708000000001</v>
      </c>
      <c r="AD9" s="18">
        <f>'Electric lighting'!$G9+'Clear Sky'!AD9</f>
        <v>1164.2706000000001</v>
      </c>
      <c r="AE9" s="18">
        <f>'Electric lighting'!$G9+'Clear Sky'!AE9</f>
        <v>1106.6653999999999</v>
      </c>
    </row>
    <row r="10" spans="1:33" x14ac:dyDescent="0.3">
      <c r="A10" s="2" t="s">
        <v>38</v>
      </c>
      <c r="B10" s="18">
        <f>'Electric lighting'!$G10+'Clear Sky'!B10</f>
        <v>748.92091000000005</v>
      </c>
      <c r="C10" s="18">
        <f>'Electric lighting'!$G10+'Clear Sky'!C10</f>
        <v>846.30000000000007</v>
      </c>
      <c r="D10" s="18">
        <f>'Electric lighting'!$G10+'Clear Sky'!D10</f>
        <v>823.58030000000008</v>
      </c>
      <c r="E10" s="18">
        <f>'Electric lighting'!$G10+'Clear Sky'!E10</f>
        <v>815.38840000000005</v>
      </c>
      <c r="F10" s="18">
        <f>'Electric lighting'!$G10+'Clear Sky'!F10</f>
        <v>839.03600000000006</v>
      </c>
      <c r="G10" s="18">
        <f>'Electric lighting'!$G10+'Clear Sky'!G10</f>
        <v>840.88319999999999</v>
      </c>
      <c r="H10" s="18">
        <f>'Electric lighting'!$G10+'Clear Sky'!H10</f>
        <v>843.94070000000011</v>
      </c>
      <c r="I10" s="18">
        <f>'Electric lighting'!$G10+'Clear Sky'!I10</f>
        <v>805.87042000000008</v>
      </c>
      <c r="J10" s="18">
        <f>'Electric lighting'!$G10+'Clear Sky'!J10</f>
        <v>743.89235000000008</v>
      </c>
      <c r="K10" s="18">
        <f>'Electric lighting'!$G10+'Clear Sky'!K10</f>
        <v>707.7</v>
      </c>
      <c r="L10" s="18">
        <f>'Electric lighting'!$G10+'Clear Sky'!L10</f>
        <v>983.97510000000011</v>
      </c>
      <c r="M10" s="18">
        <f>'Electric lighting'!$G10+'Clear Sky'!M10</f>
        <v>980.73540000000003</v>
      </c>
      <c r="N10" s="18">
        <f>'Electric lighting'!$G10+'Clear Sky'!N10</f>
        <v>1008.5988</v>
      </c>
      <c r="O10" s="18">
        <f>'Electric lighting'!$G10+'Clear Sky'!O10</f>
        <v>1012.2007000000001</v>
      </c>
      <c r="P10" s="18">
        <f>'Electric lighting'!$G10+'Clear Sky'!P10</f>
        <v>912.9076</v>
      </c>
      <c r="Q10" s="18">
        <f>'Electric lighting'!$G10+'Clear Sky'!Q10</f>
        <v>1009.6195</v>
      </c>
      <c r="R10" s="18">
        <f>'Electric lighting'!$G10+'Clear Sky'!R10</f>
        <v>887.14740000000006</v>
      </c>
      <c r="S10" s="18">
        <f>'Electric lighting'!$G10+'Clear Sky'!S10</f>
        <v>816.25690000000009</v>
      </c>
      <c r="T10" s="18">
        <f>'Electric lighting'!$G10+'Clear Sky'!T10</f>
        <v>853.23410000000001</v>
      </c>
      <c r="U10" s="18">
        <f>'Electric lighting'!$G10+'Clear Sky'!U10</f>
        <v>798.46707000000004</v>
      </c>
      <c r="V10" s="18">
        <f>'Clear Sky'!V10</f>
        <v>1435.068</v>
      </c>
      <c r="W10" s="18">
        <f>'Clear Sky'!W10</f>
        <v>1461.2929999999999</v>
      </c>
      <c r="X10" s="18">
        <f>'Clear Sky'!X10</f>
        <v>556.08770000000004</v>
      </c>
      <c r="Y10" s="18">
        <f>'Electric lighting'!$G10+'Clear Sky'!Y10</f>
        <v>1194.4185</v>
      </c>
      <c r="Z10" s="18">
        <f>'Electric lighting'!$G10+'Clear Sky'!Z10</f>
        <v>1095.5404000000001</v>
      </c>
      <c r="AA10" s="18">
        <f>'Electric lighting'!$G10+'Clear Sky'!AA10</f>
        <v>1103.9104</v>
      </c>
      <c r="AB10" s="18">
        <f>'Electric lighting'!$G10+'Clear Sky'!AB10</f>
        <v>1149.1732999999999</v>
      </c>
      <c r="AC10" s="18">
        <f>'Electric lighting'!$G10+'Clear Sky'!AC10</f>
        <v>1137.3665000000001</v>
      </c>
      <c r="AD10" s="18">
        <f>'Electric lighting'!$G10+'Clear Sky'!AD10</f>
        <v>1095.0667000000001</v>
      </c>
      <c r="AE10" s="18">
        <f>'Electric lighting'!$G10+'Clear Sky'!AE10</f>
        <v>1025.7357999999999</v>
      </c>
    </row>
    <row r="11" spans="1:33" x14ac:dyDescent="0.3">
      <c r="A11" s="2" t="s">
        <v>11</v>
      </c>
      <c r="B11" s="18">
        <f>'Electric lighting'!$G11+'Clear Sky'!B11</f>
        <v>733.66689999999994</v>
      </c>
      <c r="C11" s="18">
        <f>'Electric lighting'!$G11+'Clear Sky'!C11</f>
        <v>834.11400000000003</v>
      </c>
      <c r="D11" s="18">
        <f>'Electric lighting'!$G11+'Clear Sky'!D11</f>
        <v>864.06269999999995</v>
      </c>
      <c r="E11" s="18">
        <f>'Electric lighting'!$G11+'Clear Sky'!E11</f>
        <v>924.34500000000003</v>
      </c>
      <c r="F11" s="18">
        <f>'Electric lighting'!$G11+'Clear Sky'!F11</f>
        <v>983.25869999999998</v>
      </c>
      <c r="G11" s="18">
        <f>'Electric lighting'!$G11+'Clear Sky'!G11</f>
        <v>925.95710000000008</v>
      </c>
      <c r="H11" s="18">
        <f>'Electric lighting'!$G11+'Clear Sky'!H11</f>
        <v>869.29539999999997</v>
      </c>
      <c r="I11" s="18">
        <f>'Electric lighting'!$G11+'Clear Sky'!I11</f>
        <v>887.29189999999994</v>
      </c>
      <c r="J11" s="18">
        <f>'Electric lighting'!$G11+'Clear Sky'!J11</f>
        <v>663.35685000000001</v>
      </c>
      <c r="K11" s="18">
        <f>'Electric lighting'!$G11+'Clear Sky'!K11</f>
        <v>628</v>
      </c>
      <c r="L11" s="18">
        <f>'Electric lighting'!$G11+'Clear Sky'!L11</f>
        <v>1072.2804000000001</v>
      </c>
      <c r="M11" s="18">
        <f>'Electric lighting'!$G11+'Clear Sky'!M11</f>
        <v>1042.8397</v>
      </c>
      <c r="N11" s="18">
        <f>'Electric lighting'!$G11+'Clear Sky'!N11</f>
        <v>977.87529999999992</v>
      </c>
      <c r="O11" s="18">
        <f>'Electric lighting'!$G11+'Clear Sky'!O11</f>
        <v>1066.7470000000001</v>
      </c>
      <c r="P11" s="18">
        <f>'Electric lighting'!$G11+'Clear Sky'!P11</f>
        <v>996.03320000000008</v>
      </c>
      <c r="Q11" s="18">
        <f>'Electric lighting'!$G11+'Clear Sky'!Q11</f>
        <v>958.67290000000003</v>
      </c>
      <c r="R11" s="18">
        <f>'Electric lighting'!$G11+'Clear Sky'!R11</f>
        <v>931.19010000000003</v>
      </c>
      <c r="S11" s="18">
        <f>'Electric lighting'!$G11+'Clear Sky'!S11</f>
        <v>947.06089999999995</v>
      </c>
      <c r="T11" s="18">
        <f>'Electric lighting'!$G11+'Clear Sky'!T11</f>
        <v>850.17679999999996</v>
      </c>
      <c r="U11" s="18">
        <f>'Electric lighting'!$G11+'Clear Sky'!U11</f>
        <v>834.23410000000001</v>
      </c>
      <c r="V11" s="18">
        <f>'Clear Sky'!V11</f>
        <v>2586.989</v>
      </c>
      <c r="W11" s="18">
        <f>'Clear Sky'!W11</f>
        <v>1397.4459999999999</v>
      </c>
      <c r="X11" s="18">
        <f>'Clear Sky'!X11</f>
        <v>683.01400000000001</v>
      </c>
      <c r="Y11" s="18">
        <f>'Electric lighting'!$G11+'Clear Sky'!Y11</f>
        <v>1062.1339</v>
      </c>
      <c r="Z11" s="18">
        <f>'Electric lighting'!$G11+'Clear Sky'!Z11</f>
        <v>1247.1632</v>
      </c>
      <c r="AA11" s="18">
        <f>'Electric lighting'!$G11+'Clear Sky'!AA11</f>
        <v>1110.9562000000001</v>
      </c>
      <c r="AB11" s="18">
        <f>'Electric lighting'!$G11+'Clear Sky'!AB11</f>
        <v>1048.6217999999999</v>
      </c>
      <c r="AC11" s="18">
        <f>'Electric lighting'!$G11+'Clear Sky'!AC11</f>
        <v>1067.0389</v>
      </c>
      <c r="AD11" s="18">
        <f>'Electric lighting'!$G11+'Clear Sky'!AD11</f>
        <v>1144.7986000000001</v>
      </c>
      <c r="AE11" s="18">
        <f>'Electric lighting'!$G11+'Clear Sky'!AE11</f>
        <v>1106.3878999999999</v>
      </c>
    </row>
    <row r="12" spans="1:33" x14ac:dyDescent="0.3">
      <c r="A12" s="2" t="s">
        <v>12</v>
      </c>
      <c r="B12" s="18">
        <f>'Electric lighting'!$G12+'Clear Sky'!B12</f>
        <v>828.77266999999995</v>
      </c>
      <c r="C12" s="18">
        <f>'Electric lighting'!$G12+'Clear Sky'!C12</f>
        <v>938.55319999999995</v>
      </c>
      <c r="D12" s="18">
        <f>'Electric lighting'!$G12+'Clear Sky'!D12</f>
        <v>959.82690000000002</v>
      </c>
      <c r="E12" s="18">
        <f>'Electric lighting'!$G12+'Clear Sky'!E12</f>
        <v>985.4982</v>
      </c>
      <c r="F12" s="18">
        <f>'Electric lighting'!$G12+'Clear Sky'!F12</f>
        <v>975.21119999999996</v>
      </c>
      <c r="G12" s="18">
        <f>'Electric lighting'!$G12+'Clear Sky'!G12</f>
        <v>992.85639999999989</v>
      </c>
      <c r="H12" s="18">
        <f>'Electric lighting'!$G12+'Clear Sky'!H12</f>
        <v>969.89749999999992</v>
      </c>
      <c r="I12" s="18">
        <f>'Electric lighting'!$G12+'Clear Sky'!I12</f>
        <v>959.58960000000002</v>
      </c>
      <c r="J12" s="18">
        <f>'Electric lighting'!$G12+'Clear Sky'!J12</f>
        <v>806.49358999999993</v>
      </c>
      <c r="K12" s="18">
        <f>'Electric lighting'!$G12+'Clear Sky'!K12</f>
        <v>742.8</v>
      </c>
      <c r="L12" s="18">
        <f>'Electric lighting'!$G12+'Clear Sky'!L12</f>
        <v>1033.2737999999999</v>
      </c>
      <c r="M12" s="18">
        <f>'Electric lighting'!$G12+'Clear Sky'!M12</f>
        <v>1164.4821999999999</v>
      </c>
      <c r="N12" s="18">
        <f>'Electric lighting'!$G12+'Clear Sky'!N12</f>
        <v>1164.0205000000001</v>
      </c>
      <c r="O12" s="18">
        <f>'Electric lighting'!$G12+'Clear Sky'!O12</f>
        <v>1184.7669000000001</v>
      </c>
      <c r="P12" s="18">
        <f>'Electric lighting'!$G12+'Clear Sky'!P12</f>
        <v>1343.8557999999998</v>
      </c>
      <c r="Q12" s="18">
        <f>'Electric lighting'!$G12+'Clear Sky'!Q12</f>
        <v>1052.1505</v>
      </c>
      <c r="R12" s="18">
        <f>'Electric lighting'!$G12+'Clear Sky'!R12</f>
        <v>1082.2626</v>
      </c>
      <c r="S12" s="18">
        <f>'Electric lighting'!$G12+'Clear Sky'!S12</f>
        <v>1043.9895999999999</v>
      </c>
      <c r="T12" s="18">
        <f>'Electric lighting'!$G12+'Clear Sky'!T12</f>
        <v>996.30889999999999</v>
      </c>
      <c r="U12" s="18">
        <f>'Electric lighting'!$G12+'Clear Sky'!U12</f>
        <v>943.35889999999995</v>
      </c>
      <c r="V12" s="18">
        <f>'Clear Sky'!V12</f>
        <v>2320.252</v>
      </c>
      <c r="W12" s="18">
        <f>'Clear Sky'!W12</f>
        <v>1820.9459999999999</v>
      </c>
      <c r="X12" s="18">
        <f>'Clear Sky'!X12</f>
        <v>720.00210000000004</v>
      </c>
      <c r="Y12" s="18">
        <f>'Electric lighting'!$G12+'Clear Sky'!Y12</f>
        <v>1381.9612999999999</v>
      </c>
      <c r="Z12" s="18">
        <f>'Electric lighting'!$G12+'Clear Sky'!Z12</f>
        <v>1263.2968000000001</v>
      </c>
      <c r="AA12" s="18">
        <f>'Electric lighting'!$G12+'Clear Sky'!AA12</f>
        <v>1263.5832</v>
      </c>
      <c r="AB12" s="18">
        <f>'Electric lighting'!$G12+'Clear Sky'!AB12</f>
        <v>1133.6738</v>
      </c>
      <c r="AC12" s="18">
        <f>'Electric lighting'!$G12+'Clear Sky'!AC12</f>
        <v>1374.7267999999999</v>
      </c>
      <c r="AD12" s="18">
        <f>'Electric lighting'!$G12+'Clear Sky'!AD12</f>
        <v>1158.5726999999999</v>
      </c>
      <c r="AE12" s="18">
        <f>'Electric lighting'!$G12+'Clear Sky'!AE12</f>
        <v>1181.0331999999999</v>
      </c>
    </row>
    <row r="13" spans="1:33" x14ac:dyDescent="0.3">
      <c r="A13" s="2" t="s">
        <v>13</v>
      </c>
      <c r="B13" s="18">
        <f>'Electric lighting'!$G13+'Clear Sky'!B13</f>
        <v>842.86521000000005</v>
      </c>
      <c r="C13" s="18">
        <f>'Electric lighting'!$G13+'Clear Sky'!C13</f>
        <v>922.21</v>
      </c>
      <c r="D13" s="18">
        <f>'Electric lighting'!$G13+'Clear Sky'!D13</f>
        <v>1006.9883</v>
      </c>
      <c r="E13" s="18">
        <f>'Electric lighting'!$G13+'Clear Sky'!E13</f>
        <v>1066.0387000000001</v>
      </c>
      <c r="F13" s="18">
        <f>'Electric lighting'!$G13+'Clear Sky'!F13</f>
        <v>991.24520000000007</v>
      </c>
      <c r="G13" s="18">
        <f>'Electric lighting'!$G13+'Clear Sky'!G13</f>
        <v>983.63210000000004</v>
      </c>
      <c r="H13" s="18">
        <f>'Electric lighting'!$G13+'Clear Sky'!H13</f>
        <v>927.50930000000005</v>
      </c>
      <c r="I13" s="18">
        <f>'Electric lighting'!$G13+'Clear Sky'!I13</f>
        <v>966.73829999999998</v>
      </c>
      <c r="J13" s="18">
        <f>'Electric lighting'!$G13+'Clear Sky'!J13</f>
        <v>825.96035000000006</v>
      </c>
      <c r="K13" s="18">
        <f>'Electric lighting'!$G13+'Clear Sky'!K13</f>
        <v>761.7</v>
      </c>
      <c r="L13" s="18">
        <f>'Electric lighting'!$G13+'Clear Sky'!L13</f>
        <v>1061.5409</v>
      </c>
      <c r="M13" s="18">
        <f>'Electric lighting'!$G13+'Clear Sky'!M13</f>
        <v>1140.8236000000002</v>
      </c>
      <c r="N13" s="18">
        <f>'Electric lighting'!$G13+'Clear Sky'!N13</f>
        <v>1198.2808</v>
      </c>
      <c r="O13" s="18">
        <f>'Electric lighting'!$G13+'Clear Sky'!O13</f>
        <v>1076.6638</v>
      </c>
      <c r="P13" s="18">
        <f>'Electric lighting'!$G13+'Clear Sky'!P13</f>
        <v>1215.5925</v>
      </c>
      <c r="Q13" s="18">
        <f>'Electric lighting'!$G13+'Clear Sky'!Q13</f>
        <v>1033.6774</v>
      </c>
      <c r="R13" s="18">
        <f>'Electric lighting'!$G13+'Clear Sky'!R13</f>
        <v>1098.4740999999999</v>
      </c>
      <c r="S13" s="18">
        <f>'Electric lighting'!$G13+'Clear Sky'!S13</f>
        <v>1014.8105</v>
      </c>
      <c r="T13" s="18">
        <f>'Electric lighting'!$G13+'Clear Sky'!T13</f>
        <v>1042.2964999999999</v>
      </c>
      <c r="U13" s="18">
        <f>'Electric lighting'!$G13+'Clear Sky'!U13</f>
        <v>1020.5582000000001</v>
      </c>
      <c r="V13" s="18">
        <f>'Clear Sky'!V13</f>
        <v>1639.47</v>
      </c>
      <c r="W13" s="18">
        <f>'Clear Sky'!W13</f>
        <v>1237.1189999999999</v>
      </c>
      <c r="X13" s="18">
        <f>'Clear Sky'!X13</f>
        <v>631.96299999999997</v>
      </c>
      <c r="Y13" s="18">
        <f>'Electric lighting'!$G13+'Clear Sky'!Y13</f>
        <v>1356.0646000000002</v>
      </c>
      <c r="Z13" s="18">
        <f>'Electric lighting'!$G13+'Clear Sky'!Z13</f>
        <v>1318.1283000000001</v>
      </c>
      <c r="AA13" s="18">
        <f>'Electric lighting'!$G13+'Clear Sky'!AA13</f>
        <v>1353.7213000000002</v>
      </c>
      <c r="AB13" s="18">
        <f>'Electric lighting'!$G13+'Clear Sky'!AB13</f>
        <v>1373.7049000000002</v>
      </c>
      <c r="AC13" s="18">
        <f>'Electric lighting'!$G13+'Clear Sky'!AC13</f>
        <v>1234.5644</v>
      </c>
      <c r="AD13" s="18">
        <f>'Electric lighting'!$G13+'Clear Sky'!AD13</f>
        <v>1177.7464</v>
      </c>
      <c r="AE13" s="18">
        <f>'Electric lighting'!$G13+'Clear Sky'!AE13</f>
        <v>1103.1437000000001</v>
      </c>
    </row>
    <row r="14" spans="1:33" x14ac:dyDescent="0.3">
      <c r="A14" s="2" t="s">
        <v>14</v>
      </c>
      <c r="B14" s="18">
        <f>'Electric lighting'!$G14+'Clear Sky'!B14</f>
        <v>850.24943000000007</v>
      </c>
      <c r="C14" s="18">
        <f>'Electric lighting'!$G14+'Clear Sky'!C14</f>
        <v>901.16030000000001</v>
      </c>
      <c r="D14" s="18">
        <f>'Electric lighting'!$G14+'Clear Sky'!D14</f>
        <v>1027.319</v>
      </c>
      <c r="E14" s="18">
        <f>'Electric lighting'!$G14+'Clear Sky'!E14</f>
        <v>1095.0344</v>
      </c>
      <c r="F14" s="18">
        <f>'Electric lighting'!$G14+'Clear Sky'!F14</f>
        <v>986.21109999999999</v>
      </c>
      <c r="G14" s="18">
        <f>'Electric lighting'!$G14+'Clear Sky'!G14</f>
        <v>1014.7416000000001</v>
      </c>
      <c r="H14" s="18">
        <f>'Electric lighting'!$G14+'Clear Sky'!H14</f>
        <v>1016.7372</v>
      </c>
      <c r="I14" s="18">
        <f>'Electric lighting'!$G14+'Clear Sky'!I14</f>
        <v>1003.9407000000001</v>
      </c>
      <c r="J14" s="18">
        <f>'Electric lighting'!$G14+'Clear Sky'!J14</f>
        <v>837.34332000000006</v>
      </c>
      <c r="K14" s="18">
        <f>'Electric lighting'!$G14+'Clear Sky'!K14</f>
        <v>769.7</v>
      </c>
      <c r="L14" s="18">
        <f>'Electric lighting'!$G14+'Clear Sky'!L14</f>
        <v>1124.4227000000001</v>
      </c>
      <c r="M14" s="18">
        <f>'Electric lighting'!$G14+'Clear Sky'!M14</f>
        <v>1211.6059</v>
      </c>
      <c r="N14" s="18">
        <f>'Electric lighting'!$G14+'Clear Sky'!N14</f>
        <v>1193.5145</v>
      </c>
      <c r="O14" s="18">
        <f>'Electric lighting'!$G14+'Clear Sky'!O14</f>
        <v>1131.0856000000001</v>
      </c>
      <c r="P14" s="18">
        <f>'Electric lighting'!$G14+'Clear Sky'!P14</f>
        <v>1255.7070000000001</v>
      </c>
      <c r="Q14" s="18">
        <f>'Electric lighting'!$G14+'Clear Sky'!Q14</f>
        <v>1208.4502</v>
      </c>
      <c r="R14" s="18">
        <f>'Electric lighting'!$G14+'Clear Sky'!R14</f>
        <v>1108.2052000000001</v>
      </c>
      <c r="S14" s="18">
        <f>'Electric lighting'!$G14+'Clear Sky'!S14</f>
        <v>1174.0815</v>
      </c>
      <c r="T14" s="18">
        <f>'Electric lighting'!$G14+'Clear Sky'!T14</f>
        <v>1200.9952000000001</v>
      </c>
      <c r="U14" s="18">
        <f>'Electric lighting'!$G14+'Clear Sky'!U14</f>
        <v>940.04320000000007</v>
      </c>
      <c r="V14" s="18">
        <f>'Clear Sky'!V14</f>
        <v>2040.0920000000001</v>
      </c>
      <c r="W14" s="18">
        <f>'Clear Sky'!W14</f>
        <v>1827.865</v>
      </c>
      <c r="X14" s="18">
        <f>'Clear Sky'!X14</f>
        <v>693.52390000000003</v>
      </c>
      <c r="Y14" s="18">
        <f>'Electric lighting'!$G14+'Clear Sky'!Y14</f>
        <v>1519.1417999999999</v>
      </c>
      <c r="Z14" s="18">
        <f>'Electric lighting'!$G14+'Clear Sky'!Z14</f>
        <v>1364.4847</v>
      </c>
      <c r="AA14" s="18">
        <f>'Electric lighting'!$G14+'Clear Sky'!AA14</f>
        <v>1560.3157000000001</v>
      </c>
      <c r="AB14" s="18">
        <f>'Electric lighting'!$G14+'Clear Sky'!AB14</f>
        <v>1405.4672</v>
      </c>
      <c r="AC14" s="18">
        <f>'Electric lighting'!$G14+'Clear Sky'!AC14</f>
        <v>1369.3756000000001</v>
      </c>
      <c r="AD14" s="18">
        <f>'Electric lighting'!$G14+'Clear Sky'!AD14</f>
        <v>1279.7355</v>
      </c>
      <c r="AE14" s="18">
        <f>'Electric lighting'!$G14+'Clear Sky'!AE14</f>
        <v>1273.3455000000001</v>
      </c>
    </row>
    <row r="15" spans="1:33" x14ac:dyDescent="0.3">
      <c r="A15" s="2" t="s">
        <v>15</v>
      </c>
      <c r="B15" s="18">
        <f>'Electric lighting'!$G15+'Clear Sky'!B15</f>
        <v>904.36827999999991</v>
      </c>
      <c r="C15" s="18">
        <f>'Electric lighting'!$G15+'Clear Sky'!C15</f>
        <v>1035.5953</v>
      </c>
      <c r="D15" s="18">
        <f>'Electric lighting'!$G15+'Clear Sky'!D15</f>
        <v>1001.7936999999999</v>
      </c>
      <c r="E15" s="18">
        <f>'Electric lighting'!$G15+'Clear Sky'!E15</f>
        <v>1121.5549999999998</v>
      </c>
      <c r="F15" s="18">
        <f>'Electric lighting'!$G15+'Clear Sky'!F15</f>
        <v>1079.7983999999999</v>
      </c>
      <c r="G15" s="18">
        <f>'Electric lighting'!$G15+'Clear Sky'!G15</f>
        <v>1001.0635</v>
      </c>
      <c r="H15" s="18">
        <f>'Electric lighting'!$G15+'Clear Sky'!H15</f>
        <v>1055.8020999999999</v>
      </c>
      <c r="I15" s="18">
        <f>'Electric lighting'!$G15+'Clear Sky'!I15</f>
        <v>950.25819999999999</v>
      </c>
      <c r="J15" s="18">
        <f>'Electric lighting'!$G15+'Clear Sky'!J15</f>
        <v>879.50436999999999</v>
      </c>
      <c r="K15" s="18">
        <f>'Electric lighting'!$G15+'Clear Sky'!K15</f>
        <v>839.8</v>
      </c>
      <c r="L15" s="18">
        <f>'Electric lighting'!$G15+'Clear Sky'!L15</f>
        <v>1206.3782999999999</v>
      </c>
      <c r="M15" s="18">
        <f>'Electric lighting'!$G15+'Clear Sky'!M15</f>
        <v>1163.0614</v>
      </c>
      <c r="N15" s="18">
        <f>'Electric lighting'!$G15+'Clear Sky'!N15</f>
        <v>1261.0029999999999</v>
      </c>
      <c r="O15" s="18">
        <f>'Electric lighting'!$G15+'Clear Sky'!O15</f>
        <v>1191.6390999999999</v>
      </c>
      <c r="P15" s="18">
        <f>'Electric lighting'!$G15+'Clear Sky'!P15</f>
        <v>1243.8117999999999</v>
      </c>
      <c r="Q15" s="18">
        <f>'Electric lighting'!$G15+'Clear Sky'!Q15</f>
        <v>1127.7419</v>
      </c>
      <c r="R15" s="18">
        <f>'Electric lighting'!$G15+'Clear Sky'!R15</f>
        <v>1131.711</v>
      </c>
      <c r="S15" s="18">
        <f>'Electric lighting'!$G15+'Clear Sky'!S15</f>
        <v>1127.4917</v>
      </c>
      <c r="T15" s="18">
        <f>'Electric lighting'!$G15+'Clear Sky'!T15</f>
        <v>1129.1244999999999</v>
      </c>
      <c r="U15" s="18">
        <f>'Electric lighting'!$G15+'Clear Sky'!U15</f>
        <v>1001.2774999999999</v>
      </c>
      <c r="V15" s="18">
        <f>'Clear Sky'!V15</f>
        <v>2540.31</v>
      </c>
      <c r="W15" s="18">
        <f>'Clear Sky'!W15</f>
        <v>1558.684</v>
      </c>
      <c r="X15" s="18">
        <f>'Clear Sky'!X15</f>
        <v>756.32889999999998</v>
      </c>
      <c r="Y15" s="18">
        <f>'Electric lighting'!$G15+'Clear Sky'!Y15</f>
        <v>1527.1370999999999</v>
      </c>
      <c r="Z15" s="18">
        <f>'Electric lighting'!$G15+'Clear Sky'!Z15</f>
        <v>1608.0119</v>
      </c>
      <c r="AA15" s="18">
        <f>'Electric lighting'!$G15+'Clear Sky'!AA15</f>
        <v>1421.0468000000001</v>
      </c>
      <c r="AB15" s="18">
        <f>'Electric lighting'!$G15+'Clear Sky'!AB15</f>
        <v>1435.5336</v>
      </c>
      <c r="AC15" s="18">
        <f>'Electric lighting'!$G15+'Clear Sky'!AC15</f>
        <v>1205.7702999999999</v>
      </c>
      <c r="AD15" s="18">
        <f>'Electric lighting'!$G15+'Clear Sky'!AD15</f>
        <v>1203.2017000000001</v>
      </c>
      <c r="AE15" s="18">
        <f>'Electric lighting'!$G15+'Clear Sky'!AE15</f>
        <v>1207.6189999999999</v>
      </c>
    </row>
    <row r="16" spans="1:33" x14ac:dyDescent="0.3">
      <c r="A16" s="2" t="s">
        <v>16</v>
      </c>
      <c r="B16" s="18">
        <f>'Electric lighting'!$G16+'Clear Sky'!B16</f>
        <v>883.92552999999998</v>
      </c>
      <c r="C16" s="18">
        <f>'Electric lighting'!$G16+'Clear Sky'!C16</f>
        <v>956.45740000000001</v>
      </c>
      <c r="D16" s="18">
        <f>'Electric lighting'!$G16+'Clear Sky'!D16</f>
        <v>1023.9264000000001</v>
      </c>
      <c r="E16" s="18">
        <f>'Electric lighting'!$G16+'Clear Sky'!E16</f>
        <v>1035.7822000000001</v>
      </c>
      <c r="F16" s="18">
        <f>'Electric lighting'!$G16+'Clear Sky'!F16</f>
        <v>983.61519999999996</v>
      </c>
      <c r="G16" s="18">
        <f>'Electric lighting'!$G16+'Clear Sky'!G16</f>
        <v>1032.1803</v>
      </c>
      <c r="H16" s="18">
        <f>'Electric lighting'!$G16+'Clear Sky'!H16</f>
        <v>1039.52</v>
      </c>
      <c r="I16" s="18">
        <f>'Electric lighting'!$G16+'Clear Sky'!I16</f>
        <v>973.22</v>
      </c>
      <c r="J16" s="18">
        <f>'Electric lighting'!$G16+'Clear Sky'!J16</f>
        <v>871.26278000000002</v>
      </c>
      <c r="K16" s="18">
        <f>'Electric lighting'!$G16+'Clear Sky'!K16</f>
        <v>828</v>
      </c>
      <c r="L16" s="18">
        <f>'Electric lighting'!$G16+'Clear Sky'!L16</f>
        <v>1269.4479999999999</v>
      </c>
      <c r="M16" s="18">
        <f>'Electric lighting'!$G16+'Clear Sky'!M16</f>
        <v>1156.3442</v>
      </c>
      <c r="N16" s="18">
        <f>'Electric lighting'!$G16+'Clear Sky'!N16</f>
        <v>1061.3693000000001</v>
      </c>
      <c r="O16" s="18">
        <f>'Electric lighting'!$G16+'Clear Sky'!O16</f>
        <v>1235.2125000000001</v>
      </c>
      <c r="P16" s="18">
        <f>'Electric lighting'!$G16+'Clear Sky'!P16</f>
        <v>1251.5107</v>
      </c>
      <c r="Q16" s="18">
        <f>'Electric lighting'!$G16+'Clear Sky'!Q16</f>
        <v>1085.4097999999999</v>
      </c>
      <c r="R16" s="18">
        <f>'Electric lighting'!$G16+'Clear Sky'!R16</f>
        <v>1130.9432999999999</v>
      </c>
      <c r="S16" s="18">
        <f>'Electric lighting'!$G16+'Clear Sky'!S16</f>
        <v>984.25559999999996</v>
      </c>
      <c r="T16" s="18">
        <f>'Electric lighting'!$G16+'Clear Sky'!T16</f>
        <v>1098.0788</v>
      </c>
      <c r="U16" s="18">
        <f>'Electric lighting'!$G16+'Clear Sky'!U16</f>
        <v>1012.0071</v>
      </c>
      <c r="V16" s="18">
        <f>'Clear Sky'!V16</f>
        <v>2030.625</v>
      </c>
      <c r="W16" s="18">
        <f>'Clear Sky'!W16</f>
        <v>1509.2760000000001</v>
      </c>
      <c r="X16" s="18">
        <f>'Clear Sky'!X16</f>
        <v>927.7808</v>
      </c>
      <c r="Y16" s="18">
        <f>'Electric lighting'!$G16+'Clear Sky'!Y16</f>
        <v>1529.7748000000001</v>
      </c>
      <c r="Z16" s="18">
        <f>'Electric lighting'!$G16+'Clear Sky'!Z16</f>
        <v>1487.3153</v>
      </c>
      <c r="AA16" s="18">
        <f>'Electric lighting'!$G16+'Clear Sky'!AA16</f>
        <v>1444.6267</v>
      </c>
      <c r="AB16" s="18">
        <f>'Electric lighting'!$G16+'Clear Sky'!AB16</f>
        <v>1262.4785999999999</v>
      </c>
      <c r="AC16" s="18">
        <f>'Electric lighting'!$G16+'Clear Sky'!AC16</f>
        <v>1624.3220000000001</v>
      </c>
      <c r="AD16" s="18">
        <f>'Electric lighting'!$G16+'Clear Sky'!AD16</f>
        <v>1267.3582999999999</v>
      </c>
      <c r="AE16" s="18">
        <f>'Electric lighting'!$G16+'Clear Sky'!AE16</f>
        <v>1151.4042999999999</v>
      </c>
    </row>
    <row r="17" spans="1:31" x14ac:dyDescent="0.3">
      <c r="A17" s="2" t="s">
        <v>17</v>
      </c>
      <c r="B17" s="18">
        <f>'Electric lighting'!$G17+'Clear Sky'!B17</f>
        <v>885.14841999999999</v>
      </c>
      <c r="C17" s="18">
        <f>'Electric lighting'!$G17+'Clear Sky'!C17</f>
        <v>906.86587999999995</v>
      </c>
      <c r="D17" s="18">
        <f>'Electric lighting'!$G17+'Clear Sky'!D17</f>
        <v>994.07449999999994</v>
      </c>
      <c r="E17" s="18">
        <f>'Electric lighting'!$G17+'Clear Sky'!E17</f>
        <v>1028.6673000000001</v>
      </c>
      <c r="F17" s="18">
        <f>'Electric lighting'!$G17+'Clear Sky'!F17</f>
        <v>1043.748</v>
      </c>
      <c r="G17" s="18">
        <f>'Electric lighting'!$G17+'Clear Sky'!G17</f>
        <v>962.14400000000001</v>
      </c>
      <c r="H17" s="18">
        <f>'Electric lighting'!$G17+'Clear Sky'!H17</f>
        <v>945.0847</v>
      </c>
      <c r="I17" s="18">
        <f>'Electric lighting'!$G17+'Clear Sky'!I17</f>
        <v>919.58825000000002</v>
      </c>
      <c r="J17" s="18">
        <f>'Electric lighting'!$G17+'Clear Sky'!J17</f>
        <v>861.68709000000001</v>
      </c>
      <c r="K17" s="18">
        <f>'Electric lighting'!$G17+'Clear Sky'!K17</f>
        <v>836.4</v>
      </c>
      <c r="L17" s="18">
        <f>'Electric lighting'!$G17+'Clear Sky'!L17</f>
        <v>1108.5911000000001</v>
      </c>
      <c r="M17" s="18">
        <f>'Electric lighting'!$G17+'Clear Sky'!M17</f>
        <v>1183.5926999999999</v>
      </c>
      <c r="N17" s="18">
        <f>'Electric lighting'!$G17+'Clear Sky'!N17</f>
        <v>1137.3408999999999</v>
      </c>
      <c r="O17" s="18">
        <f>'Electric lighting'!$G17+'Clear Sky'!O17</f>
        <v>1214.2837999999999</v>
      </c>
      <c r="P17" s="18">
        <f>'Electric lighting'!$G17+'Clear Sky'!P17</f>
        <v>1108.2964999999999</v>
      </c>
      <c r="Q17" s="18">
        <f>'Electric lighting'!$G17+'Clear Sky'!Q17</f>
        <v>1234.1153999999999</v>
      </c>
      <c r="R17" s="18">
        <f>'Electric lighting'!$G17+'Clear Sky'!R17</f>
        <v>1156.5068000000001</v>
      </c>
      <c r="S17" s="18">
        <f>'Electric lighting'!$G17+'Clear Sky'!S17</f>
        <v>1034.4405999999999</v>
      </c>
      <c r="T17" s="18">
        <f>'Electric lighting'!$G17+'Clear Sky'!T17</f>
        <v>1035.0801999999999</v>
      </c>
      <c r="U17" s="18">
        <f>'Electric lighting'!$G17+'Clear Sky'!U17</f>
        <v>983.26699999999994</v>
      </c>
      <c r="V17" s="18">
        <f>'Clear Sky'!V17</f>
        <v>1946.4190000000001</v>
      </c>
      <c r="W17" s="18">
        <f>'Clear Sky'!W17</f>
        <v>1188.806</v>
      </c>
      <c r="X17" s="18">
        <f>'Clear Sky'!X17</f>
        <v>1001.855</v>
      </c>
      <c r="Y17" s="18">
        <f>'Electric lighting'!$G17+'Clear Sky'!Y17</f>
        <v>1304.5627999999999</v>
      </c>
      <c r="Z17" s="18">
        <f>'Electric lighting'!$G17+'Clear Sky'!Z17</f>
        <v>1494.26</v>
      </c>
      <c r="AA17" s="18">
        <f>'Electric lighting'!$G17+'Clear Sky'!AA17</f>
        <v>1238.2565999999999</v>
      </c>
      <c r="AB17" s="18">
        <f>'Electric lighting'!$G17+'Clear Sky'!AB17</f>
        <v>1217.3516999999999</v>
      </c>
      <c r="AC17" s="18">
        <f>'Electric lighting'!$G17+'Clear Sky'!AC17</f>
        <v>1214.1359</v>
      </c>
      <c r="AD17" s="18">
        <f>'Electric lighting'!$G17+'Clear Sky'!AD17</f>
        <v>1361.4953</v>
      </c>
      <c r="AE17" s="18">
        <f>'Electric lighting'!$G17+'Clear Sky'!AE17</f>
        <v>1075.6522</v>
      </c>
    </row>
    <row r="18" spans="1:31" x14ac:dyDescent="0.3">
      <c r="A18" s="2" t="s">
        <v>41</v>
      </c>
      <c r="B18" s="18">
        <f>'Electric lighting'!$G18+'Clear Sky'!B18</f>
        <v>784.87897000000009</v>
      </c>
      <c r="C18" s="18">
        <f>'Electric lighting'!$G18+'Clear Sky'!C18</f>
        <v>897.61480000000006</v>
      </c>
      <c r="D18" s="18">
        <f>'Electric lighting'!$G18+'Clear Sky'!D18</f>
        <v>899.62820000000011</v>
      </c>
      <c r="E18" s="18">
        <f>'Electric lighting'!$G18+'Clear Sky'!E18</f>
        <v>896.76260000000002</v>
      </c>
      <c r="F18" s="18">
        <f>'Electric lighting'!$G18+'Clear Sky'!F18</f>
        <v>902.45180000000005</v>
      </c>
      <c r="G18" s="18">
        <f>'Electric lighting'!$G18+'Clear Sky'!G18</f>
        <v>896.36650000000009</v>
      </c>
      <c r="H18" s="18">
        <f>'Electric lighting'!$G18+'Clear Sky'!H18</f>
        <v>861.42020000000002</v>
      </c>
      <c r="I18" s="18">
        <f>'Electric lighting'!$G18+'Clear Sky'!I18</f>
        <v>833.17076000000009</v>
      </c>
      <c r="J18" s="18">
        <f>'Electric lighting'!$G18+'Clear Sky'!J18</f>
        <v>766.2076800000001</v>
      </c>
      <c r="K18" s="18">
        <f>'Electric lighting'!$G18+'Clear Sky'!K18</f>
        <v>741.7</v>
      </c>
      <c r="L18" s="18">
        <f>'Electric lighting'!$G18+'Clear Sky'!L18</f>
        <v>948.44950000000006</v>
      </c>
      <c r="M18" s="18">
        <f>'Electric lighting'!$G18+'Clear Sky'!M18</f>
        <v>1017.1533000000001</v>
      </c>
      <c r="N18" s="18">
        <f>'Electric lighting'!$G18+'Clear Sky'!N18</f>
        <v>1062.1420000000001</v>
      </c>
      <c r="O18" s="18">
        <f>'Electric lighting'!$G18+'Clear Sky'!O18</f>
        <v>1031.8726000000001</v>
      </c>
      <c r="P18" s="18">
        <f>'Electric lighting'!$G18+'Clear Sky'!P18</f>
        <v>989.44659999999999</v>
      </c>
      <c r="Q18" s="18">
        <f>'Electric lighting'!$G18+'Clear Sky'!Q18</f>
        <v>1087.2195000000002</v>
      </c>
      <c r="R18" s="18">
        <f>'Electric lighting'!$G18+'Clear Sky'!R18</f>
        <v>995.73890000000006</v>
      </c>
      <c r="S18" s="18">
        <f>'Electric lighting'!$G18+'Clear Sky'!S18</f>
        <v>958.70130000000006</v>
      </c>
      <c r="T18" s="18">
        <f>'Electric lighting'!$G18+'Clear Sky'!T18</f>
        <v>871.40300000000002</v>
      </c>
      <c r="U18" s="18">
        <f>'Electric lighting'!$G18+'Clear Sky'!U18</f>
        <v>872.94490000000008</v>
      </c>
      <c r="V18" s="18">
        <f>'Clear Sky'!V18</f>
        <v>1561.865</v>
      </c>
      <c r="W18" s="18">
        <f>'Clear Sky'!W18</f>
        <v>1081.4670000000001</v>
      </c>
      <c r="X18" s="18">
        <f>'Clear Sky'!X18</f>
        <v>510.22669999999999</v>
      </c>
      <c r="Y18" s="18">
        <f>'Electric lighting'!$G18+'Clear Sky'!Y18</f>
        <v>1273.1421</v>
      </c>
      <c r="Z18" s="18">
        <f>'Electric lighting'!$G18+'Clear Sky'!Z18</f>
        <v>1180.9383</v>
      </c>
      <c r="AA18" s="18">
        <f>'Electric lighting'!$G18+'Clear Sky'!AA18</f>
        <v>1148.9803999999999</v>
      </c>
      <c r="AB18" s="18">
        <f>'Electric lighting'!$G18+'Clear Sky'!AB18</f>
        <v>994.16630000000009</v>
      </c>
      <c r="AC18" s="18">
        <f>'Electric lighting'!$G18+'Clear Sky'!AC18</f>
        <v>1045.1671000000001</v>
      </c>
      <c r="AD18" s="18">
        <f>'Electric lighting'!$G18+'Clear Sky'!AD18</f>
        <v>1031.3985</v>
      </c>
      <c r="AE18" s="18">
        <f>'Electric lighting'!$G18+'Clear Sky'!AE18</f>
        <v>1076.9634000000001</v>
      </c>
    </row>
    <row r="19" spans="1:31" x14ac:dyDescent="0.3">
      <c r="A19" s="2" t="s">
        <v>18</v>
      </c>
      <c r="B19" s="18">
        <f>'Electric lighting'!$G19+'Clear Sky'!B19</f>
        <v>757.63220000000001</v>
      </c>
      <c r="C19" s="18">
        <f>'Electric lighting'!$G19+'Clear Sky'!C19</f>
        <v>824.02809999999999</v>
      </c>
      <c r="D19" s="18">
        <f>'Electric lighting'!$G19+'Clear Sky'!D19</f>
        <v>869.79460000000006</v>
      </c>
      <c r="E19" s="18">
        <f>'Electric lighting'!$G19+'Clear Sky'!E19</f>
        <v>903.35339999999997</v>
      </c>
      <c r="F19" s="18">
        <f>'Electric lighting'!$G19+'Clear Sky'!F19</f>
        <v>979.1581000000001</v>
      </c>
      <c r="G19" s="18">
        <f>'Electric lighting'!$G19+'Clear Sky'!G19</f>
        <v>955.30250000000001</v>
      </c>
      <c r="H19" s="18">
        <f>'Electric lighting'!$G19+'Clear Sky'!H19</f>
        <v>927.16470000000004</v>
      </c>
      <c r="I19" s="18">
        <f>'Electric lighting'!$G19+'Clear Sky'!I19</f>
        <v>857.18709999999999</v>
      </c>
      <c r="J19" s="18">
        <f>'Electric lighting'!$G19+'Clear Sky'!J19</f>
        <v>708.33041000000003</v>
      </c>
      <c r="K19" s="18">
        <f>'Electric lighting'!$G19+'Clear Sky'!K19</f>
        <v>662.6</v>
      </c>
      <c r="L19" s="18">
        <f>'Electric lighting'!$G19+'Clear Sky'!L19</f>
        <v>1170.4070999999999</v>
      </c>
      <c r="M19" s="18">
        <f>'Electric lighting'!$G19+'Clear Sky'!M19</f>
        <v>1138.9747</v>
      </c>
      <c r="N19" s="18">
        <f>'Electric lighting'!$G19+'Clear Sky'!N19</f>
        <v>991.4212</v>
      </c>
      <c r="O19" s="18">
        <f>'Electric lighting'!$G19+'Clear Sky'!O19</f>
        <v>1159.4688000000001</v>
      </c>
      <c r="P19" s="18">
        <f>'Electric lighting'!$G19+'Clear Sky'!P19</f>
        <v>1082.4922000000001</v>
      </c>
      <c r="Q19" s="18">
        <f>'Electric lighting'!$G19+'Clear Sky'!Q19</f>
        <v>1001.6578</v>
      </c>
      <c r="R19" s="18">
        <f>'Electric lighting'!$G19+'Clear Sky'!R19</f>
        <v>1044.769</v>
      </c>
      <c r="S19" s="18">
        <f>'Electric lighting'!$G19+'Clear Sky'!S19</f>
        <v>954.49760000000003</v>
      </c>
      <c r="T19" s="18">
        <f>'Electric lighting'!$G19+'Clear Sky'!T19</f>
        <v>917.77970000000005</v>
      </c>
      <c r="U19" s="18">
        <f>'Electric lighting'!$G19+'Clear Sky'!U19</f>
        <v>828.82069999999999</v>
      </c>
      <c r="V19" s="18">
        <f>'Clear Sky'!V19</f>
        <v>2671.4789999999998</v>
      </c>
      <c r="W19" s="18">
        <f>'Clear Sky'!W19</f>
        <v>1347.924</v>
      </c>
      <c r="X19" s="18">
        <f>'Clear Sky'!X19</f>
        <v>842.86059999999998</v>
      </c>
      <c r="Y19" s="18">
        <f>'Electric lighting'!$G19+'Clear Sky'!Y19</f>
        <v>1196.1703</v>
      </c>
      <c r="Z19" s="18">
        <f>'Electric lighting'!$G19+'Clear Sky'!Z19</f>
        <v>1329.8508999999999</v>
      </c>
      <c r="AA19" s="18">
        <f>'Electric lighting'!$G19+'Clear Sky'!AA19</f>
        <v>1162.7275999999999</v>
      </c>
      <c r="AB19" s="18">
        <f>'Electric lighting'!$G19+'Clear Sky'!AB19</f>
        <v>1207.7604000000001</v>
      </c>
      <c r="AC19" s="18">
        <f>'Electric lighting'!$G19+'Clear Sky'!AC19</f>
        <v>1306.4729</v>
      </c>
      <c r="AD19" s="18">
        <f>'Electric lighting'!$G19+'Clear Sky'!AD19</f>
        <v>1219.7354</v>
      </c>
      <c r="AE19" s="18">
        <f>'Electric lighting'!$G19+'Clear Sky'!AE19</f>
        <v>1031.7494999999999</v>
      </c>
    </row>
    <row r="20" spans="1:31" x14ac:dyDescent="0.3">
      <c r="A20" s="2" t="s">
        <v>19</v>
      </c>
      <c r="B20" s="18">
        <f>'Electric lighting'!$G20+'Clear Sky'!B20</f>
        <v>849.01053000000002</v>
      </c>
      <c r="C20" s="18">
        <f>'Electric lighting'!$G20+'Clear Sky'!C20</f>
        <v>969.72399999999993</v>
      </c>
      <c r="D20" s="18">
        <f>'Electric lighting'!$G20+'Clear Sky'!D20</f>
        <v>1017.6595</v>
      </c>
      <c r="E20" s="18">
        <f>'Electric lighting'!$G20+'Clear Sky'!E20</f>
        <v>1053.7812999999999</v>
      </c>
      <c r="F20" s="18">
        <f>'Electric lighting'!$G20+'Clear Sky'!F20</f>
        <v>1016.2929999999999</v>
      </c>
      <c r="G20" s="18">
        <f>'Electric lighting'!$G20+'Clear Sky'!G20</f>
        <v>1029.3172</v>
      </c>
      <c r="H20" s="18">
        <f>'Electric lighting'!$G20+'Clear Sky'!H20</f>
        <v>1004.1902</v>
      </c>
      <c r="I20" s="18">
        <f>'Electric lighting'!$G20+'Clear Sky'!I20</f>
        <v>1001.8843999999999</v>
      </c>
      <c r="J20" s="18">
        <f>'Electric lighting'!$G20+'Clear Sky'!J20</f>
        <v>834.46433999999999</v>
      </c>
      <c r="K20" s="18">
        <f>'Electric lighting'!$G20+'Clear Sky'!K20</f>
        <v>780.8</v>
      </c>
      <c r="L20" s="18">
        <f>'Electric lighting'!$G20+'Clear Sky'!L20</f>
        <v>1108.5788</v>
      </c>
      <c r="M20" s="18">
        <f>'Electric lighting'!$G20+'Clear Sky'!M20</f>
        <v>1223.2422999999999</v>
      </c>
      <c r="N20" s="18">
        <f>'Electric lighting'!$G20+'Clear Sky'!N20</f>
        <v>1309.0625</v>
      </c>
      <c r="O20" s="18">
        <f>'Electric lighting'!$G20+'Clear Sky'!O20</f>
        <v>1219.5259999999998</v>
      </c>
      <c r="P20" s="18">
        <f>'Electric lighting'!$G20+'Clear Sky'!P20</f>
        <v>1231.4169999999999</v>
      </c>
      <c r="Q20" s="18">
        <f>'Electric lighting'!$G20+'Clear Sky'!Q20</f>
        <v>1232.0477000000001</v>
      </c>
      <c r="R20" s="18">
        <f>'Electric lighting'!$G20+'Clear Sky'!R20</f>
        <v>1105.9357</v>
      </c>
      <c r="S20" s="18">
        <f>'Electric lighting'!$G20+'Clear Sky'!S20</f>
        <v>1180.9323999999999</v>
      </c>
      <c r="T20" s="18">
        <f>'Electric lighting'!$G20+'Clear Sky'!T20</f>
        <v>1058.3842</v>
      </c>
      <c r="U20" s="18">
        <f>'Electric lighting'!$G20+'Clear Sky'!U20</f>
        <v>971.71909999999991</v>
      </c>
      <c r="V20" s="18">
        <f>'Clear Sky'!V20</f>
        <v>2519.2600000000002</v>
      </c>
      <c r="W20" s="18">
        <f>'Clear Sky'!W20</f>
        <v>1502.4960000000001</v>
      </c>
      <c r="X20" s="18">
        <f>'Clear Sky'!X20</f>
        <v>989.97360000000003</v>
      </c>
      <c r="Y20" s="18">
        <f>'Electric lighting'!$G20+'Clear Sky'!Y20</f>
        <v>1461.6431</v>
      </c>
      <c r="Z20" s="18">
        <f>'Electric lighting'!$G20+'Clear Sky'!Z20</f>
        <v>1319.7518</v>
      </c>
      <c r="AA20" s="18">
        <f>'Electric lighting'!$G20+'Clear Sky'!AA20</f>
        <v>1526.2746999999999</v>
      </c>
      <c r="AB20" s="18">
        <f>'Electric lighting'!$G20+'Clear Sky'!AB20</f>
        <v>1368.4341999999999</v>
      </c>
      <c r="AC20" s="18">
        <f>'Electric lighting'!$G20+'Clear Sky'!AC20</f>
        <v>1308.2637999999999</v>
      </c>
      <c r="AD20" s="18">
        <f>'Electric lighting'!$G20+'Clear Sky'!AD20</f>
        <v>1309.5538999999999</v>
      </c>
      <c r="AE20" s="18">
        <f>'Electric lighting'!$G20+'Clear Sky'!AE20</f>
        <v>1213.8896</v>
      </c>
    </row>
    <row r="21" spans="1:31" x14ac:dyDescent="0.3">
      <c r="A21" s="2" t="s">
        <v>19</v>
      </c>
      <c r="B21" s="18">
        <f>'Electric lighting'!$G21+'Clear Sky'!B21</f>
        <v>888.93790000000001</v>
      </c>
      <c r="C21" s="18">
        <f>'Electric lighting'!$G21+'Clear Sky'!C21</f>
        <v>966.38229999999999</v>
      </c>
      <c r="D21" s="18">
        <f>'Electric lighting'!$G21+'Clear Sky'!D21</f>
        <v>1103.7923000000001</v>
      </c>
      <c r="E21" s="18">
        <f>'Electric lighting'!$G21+'Clear Sky'!E21</f>
        <v>1014.2316000000001</v>
      </c>
      <c r="F21" s="18">
        <f>'Electric lighting'!$G21+'Clear Sky'!F21</f>
        <v>1099.3212000000001</v>
      </c>
      <c r="G21" s="18">
        <f>'Electric lighting'!$G21+'Clear Sky'!G21</f>
        <v>1007.8215</v>
      </c>
      <c r="H21" s="18">
        <f>'Electric lighting'!$G21+'Clear Sky'!H21</f>
        <v>1080.1726000000001</v>
      </c>
      <c r="I21" s="18">
        <f>'Electric lighting'!$G21+'Clear Sky'!I21</f>
        <v>1007.9896000000001</v>
      </c>
      <c r="J21" s="18">
        <f>'Electric lighting'!$G21+'Clear Sky'!J21</f>
        <v>841.53564000000006</v>
      </c>
      <c r="K21" s="18">
        <f>'Electric lighting'!$G21+'Clear Sky'!K21</f>
        <v>787.2</v>
      </c>
      <c r="L21" s="18">
        <f>'Electric lighting'!$G21+'Clear Sky'!L21</f>
        <v>1196.4032</v>
      </c>
      <c r="M21" s="18">
        <f>'Electric lighting'!$G21+'Clear Sky'!M21</f>
        <v>1375.1583000000001</v>
      </c>
      <c r="N21" s="18">
        <f>'Electric lighting'!$G21+'Clear Sky'!N21</f>
        <v>1179.2709</v>
      </c>
      <c r="O21" s="18">
        <f>'Electric lighting'!$G21+'Clear Sky'!O21</f>
        <v>1339.7901000000002</v>
      </c>
      <c r="P21" s="18">
        <f>'Electric lighting'!$G21+'Clear Sky'!P21</f>
        <v>1127.8161</v>
      </c>
      <c r="Q21" s="18">
        <f>'Electric lighting'!$G21+'Clear Sky'!Q21</f>
        <v>1249.0374999999999</v>
      </c>
      <c r="R21" s="18">
        <f>'Electric lighting'!$G21+'Clear Sky'!R21</f>
        <v>1119.9770000000001</v>
      </c>
      <c r="S21" s="18">
        <f>'Electric lighting'!$G21+'Clear Sky'!S21</f>
        <v>1086.6107000000002</v>
      </c>
      <c r="T21" s="18">
        <f>'Electric lighting'!$G21+'Clear Sky'!T21</f>
        <v>1057.7512000000002</v>
      </c>
      <c r="U21" s="18">
        <f>'Electric lighting'!$G21+'Clear Sky'!U21</f>
        <v>979.70130000000006</v>
      </c>
      <c r="V21" s="18">
        <f>'Clear Sky'!V21</f>
        <v>2499.6280000000002</v>
      </c>
      <c r="W21" s="18">
        <f>'Clear Sky'!W21</f>
        <v>1438.135</v>
      </c>
      <c r="X21" s="18">
        <f>'Clear Sky'!X21</f>
        <v>1068.7660000000001</v>
      </c>
      <c r="Y21" s="18">
        <f>'Electric lighting'!$G21+'Clear Sky'!Y21</f>
        <v>1454.4497000000001</v>
      </c>
      <c r="Z21" s="18">
        <f>'Electric lighting'!$G21+'Clear Sky'!Z21</f>
        <v>1345.7483999999999</v>
      </c>
      <c r="AA21" s="18">
        <f>'Electric lighting'!$G21+'Clear Sky'!AA21</f>
        <v>1426.4693000000002</v>
      </c>
      <c r="AB21" s="18">
        <f>'Electric lighting'!$G21+'Clear Sky'!AB21</f>
        <v>1256.9891</v>
      </c>
      <c r="AC21" s="18">
        <f>'Electric lighting'!$G21+'Clear Sky'!AC21</f>
        <v>1363.7203</v>
      </c>
      <c r="AD21" s="18">
        <f>'Electric lighting'!$G21+'Clear Sky'!AD21</f>
        <v>1376.7363</v>
      </c>
      <c r="AE21" s="18">
        <f>'Electric lighting'!$G21+'Clear Sky'!AE21</f>
        <v>1201.9232999999999</v>
      </c>
    </row>
    <row r="22" spans="1:31" x14ac:dyDescent="0.3">
      <c r="A22" s="2" t="s">
        <v>21</v>
      </c>
      <c r="B22" s="18">
        <f>'Electric lighting'!$G22+'Clear Sky'!B22</f>
        <v>863.72430000000008</v>
      </c>
      <c r="C22" s="18">
        <f>'Electric lighting'!$G22+'Clear Sky'!C22</f>
        <v>966.64730000000009</v>
      </c>
      <c r="D22" s="18">
        <f>'Electric lighting'!$G22+'Clear Sky'!D22</f>
        <v>1029.0554</v>
      </c>
      <c r="E22" s="18">
        <f>'Electric lighting'!$G22+'Clear Sky'!E22</f>
        <v>1077.0904</v>
      </c>
      <c r="F22" s="18">
        <f>'Electric lighting'!$G22+'Clear Sky'!F22</f>
        <v>1042.4954</v>
      </c>
      <c r="G22" s="18">
        <f>'Electric lighting'!$G22+'Clear Sky'!G22</f>
        <v>1044.5430000000001</v>
      </c>
      <c r="H22" s="18">
        <f>'Electric lighting'!$G22+'Clear Sky'!H22</f>
        <v>981.14800000000002</v>
      </c>
      <c r="I22" s="18">
        <f>'Electric lighting'!$G22+'Clear Sky'!I22</f>
        <v>973.81130000000007</v>
      </c>
      <c r="J22" s="18">
        <f>'Electric lighting'!$G22+'Clear Sky'!J22</f>
        <v>842.41259000000002</v>
      </c>
      <c r="K22" s="18">
        <f>'Electric lighting'!$G22+'Clear Sky'!K22</f>
        <v>783.6</v>
      </c>
      <c r="L22" s="18">
        <f>'Electric lighting'!$G22+'Clear Sky'!L22</f>
        <v>1326.1844000000001</v>
      </c>
      <c r="M22" s="18">
        <f>'Electric lighting'!$G22+'Clear Sky'!M22</f>
        <v>1065.3733</v>
      </c>
      <c r="N22" s="18">
        <f>'Electric lighting'!$G22+'Clear Sky'!N22</f>
        <v>1205.0404000000001</v>
      </c>
      <c r="O22" s="18">
        <f>'Electric lighting'!$G22+'Clear Sky'!O22</f>
        <v>1254.3396</v>
      </c>
      <c r="P22" s="18">
        <f>'Electric lighting'!$G22+'Clear Sky'!P22</f>
        <v>1202.0386000000001</v>
      </c>
      <c r="Q22" s="18">
        <f>'Electric lighting'!$G22+'Clear Sky'!Q22</f>
        <v>1054.3978999999999</v>
      </c>
      <c r="R22" s="18">
        <f>'Electric lighting'!$G22+'Clear Sky'!R22</f>
        <v>1188.9979000000001</v>
      </c>
      <c r="S22" s="18">
        <f>'Electric lighting'!$G22+'Clear Sky'!S22</f>
        <v>1150.7604000000001</v>
      </c>
      <c r="T22" s="18">
        <f>'Electric lighting'!$G22+'Clear Sky'!T22</f>
        <v>1046.0547000000001</v>
      </c>
      <c r="U22" s="18">
        <f>'Electric lighting'!$G22+'Clear Sky'!U22</f>
        <v>983.53200000000004</v>
      </c>
      <c r="V22" s="18">
        <f>'Clear Sky'!V22</f>
        <v>2916.2289999999998</v>
      </c>
      <c r="W22" s="18">
        <f>'Clear Sky'!W22</f>
        <v>1708.2449999999999</v>
      </c>
      <c r="X22" s="18">
        <f>'Clear Sky'!X22</f>
        <v>955.8442</v>
      </c>
      <c r="Y22" s="18">
        <f>'Electric lighting'!$G22+'Clear Sky'!Y22</f>
        <v>1443.8449000000001</v>
      </c>
      <c r="Z22" s="18">
        <f>'Electric lighting'!$G22+'Clear Sky'!Z22</f>
        <v>1316.4728</v>
      </c>
      <c r="AA22" s="18">
        <f>'Electric lighting'!$G22+'Clear Sky'!AA22</f>
        <v>1508.5183999999999</v>
      </c>
      <c r="AB22" s="18">
        <f>'Electric lighting'!$G22+'Clear Sky'!AB22</f>
        <v>1447.1017999999999</v>
      </c>
      <c r="AC22" s="18">
        <f>'Electric lighting'!$G22+'Clear Sky'!AC22</f>
        <v>1275.9239</v>
      </c>
      <c r="AD22" s="18">
        <f>'Electric lighting'!$G22+'Clear Sky'!AD22</f>
        <v>1256.5516</v>
      </c>
      <c r="AE22" s="18">
        <f>'Electric lighting'!$G22+'Clear Sky'!AE22</f>
        <v>1204.4648999999999</v>
      </c>
    </row>
    <row r="23" spans="1:31" x14ac:dyDescent="0.3">
      <c r="A23" s="2" t="s">
        <v>22</v>
      </c>
      <c r="B23" s="18">
        <f>'Electric lighting'!$G23+'Clear Sky'!B23</f>
        <v>902.36909000000003</v>
      </c>
      <c r="C23" s="18">
        <f>'Electric lighting'!$G23+'Clear Sky'!C23</f>
        <v>995.18520000000001</v>
      </c>
      <c r="D23" s="18">
        <f>'Electric lighting'!$G23+'Clear Sky'!D23</f>
        <v>1002.7349</v>
      </c>
      <c r="E23" s="18">
        <f>'Electric lighting'!$G23+'Clear Sky'!E23</f>
        <v>1115.069</v>
      </c>
      <c r="F23" s="18">
        <f>'Electric lighting'!$G23+'Clear Sky'!F23</f>
        <v>1033.1169</v>
      </c>
      <c r="G23" s="18">
        <f>'Electric lighting'!$G23+'Clear Sky'!G23</f>
        <v>1050.0613000000001</v>
      </c>
      <c r="H23" s="18">
        <f>'Electric lighting'!$G23+'Clear Sky'!H23</f>
        <v>1092.8386</v>
      </c>
      <c r="I23" s="18">
        <f>'Electric lighting'!$G23+'Clear Sky'!I23</f>
        <v>963.67309999999998</v>
      </c>
      <c r="J23" s="18">
        <f>'Electric lighting'!$G23+'Clear Sky'!J23</f>
        <v>874.99811</v>
      </c>
      <c r="K23" s="18">
        <f>'Electric lighting'!$G23+'Clear Sky'!K23</f>
        <v>834.5</v>
      </c>
      <c r="L23" s="18">
        <f>'Electric lighting'!$G23+'Clear Sky'!L23</f>
        <v>1419.6905999999999</v>
      </c>
      <c r="M23" s="18">
        <f>'Electric lighting'!$G23+'Clear Sky'!M23</f>
        <v>1233.4684999999999</v>
      </c>
      <c r="N23" s="18">
        <f>'Electric lighting'!$G23+'Clear Sky'!N23</f>
        <v>1247.741</v>
      </c>
      <c r="O23" s="18">
        <f>'Electric lighting'!$G23+'Clear Sky'!O23</f>
        <v>1335.6049</v>
      </c>
      <c r="P23" s="18">
        <f>'Electric lighting'!$G23+'Clear Sky'!P23</f>
        <v>1257.3018999999999</v>
      </c>
      <c r="Q23" s="18">
        <f>'Electric lighting'!$G23+'Clear Sky'!Q23</f>
        <v>1164.4268</v>
      </c>
      <c r="R23" s="18">
        <f>'Electric lighting'!$G23+'Clear Sky'!R23</f>
        <v>1166.2921000000001</v>
      </c>
      <c r="S23" s="18">
        <f>'Electric lighting'!$G23+'Clear Sky'!S23</f>
        <v>1165.3256999999999</v>
      </c>
      <c r="T23" s="18">
        <f>'Electric lighting'!$G23+'Clear Sky'!T23</f>
        <v>1093.4785999999999</v>
      </c>
      <c r="U23" s="18">
        <f>'Electric lighting'!$G23+'Clear Sky'!U23</f>
        <v>1068.8625999999999</v>
      </c>
      <c r="V23" s="18">
        <f>'Clear Sky'!V23</f>
        <v>2349.7489999999998</v>
      </c>
      <c r="W23" s="18">
        <f>'Clear Sky'!W23</f>
        <v>2311.4119999999998</v>
      </c>
      <c r="X23" s="18">
        <f>'Clear Sky'!X23</f>
        <v>897.22990000000004</v>
      </c>
      <c r="Y23" s="18">
        <f>'Electric lighting'!$G23+'Clear Sky'!Y23</f>
        <v>1414.1812</v>
      </c>
      <c r="Z23" s="18">
        <f>'Electric lighting'!$G23+'Clear Sky'!Z23</f>
        <v>1613.5536</v>
      </c>
      <c r="AA23" s="18">
        <f>'Electric lighting'!$G23+'Clear Sky'!AA23</f>
        <v>1463.6066000000001</v>
      </c>
      <c r="AB23" s="18">
        <f>'Electric lighting'!$G23+'Clear Sky'!AB23</f>
        <v>1414.3179</v>
      </c>
      <c r="AC23" s="18">
        <f>'Electric lighting'!$G23+'Clear Sky'!AC23</f>
        <v>1318.6292000000001</v>
      </c>
      <c r="AD23" s="18">
        <f>'Electric lighting'!$G23+'Clear Sky'!AD23</f>
        <v>1397.2838999999999</v>
      </c>
      <c r="AE23" s="18">
        <f>'Electric lighting'!$G23+'Clear Sky'!AE23</f>
        <v>1236.7299</v>
      </c>
    </row>
    <row r="24" spans="1:31" x14ac:dyDescent="0.3">
      <c r="A24" s="2" t="s">
        <v>23</v>
      </c>
      <c r="B24" s="18">
        <f>'Electric lighting'!$G24+'Clear Sky'!B24</f>
        <v>875.68209999999999</v>
      </c>
      <c r="C24" s="18">
        <f>'Electric lighting'!$G24+'Clear Sky'!C24</f>
        <v>954.70460000000003</v>
      </c>
      <c r="D24" s="18">
        <f>'Electric lighting'!$G24+'Clear Sky'!D24</f>
        <v>997.33760000000007</v>
      </c>
      <c r="E24" s="18">
        <f>'Electric lighting'!$G24+'Clear Sky'!E24</f>
        <v>1007.6553</v>
      </c>
      <c r="F24" s="18">
        <f>'Electric lighting'!$G24+'Clear Sky'!F24</f>
        <v>1006.1483000000001</v>
      </c>
      <c r="G24" s="18">
        <f>'Electric lighting'!$G24+'Clear Sky'!G24</f>
        <v>1102.6013</v>
      </c>
      <c r="H24" s="18">
        <f>'Electric lighting'!$G24+'Clear Sky'!H24</f>
        <v>1005.3576</v>
      </c>
      <c r="I24" s="18">
        <f>'Electric lighting'!$G24+'Clear Sky'!I24</f>
        <v>973.74480000000005</v>
      </c>
      <c r="J24" s="18">
        <f>'Electric lighting'!$G24+'Clear Sky'!J24</f>
        <v>861.07736</v>
      </c>
      <c r="K24" s="18">
        <f>'Electric lighting'!$G24+'Clear Sky'!K24</f>
        <v>824.1</v>
      </c>
      <c r="L24" s="18">
        <f>'Electric lighting'!$G24+'Clear Sky'!L24</f>
        <v>1142.0385000000001</v>
      </c>
      <c r="M24" s="18">
        <f>'Electric lighting'!$G24+'Clear Sky'!M24</f>
        <v>1214.9191000000001</v>
      </c>
      <c r="N24" s="18">
        <f>'Electric lighting'!$G24+'Clear Sky'!N24</f>
        <v>1314.9267</v>
      </c>
      <c r="O24" s="18">
        <f>'Electric lighting'!$G24+'Clear Sky'!O24</f>
        <v>1219.4697000000001</v>
      </c>
      <c r="P24" s="18">
        <f>'Electric lighting'!$G24+'Clear Sky'!P24</f>
        <v>1171.5406</v>
      </c>
      <c r="Q24" s="18">
        <f>'Electric lighting'!$G24+'Clear Sky'!Q24</f>
        <v>1114.2382</v>
      </c>
      <c r="R24" s="18">
        <f>'Electric lighting'!$G24+'Clear Sky'!R24</f>
        <v>1030.0995</v>
      </c>
      <c r="S24" s="18">
        <f>'Electric lighting'!$G24+'Clear Sky'!S24</f>
        <v>1059.2242000000001</v>
      </c>
      <c r="T24" s="18">
        <f>'Electric lighting'!$G24+'Clear Sky'!T24</f>
        <v>1094.489</v>
      </c>
      <c r="U24" s="18">
        <f>'Electric lighting'!$G24+'Clear Sky'!U24</f>
        <v>1009.1078</v>
      </c>
      <c r="V24" s="18">
        <f>'Clear Sky'!V24</f>
        <v>2540.6379999999999</v>
      </c>
      <c r="W24" s="18">
        <f>'Clear Sky'!W24</f>
        <v>2099.9270000000001</v>
      </c>
      <c r="X24" s="18">
        <f>'Clear Sky'!X24</f>
        <v>918.62840000000006</v>
      </c>
      <c r="Y24" s="18">
        <f>'Electric lighting'!$G24+'Clear Sky'!Y24</f>
        <v>1466.0472</v>
      </c>
      <c r="Z24" s="18">
        <f>'Electric lighting'!$G24+'Clear Sky'!Z24</f>
        <v>1549.0790999999999</v>
      </c>
      <c r="AA24" s="18">
        <f>'Electric lighting'!$G24+'Clear Sky'!AA24</f>
        <v>1362.6693</v>
      </c>
      <c r="AB24" s="18">
        <f>'Electric lighting'!$G24+'Clear Sky'!AB24</f>
        <v>1305.3477</v>
      </c>
      <c r="AC24" s="18">
        <f>'Electric lighting'!$G24+'Clear Sky'!AC24</f>
        <v>1427.8110999999999</v>
      </c>
      <c r="AD24" s="18">
        <f>'Electric lighting'!$G24+'Clear Sky'!AD24</f>
        <v>1225.3793000000001</v>
      </c>
      <c r="AE24" s="18">
        <f>'Electric lighting'!$G24+'Clear Sky'!AE24</f>
        <v>1166.7856000000002</v>
      </c>
    </row>
    <row r="25" spans="1:31" x14ac:dyDescent="0.3">
      <c r="A25" s="2" t="s">
        <v>24</v>
      </c>
      <c r="B25" s="18">
        <f>'Electric lighting'!$G25+'Clear Sky'!B25</f>
        <v>871.93782999999996</v>
      </c>
      <c r="C25" s="18">
        <f>'Electric lighting'!$G25+'Clear Sky'!C25</f>
        <v>943.37990000000002</v>
      </c>
      <c r="D25" s="18">
        <f>'Electric lighting'!$G25+'Clear Sky'!D25</f>
        <v>1006.6821</v>
      </c>
      <c r="E25" s="18">
        <f>'Electric lighting'!$G25+'Clear Sky'!E25</f>
        <v>983.73129999999992</v>
      </c>
      <c r="F25" s="18">
        <f>'Electric lighting'!$G25+'Clear Sky'!F25</f>
        <v>1052.4692</v>
      </c>
      <c r="G25" s="18">
        <f>'Electric lighting'!$G25+'Clear Sky'!G25</f>
        <v>998.48540000000003</v>
      </c>
      <c r="H25" s="18">
        <f>'Electric lighting'!$G25+'Clear Sky'!H25</f>
        <v>1044.9386</v>
      </c>
      <c r="I25" s="18">
        <f>'Electric lighting'!$G25+'Clear Sky'!I25</f>
        <v>905.45493999999997</v>
      </c>
      <c r="J25" s="18">
        <f>'Electric lighting'!$G25+'Clear Sky'!J25</f>
        <v>870.36007999999993</v>
      </c>
      <c r="K25" s="18">
        <f>'Electric lighting'!$G25+'Clear Sky'!K25</f>
        <v>831.9</v>
      </c>
      <c r="L25" s="18">
        <f>'Electric lighting'!$G25+'Clear Sky'!L25</f>
        <v>1079.0895</v>
      </c>
      <c r="M25" s="18">
        <f>'Electric lighting'!$G25+'Clear Sky'!M25</f>
        <v>1198.2239</v>
      </c>
      <c r="N25" s="18">
        <f>'Electric lighting'!$G25+'Clear Sky'!N25</f>
        <v>1105.1376</v>
      </c>
      <c r="O25" s="18">
        <f>'Electric lighting'!$G25+'Clear Sky'!O25</f>
        <v>1221.7433999999998</v>
      </c>
      <c r="P25" s="18">
        <f>'Electric lighting'!$G25+'Clear Sky'!P25</f>
        <v>1097.2743</v>
      </c>
      <c r="Q25" s="18">
        <f>'Electric lighting'!$G25+'Clear Sky'!Q25</f>
        <v>1432.0581</v>
      </c>
      <c r="R25" s="18">
        <f>'Electric lighting'!$G25+'Clear Sky'!R25</f>
        <v>1146.8196</v>
      </c>
      <c r="S25" s="18">
        <f>'Electric lighting'!$G25+'Clear Sky'!S25</f>
        <v>1131.8809999999999</v>
      </c>
      <c r="T25" s="18">
        <f>'Electric lighting'!$G25+'Clear Sky'!T25</f>
        <v>1016.3848</v>
      </c>
      <c r="U25" s="18">
        <f>'Electric lighting'!$G25+'Clear Sky'!U25</f>
        <v>955.71</v>
      </c>
      <c r="V25" s="18">
        <f>'Clear Sky'!V25</f>
        <v>1999.395</v>
      </c>
      <c r="W25" s="18">
        <f>'Clear Sky'!W25</f>
        <v>2022.9390000000001</v>
      </c>
      <c r="X25" s="18">
        <f>'Clear Sky'!X25</f>
        <v>854.24289999999996</v>
      </c>
      <c r="Y25" s="18">
        <f>'Electric lighting'!$G25+'Clear Sky'!Y25</f>
        <v>1441.9692</v>
      </c>
      <c r="Z25" s="18">
        <f>'Electric lighting'!$G25+'Clear Sky'!Z25</f>
        <v>1557.6226999999999</v>
      </c>
      <c r="AA25" s="18">
        <f>'Electric lighting'!$G25+'Clear Sky'!AA25</f>
        <v>1404.1902</v>
      </c>
      <c r="AB25" s="18">
        <f>'Electric lighting'!$G25+'Clear Sky'!AB25</f>
        <v>1332.0463</v>
      </c>
      <c r="AC25" s="18">
        <f>'Electric lighting'!$G25+'Clear Sky'!AC25</f>
        <v>1292.3328999999999</v>
      </c>
      <c r="AD25" s="18">
        <f>'Electric lighting'!$G25+'Clear Sky'!AD25</f>
        <v>1136.5381</v>
      </c>
      <c r="AE25" s="18">
        <f>'Electric lighting'!$G25+'Clear Sky'!AE25</f>
        <v>1277.0331999999999</v>
      </c>
    </row>
    <row r="26" spans="1:31" x14ac:dyDescent="0.3">
      <c r="A26" s="2" t="s">
        <v>44</v>
      </c>
      <c r="B26" s="18">
        <f>'Electric lighting'!$G26+'Clear Sky'!B26</f>
        <v>775.31071999999995</v>
      </c>
      <c r="C26" s="18">
        <f>'Electric lighting'!$G26+'Clear Sky'!C26</f>
        <v>845.31129999999996</v>
      </c>
      <c r="D26" s="18">
        <f>'Electric lighting'!$G26+'Clear Sky'!D26</f>
        <v>813.66375999999991</v>
      </c>
      <c r="E26" s="18">
        <f>'Electric lighting'!$G26+'Clear Sky'!E26</f>
        <v>869.18899999999996</v>
      </c>
      <c r="F26" s="18">
        <f>'Electric lighting'!$G26+'Clear Sky'!F26</f>
        <v>911.33679999999993</v>
      </c>
      <c r="G26" s="18">
        <f>'Electric lighting'!$G26+'Clear Sky'!G26</f>
        <v>835.35939999999994</v>
      </c>
      <c r="H26" s="18">
        <f>'Electric lighting'!$G26+'Clear Sky'!H26</f>
        <v>914.77409999999998</v>
      </c>
      <c r="I26" s="18">
        <f>'Electric lighting'!$G26+'Clear Sky'!I26</f>
        <v>827.80757999999992</v>
      </c>
      <c r="J26" s="18">
        <f>'Electric lighting'!$G26+'Clear Sky'!J26</f>
        <v>758.74938999999995</v>
      </c>
      <c r="K26" s="18">
        <f>'Electric lighting'!$G26+'Clear Sky'!K26</f>
        <v>730.8</v>
      </c>
      <c r="L26" s="18">
        <f>'Electric lighting'!$G26+'Clear Sky'!L26</f>
        <v>1155.6086</v>
      </c>
      <c r="M26" s="18">
        <f>'Electric lighting'!$G26+'Clear Sky'!M26</f>
        <v>1030.2773999999999</v>
      </c>
      <c r="N26" s="18">
        <f>'Electric lighting'!$G26+'Clear Sky'!N26</f>
        <v>981.74959999999999</v>
      </c>
      <c r="O26" s="18">
        <f>'Electric lighting'!$G26+'Clear Sky'!O26</f>
        <v>976.95740000000001</v>
      </c>
      <c r="P26" s="18">
        <f>'Electric lighting'!$G26+'Clear Sky'!P26</f>
        <v>1084.6977999999999</v>
      </c>
      <c r="Q26" s="18">
        <f>'Electric lighting'!$G26+'Clear Sky'!Q26</f>
        <v>988.04129999999998</v>
      </c>
      <c r="R26" s="18">
        <f>'Electric lighting'!$G26+'Clear Sky'!R26</f>
        <v>938.42979999999989</v>
      </c>
      <c r="S26" s="18">
        <f>'Electric lighting'!$G26+'Clear Sky'!S26</f>
        <v>872.28229999999996</v>
      </c>
      <c r="T26" s="18">
        <f>'Electric lighting'!$G26+'Clear Sky'!T26</f>
        <v>863.12199999999996</v>
      </c>
      <c r="U26" s="18">
        <f>'Electric lighting'!$G26+'Clear Sky'!U26</f>
        <v>854.65009999999995</v>
      </c>
      <c r="V26" s="18">
        <f>'Clear Sky'!V26</f>
        <v>2165.88</v>
      </c>
      <c r="W26" s="18">
        <f>'Clear Sky'!W26</f>
        <v>1688.58</v>
      </c>
      <c r="X26" s="18">
        <f>'Clear Sky'!X26</f>
        <v>709.59010000000001</v>
      </c>
      <c r="Y26" s="18">
        <f>'Electric lighting'!$G26+'Clear Sky'!Y26</f>
        <v>1121.2076</v>
      </c>
      <c r="Z26" s="18">
        <f>'Electric lighting'!$G26+'Clear Sky'!Z26</f>
        <v>1057.9584</v>
      </c>
      <c r="AA26" s="18">
        <f>'Electric lighting'!$G26+'Clear Sky'!AA26</f>
        <v>1164.8973000000001</v>
      </c>
      <c r="AB26" s="18">
        <f>'Electric lighting'!$G26+'Clear Sky'!AB26</f>
        <v>1239.4838999999999</v>
      </c>
      <c r="AC26" s="18">
        <f>'Electric lighting'!$G26+'Clear Sky'!AC26</f>
        <v>1091.3040999999998</v>
      </c>
      <c r="AD26" s="18">
        <f>'Electric lighting'!$G26+'Clear Sky'!AD26</f>
        <v>1061.5268999999998</v>
      </c>
      <c r="AE26" s="18">
        <f>'Electric lighting'!$G26+'Clear Sky'!AE26</f>
        <v>995.51339999999993</v>
      </c>
    </row>
    <row r="27" spans="1:31" x14ac:dyDescent="0.3">
      <c r="A27" s="2" t="s">
        <v>25</v>
      </c>
      <c r="B27" s="18">
        <f>'Electric lighting'!$G27+'Clear Sky'!B27</f>
        <v>723.41212999999993</v>
      </c>
      <c r="C27" s="18">
        <f>'Electric lighting'!$G27+'Clear Sky'!C27</f>
        <v>831.75389999999993</v>
      </c>
      <c r="D27" s="18">
        <f>'Electric lighting'!$G27+'Clear Sky'!D27</f>
        <v>877.46730000000002</v>
      </c>
      <c r="E27" s="18">
        <f>'Electric lighting'!$G27+'Clear Sky'!E27</f>
        <v>866.03379999999993</v>
      </c>
      <c r="F27" s="18">
        <f>'Electric lighting'!$G27+'Clear Sky'!F27</f>
        <v>1015.1552999999999</v>
      </c>
      <c r="G27" s="18">
        <f>'Electric lighting'!$G27+'Clear Sky'!G27</f>
        <v>856.88789999999995</v>
      </c>
      <c r="H27" s="18">
        <f>'Electric lighting'!$G27+'Clear Sky'!H27</f>
        <v>880.90169999999989</v>
      </c>
      <c r="I27" s="18">
        <f>'Electric lighting'!$G27+'Clear Sky'!I27</f>
        <v>873.36819999999989</v>
      </c>
      <c r="J27" s="18">
        <f>'Electric lighting'!$G27+'Clear Sky'!J27</f>
        <v>683.99050999999997</v>
      </c>
      <c r="K27" s="18">
        <f>'Electric lighting'!$G27+'Clear Sky'!K27</f>
        <v>630.79999999999995</v>
      </c>
      <c r="L27" s="18">
        <f>'Electric lighting'!$G27+'Clear Sky'!L27</f>
        <v>1050.8905</v>
      </c>
      <c r="M27" s="18">
        <f>'Electric lighting'!$G27+'Clear Sky'!M27</f>
        <v>1076.8764999999999</v>
      </c>
      <c r="N27" s="18">
        <f>'Electric lighting'!$G27+'Clear Sky'!N27</f>
        <v>1058.7456999999999</v>
      </c>
      <c r="O27" s="18">
        <f>'Electric lighting'!$G27+'Clear Sky'!O27</f>
        <v>1125.9802999999999</v>
      </c>
      <c r="P27" s="18">
        <f>'Electric lighting'!$G27+'Clear Sky'!P27</f>
        <v>1074.0144</v>
      </c>
      <c r="Q27" s="18">
        <f>'Electric lighting'!$G27+'Clear Sky'!Q27</f>
        <v>1091.0835999999999</v>
      </c>
      <c r="R27" s="18">
        <f>'Electric lighting'!$G27+'Clear Sky'!R27</f>
        <v>900.13269999999989</v>
      </c>
      <c r="S27" s="18">
        <f>'Electric lighting'!$G27+'Clear Sky'!S27</f>
        <v>928.80849999999998</v>
      </c>
      <c r="T27" s="18">
        <f>'Electric lighting'!$G27+'Clear Sky'!T27</f>
        <v>862.25529999999992</v>
      </c>
      <c r="U27" s="18">
        <f>'Electric lighting'!$G27+'Clear Sky'!U27</f>
        <v>827.60709999999995</v>
      </c>
      <c r="V27" s="18">
        <f>'Clear Sky'!V27</f>
        <v>2329.9</v>
      </c>
      <c r="W27" s="18">
        <f>'Clear Sky'!W27</f>
        <v>1633.874</v>
      </c>
      <c r="X27" s="18">
        <f>'Clear Sky'!X27</f>
        <v>862.21259999999995</v>
      </c>
      <c r="Y27" s="18">
        <f>'Electric lighting'!$G27+'Clear Sky'!Y27</f>
        <v>1096.3962999999999</v>
      </c>
      <c r="Z27" s="18">
        <f>'Electric lighting'!$G27+'Clear Sky'!Z27</f>
        <v>1153.7982</v>
      </c>
      <c r="AA27" s="18">
        <f>'Electric lighting'!$G27+'Clear Sky'!AA27</f>
        <v>1169.7017000000001</v>
      </c>
      <c r="AB27" s="18">
        <f>'Electric lighting'!$G27+'Clear Sky'!AB27</f>
        <v>1079.7561000000001</v>
      </c>
      <c r="AC27" s="18">
        <f>'Electric lighting'!$G27+'Clear Sky'!AC27</f>
        <v>1116.8384999999998</v>
      </c>
      <c r="AD27" s="18">
        <f>'Electric lighting'!$G27+'Clear Sky'!AD27</f>
        <v>1179.3494000000001</v>
      </c>
      <c r="AE27" s="18">
        <f>'Electric lighting'!$G27+'Clear Sky'!AE27</f>
        <v>1010.1095</v>
      </c>
    </row>
    <row r="28" spans="1:31" x14ac:dyDescent="0.3">
      <c r="A28" s="2" t="s">
        <v>26</v>
      </c>
      <c r="B28" s="18">
        <f>'Electric lighting'!$G28+'Clear Sky'!B28</f>
        <v>841.726</v>
      </c>
      <c r="C28" s="18">
        <f>'Electric lighting'!$G28+'Clear Sky'!C28</f>
        <v>956.80240000000003</v>
      </c>
      <c r="D28" s="18">
        <f>'Electric lighting'!$G28+'Clear Sky'!D28</f>
        <v>998.71069999999997</v>
      </c>
      <c r="E28" s="18">
        <f>'Electric lighting'!$G28+'Clear Sky'!E28</f>
        <v>964.43089999999995</v>
      </c>
      <c r="F28" s="18">
        <f>'Electric lighting'!$G28+'Clear Sky'!F28</f>
        <v>973.99170000000004</v>
      </c>
      <c r="G28" s="18">
        <f>'Electric lighting'!$G28+'Clear Sky'!G28</f>
        <v>1005.4758999999999</v>
      </c>
      <c r="H28" s="18">
        <f>'Electric lighting'!$G28+'Clear Sky'!H28</f>
        <v>925.00299999999993</v>
      </c>
      <c r="I28" s="18">
        <f>'Electric lighting'!$G28+'Clear Sky'!I28</f>
        <v>960.58839999999998</v>
      </c>
      <c r="J28" s="18">
        <f>'Electric lighting'!$G28+'Clear Sky'!J28</f>
        <v>798.86275999999998</v>
      </c>
      <c r="K28" s="18">
        <f>'Electric lighting'!$G28+'Clear Sky'!K28</f>
        <v>732.4</v>
      </c>
      <c r="L28" s="18">
        <f>'Electric lighting'!$G28+'Clear Sky'!L28</f>
        <v>1195.3073999999999</v>
      </c>
      <c r="M28" s="18">
        <f>'Electric lighting'!$G28+'Clear Sky'!M28</f>
        <v>1205.8269</v>
      </c>
      <c r="N28" s="18">
        <f>'Electric lighting'!$G28+'Clear Sky'!N28</f>
        <v>1158.6578999999999</v>
      </c>
      <c r="O28" s="18">
        <f>'Electric lighting'!$G28+'Clear Sky'!O28</f>
        <v>1227.6022</v>
      </c>
      <c r="P28" s="18">
        <f>'Electric lighting'!$G28+'Clear Sky'!P28</f>
        <v>1203.3998999999999</v>
      </c>
      <c r="Q28" s="18">
        <f>'Electric lighting'!$G28+'Clear Sky'!Q28</f>
        <v>1019.5165</v>
      </c>
      <c r="R28" s="18">
        <f>'Electric lighting'!$G28+'Clear Sky'!R28</f>
        <v>1095.4233999999999</v>
      </c>
      <c r="S28" s="18">
        <f>'Electric lighting'!$G28+'Clear Sky'!S28</f>
        <v>1047.1738</v>
      </c>
      <c r="T28" s="18">
        <f>'Electric lighting'!$G28+'Clear Sky'!T28</f>
        <v>1040.3007</v>
      </c>
      <c r="U28" s="18">
        <f>'Electric lighting'!$G28+'Clear Sky'!U28</f>
        <v>933.36320000000001</v>
      </c>
      <c r="V28" s="18">
        <f>'Clear Sky'!V28</f>
        <v>2717.01</v>
      </c>
      <c r="W28" s="18">
        <f>'Clear Sky'!W28</f>
        <v>1680.4939999999999</v>
      </c>
      <c r="X28" s="18">
        <f>'Clear Sky'!X28</f>
        <v>781.22940000000006</v>
      </c>
      <c r="Y28" s="18">
        <f>'Electric lighting'!$G28+'Clear Sky'!Y28</f>
        <v>1435.1235999999999</v>
      </c>
      <c r="Z28" s="18">
        <f>'Electric lighting'!$G28+'Clear Sky'!Z28</f>
        <v>1267.2413999999999</v>
      </c>
      <c r="AA28" s="18">
        <f>'Electric lighting'!$G28+'Clear Sky'!AA28</f>
        <v>1309.2085</v>
      </c>
      <c r="AB28" s="18">
        <f>'Electric lighting'!$G28+'Clear Sky'!AB28</f>
        <v>1315.7239999999999</v>
      </c>
      <c r="AC28" s="18">
        <f>'Electric lighting'!$G28+'Clear Sky'!AC28</f>
        <v>1240.7209</v>
      </c>
      <c r="AD28" s="18">
        <f>'Electric lighting'!$G28+'Clear Sky'!AD28</f>
        <v>1258.1151</v>
      </c>
      <c r="AE28" s="18">
        <f>'Electric lighting'!$G28+'Clear Sky'!AE28</f>
        <v>1127.5689</v>
      </c>
    </row>
    <row r="29" spans="1:31" x14ac:dyDescent="0.3">
      <c r="A29" s="2" t="s">
        <v>27</v>
      </c>
      <c r="B29" s="18">
        <f>'Electric lighting'!$G29+'Clear Sky'!B29</f>
        <v>817.53571999999997</v>
      </c>
      <c r="C29" s="18">
        <f>'Electric lighting'!$G29+'Clear Sky'!C29</f>
        <v>920.79420000000005</v>
      </c>
      <c r="D29" s="18">
        <f>'Electric lighting'!$G29+'Clear Sky'!D29</f>
        <v>995.79129999999998</v>
      </c>
      <c r="E29" s="18">
        <f>'Electric lighting'!$G29+'Clear Sky'!E29</f>
        <v>1047.6926000000001</v>
      </c>
      <c r="F29" s="18">
        <f>'Electric lighting'!$G29+'Clear Sky'!F29</f>
        <v>914.52060000000006</v>
      </c>
      <c r="G29" s="18">
        <f>'Electric lighting'!$G29+'Clear Sky'!G29</f>
        <v>979.53120000000001</v>
      </c>
      <c r="H29" s="18">
        <f>'Electric lighting'!$G29+'Clear Sky'!H29</f>
        <v>903.44319999999993</v>
      </c>
      <c r="I29" s="18">
        <f>'Electric lighting'!$G29+'Clear Sky'!I29</f>
        <v>936.25030000000004</v>
      </c>
      <c r="J29" s="18">
        <f>'Electric lighting'!$G29+'Clear Sky'!J29</f>
        <v>803.38115000000005</v>
      </c>
      <c r="K29" s="18">
        <f>'Electric lighting'!$G29+'Clear Sky'!K29</f>
        <v>733.5</v>
      </c>
      <c r="L29" s="18">
        <f>'Electric lighting'!$G29+'Clear Sky'!L29</f>
        <v>1157.5115000000001</v>
      </c>
      <c r="M29" s="18">
        <f>'Electric lighting'!$G29+'Clear Sky'!M29</f>
        <v>1290.1552000000001</v>
      </c>
      <c r="N29" s="18">
        <f>'Electric lighting'!$G29+'Clear Sky'!N29</f>
        <v>1140.2903000000001</v>
      </c>
      <c r="O29" s="18">
        <f>'Electric lighting'!$G29+'Clear Sky'!O29</f>
        <v>1200.3474000000001</v>
      </c>
      <c r="P29" s="18">
        <f>'Electric lighting'!$G29+'Clear Sky'!P29</f>
        <v>1196.7069999999999</v>
      </c>
      <c r="Q29" s="18">
        <f>'Electric lighting'!$G29+'Clear Sky'!Q29</f>
        <v>1177.5817999999999</v>
      </c>
      <c r="R29" s="18">
        <f>'Electric lighting'!$G29+'Clear Sky'!R29</f>
        <v>1258.8276000000001</v>
      </c>
      <c r="S29" s="18">
        <f>'Electric lighting'!$G29+'Clear Sky'!S29</f>
        <v>1019.6293000000001</v>
      </c>
      <c r="T29" s="18">
        <f>'Electric lighting'!$G29+'Clear Sky'!T29</f>
        <v>948.45939999999996</v>
      </c>
      <c r="U29" s="18">
        <f>'Electric lighting'!$G29+'Clear Sky'!U29</f>
        <v>894.62850000000003</v>
      </c>
      <c r="V29" s="18">
        <f>'Clear Sky'!V29</f>
        <v>2547.6010000000001</v>
      </c>
      <c r="W29" s="18">
        <f>'Clear Sky'!W29</f>
        <v>1778.105</v>
      </c>
      <c r="X29" s="18">
        <f>'Clear Sky'!X29</f>
        <v>1047.8489999999999</v>
      </c>
      <c r="Y29" s="18">
        <f>'Electric lighting'!$G29+'Clear Sky'!Y29</f>
        <v>1436.3424</v>
      </c>
      <c r="Z29" s="18">
        <f>'Electric lighting'!$G29+'Clear Sky'!Z29</f>
        <v>1312.3874000000001</v>
      </c>
      <c r="AA29" s="18">
        <f>'Electric lighting'!$G29+'Clear Sky'!AA29</f>
        <v>1330.5427</v>
      </c>
      <c r="AB29" s="18">
        <f>'Electric lighting'!$G29+'Clear Sky'!AB29</f>
        <v>1311.7732999999998</v>
      </c>
      <c r="AC29" s="18">
        <f>'Electric lighting'!$G29+'Clear Sky'!AC29</f>
        <v>1204.1922</v>
      </c>
      <c r="AD29" s="18">
        <f>'Electric lighting'!$G29+'Clear Sky'!AD29</f>
        <v>1219.3483000000001</v>
      </c>
      <c r="AE29" s="18">
        <f>'Electric lighting'!$G29+'Clear Sky'!AE29</f>
        <v>1094.3424</v>
      </c>
    </row>
    <row r="30" spans="1:31" x14ac:dyDescent="0.3">
      <c r="A30" s="2" t="s">
        <v>28</v>
      </c>
      <c r="B30" s="18">
        <f>'Electric lighting'!$G30+'Clear Sky'!B30</f>
        <v>798.54363000000001</v>
      </c>
      <c r="C30" s="18">
        <f>'Electric lighting'!$G30+'Clear Sky'!C30</f>
        <v>891.30840000000001</v>
      </c>
      <c r="D30" s="18">
        <f>'Electric lighting'!$G30+'Clear Sky'!D30</f>
        <v>928.96690000000001</v>
      </c>
      <c r="E30" s="18">
        <f>'Electric lighting'!$G30+'Clear Sky'!E30</f>
        <v>1062.0605</v>
      </c>
      <c r="F30" s="18">
        <f>'Electric lighting'!$G30+'Clear Sky'!F30</f>
        <v>927.26150000000007</v>
      </c>
      <c r="G30" s="18">
        <f>'Electric lighting'!$G30+'Clear Sky'!G30</f>
        <v>988.07650000000001</v>
      </c>
      <c r="H30" s="18">
        <f>'Electric lighting'!$G30+'Clear Sky'!H30</f>
        <v>950.61180000000002</v>
      </c>
      <c r="I30" s="18">
        <f>'Electric lighting'!$G30+'Clear Sky'!I30</f>
        <v>960.59780000000001</v>
      </c>
      <c r="J30" s="18">
        <f>'Electric lighting'!$G30+'Clear Sky'!J30</f>
        <v>788.70023000000003</v>
      </c>
      <c r="K30" s="18">
        <f>'Electric lighting'!$G30+'Clear Sky'!K30</f>
        <v>731.1</v>
      </c>
      <c r="L30" s="18">
        <f>'Electric lighting'!$G30+'Clear Sky'!L30</f>
        <v>1077.3939</v>
      </c>
      <c r="M30" s="18">
        <f>'Electric lighting'!$G30+'Clear Sky'!M30</f>
        <v>1290.4201</v>
      </c>
      <c r="N30" s="18">
        <f>'Electric lighting'!$G30+'Clear Sky'!N30</f>
        <v>1082.1251999999999</v>
      </c>
      <c r="O30" s="18">
        <f>'Electric lighting'!$G30+'Clear Sky'!O30</f>
        <v>1270.3042</v>
      </c>
      <c r="P30" s="18">
        <f>'Electric lighting'!$G30+'Clear Sky'!P30</f>
        <v>1252.6442999999999</v>
      </c>
      <c r="Q30" s="18">
        <f>'Electric lighting'!$G30+'Clear Sky'!Q30</f>
        <v>1099.4767999999999</v>
      </c>
      <c r="R30" s="18">
        <f>'Electric lighting'!$G30+'Clear Sky'!R30</f>
        <v>1073.617</v>
      </c>
      <c r="S30" s="18">
        <f>'Electric lighting'!$G30+'Clear Sky'!S30</f>
        <v>1075.4740999999999</v>
      </c>
      <c r="T30" s="18">
        <f>'Electric lighting'!$G30+'Clear Sky'!T30</f>
        <v>1100.1322</v>
      </c>
      <c r="U30" s="18">
        <f>'Electric lighting'!$G30+'Clear Sky'!U30</f>
        <v>875.2663</v>
      </c>
      <c r="V30" s="18">
        <f>'Clear Sky'!V30</f>
        <v>2249.23</v>
      </c>
      <c r="W30" s="18">
        <f>'Clear Sky'!W30</f>
        <v>1910.7449999999999</v>
      </c>
      <c r="X30" s="18">
        <f>'Clear Sky'!X30</f>
        <v>868.73879999999997</v>
      </c>
      <c r="Y30" s="18">
        <f>'Electric lighting'!$G30+'Clear Sky'!Y30</f>
        <v>1463.8020000000001</v>
      </c>
      <c r="Z30" s="18">
        <f>'Electric lighting'!$G30+'Clear Sky'!Z30</f>
        <v>1492.6995999999999</v>
      </c>
      <c r="AA30" s="18">
        <f>'Electric lighting'!$G30+'Clear Sky'!AA30</f>
        <v>1548.6385</v>
      </c>
      <c r="AB30" s="18">
        <f>'Electric lighting'!$G30+'Clear Sky'!AB30</f>
        <v>1397.3732</v>
      </c>
      <c r="AC30" s="18">
        <f>'Electric lighting'!$G30+'Clear Sky'!AC30</f>
        <v>1271.5765999999999</v>
      </c>
      <c r="AD30" s="18">
        <f>'Electric lighting'!$G30+'Clear Sky'!AD30</f>
        <v>1219.1420000000001</v>
      </c>
      <c r="AE30" s="18">
        <f>'Electric lighting'!$G30+'Clear Sky'!AE30</f>
        <v>1188.5583000000001</v>
      </c>
    </row>
    <row r="31" spans="1:31" x14ac:dyDescent="0.3">
      <c r="A31" s="2" t="s">
        <v>29</v>
      </c>
      <c r="B31" s="18">
        <f>'Electric lighting'!$G31+'Clear Sky'!B31</f>
        <v>831.12292000000002</v>
      </c>
      <c r="C31" s="18">
        <f>'Electric lighting'!$G31+'Clear Sky'!C31</f>
        <v>956.09659999999997</v>
      </c>
      <c r="D31" s="18">
        <f>'Electric lighting'!$G31+'Clear Sky'!D31</f>
        <v>953.29539999999997</v>
      </c>
      <c r="E31" s="18">
        <f>'Electric lighting'!$G31+'Clear Sky'!E31</f>
        <v>972.99940000000004</v>
      </c>
      <c r="F31" s="18">
        <f>'Electric lighting'!$G31+'Clear Sky'!F31</f>
        <v>972.59079999999994</v>
      </c>
      <c r="G31" s="18">
        <f>'Electric lighting'!$G31+'Clear Sky'!G31</f>
        <v>920.90980000000002</v>
      </c>
      <c r="H31" s="18">
        <f>'Electric lighting'!$G31+'Clear Sky'!H31</f>
        <v>980.42430000000002</v>
      </c>
      <c r="I31" s="18">
        <f>'Electric lighting'!$G31+'Clear Sky'!I31</f>
        <v>884.44330000000002</v>
      </c>
      <c r="J31" s="18">
        <f>'Electric lighting'!$G31+'Clear Sky'!J31</f>
        <v>804.96703000000002</v>
      </c>
      <c r="K31" s="18">
        <f>'Electric lighting'!$G31+'Clear Sky'!K31</f>
        <v>760</v>
      </c>
      <c r="L31" s="18">
        <f>'Electric lighting'!$G31+'Clear Sky'!L31</f>
        <v>1135.7568999999999</v>
      </c>
      <c r="M31" s="18">
        <f>'Electric lighting'!$G31+'Clear Sky'!M31</f>
        <v>1144.2289000000001</v>
      </c>
      <c r="N31" s="18">
        <f>'Electric lighting'!$G31+'Clear Sky'!N31</f>
        <v>1229.0192</v>
      </c>
      <c r="O31" s="18">
        <f>'Electric lighting'!$G31+'Clear Sky'!O31</f>
        <v>1188.1444000000001</v>
      </c>
      <c r="P31" s="18">
        <f>'Electric lighting'!$G31+'Clear Sky'!P31</f>
        <v>1220.633</v>
      </c>
      <c r="Q31" s="18">
        <f>'Electric lighting'!$G31+'Clear Sky'!Q31</f>
        <v>1037.8806999999999</v>
      </c>
      <c r="R31" s="18">
        <f>'Electric lighting'!$G31+'Clear Sky'!R31</f>
        <v>976.45699999999999</v>
      </c>
      <c r="S31" s="18">
        <f>'Electric lighting'!$G31+'Clear Sky'!S31</f>
        <v>1020.1241</v>
      </c>
      <c r="T31" s="18">
        <f>'Electric lighting'!$G31+'Clear Sky'!T31</f>
        <v>1023.8330000000001</v>
      </c>
      <c r="U31" s="18">
        <f>'Electric lighting'!$G31+'Clear Sky'!U31</f>
        <v>924.38689999999997</v>
      </c>
      <c r="V31" s="18">
        <f>'Clear Sky'!V31</f>
        <v>1976.4069999999999</v>
      </c>
      <c r="W31" s="18">
        <f>'Clear Sky'!W31</f>
        <v>2368.904</v>
      </c>
      <c r="X31" s="18">
        <f>'Clear Sky'!X31</f>
        <v>755.25419999999997</v>
      </c>
      <c r="Y31" s="18">
        <f>'Electric lighting'!$G31+'Clear Sky'!Y31</f>
        <v>1594.1044000000002</v>
      </c>
      <c r="Z31" s="18">
        <f>'Electric lighting'!$G31+'Clear Sky'!Z31</f>
        <v>1355.0048999999999</v>
      </c>
      <c r="AA31" s="18">
        <f>'Electric lighting'!$G31+'Clear Sky'!AA31</f>
        <v>1365.7420999999999</v>
      </c>
      <c r="AB31" s="18">
        <f>'Electric lighting'!$G31+'Clear Sky'!AB31</f>
        <v>1452.4677999999999</v>
      </c>
      <c r="AC31" s="18">
        <f>'Electric lighting'!$G31+'Clear Sky'!AC31</f>
        <v>1293.9054999999998</v>
      </c>
      <c r="AD31" s="18">
        <f>'Electric lighting'!$G31+'Clear Sky'!AD31</f>
        <v>1206.9293</v>
      </c>
      <c r="AE31" s="18">
        <f>'Electric lighting'!$G31+'Clear Sky'!AE31</f>
        <v>1196.1867999999999</v>
      </c>
    </row>
    <row r="32" spans="1:31" x14ac:dyDescent="0.3">
      <c r="A32" s="2" t="s">
        <v>30</v>
      </c>
      <c r="B32" s="18">
        <f>'Electric lighting'!$G32+'Clear Sky'!B32</f>
        <v>819.79675000000009</v>
      </c>
      <c r="C32" s="18">
        <f>'Electric lighting'!$G32+'Clear Sky'!C32</f>
        <v>898.04930000000002</v>
      </c>
      <c r="D32" s="18">
        <f>'Electric lighting'!$G32+'Clear Sky'!D32</f>
        <v>978.39600000000007</v>
      </c>
      <c r="E32" s="18">
        <f>'Electric lighting'!$G32+'Clear Sky'!E32</f>
        <v>963.88270000000011</v>
      </c>
      <c r="F32" s="18">
        <f>'Electric lighting'!$G32+'Clear Sky'!F32</f>
        <v>951.94190000000003</v>
      </c>
      <c r="G32" s="18">
        <f>'Electric lighting'!$G32+'Clear Sky'!G32</f>
        <v>900.08920000000001</v>
      </c>
      <c r="H32" s="18">
        <f>'Electric lighting'!$G32+'Clear Sky'!H32</f>
        <v>1012.6512</v>
      </c>
      <c r="I32" s="18">
        <f>'Electric lighting'!$G32+'Clear Sky'!I32</f>
        <v>892.61640000000011</v>
      </c>
      <c r="J32" s="18">
        <f>'Electric lighting'!$G32+'Clear Sky'!J32</f>
        <v>783.91519000000005</v>
      </c>
      <c r="K32" s="18">
        <f>'Electric lighting'!$G32+'Clear Sky'!K32</f>
        <v>754.2</v>
      </c>
      <c r="L32" s="18">
        <f>'Electric lighting'!$G32+'Clear Sky'!L32</f>
        <v>1146.4223000000002</v>
      </c>
      <c r="M32" s="18">
        <f>'Electric lighting'!$G32+'Clear Sky'!M32</f>
        <v>1167.3957</v>
      </c>
      <c r="N32" s="18">
        <f>'Electric lighting'!$G32+'Clear Sky'!N32</f>
        <v>1131.9705000000001</v>
      </c>
      <c r="O32" s="18">
        <f>'Electric lighting'!$G32+'Clear Sky'!O32</f>
        <v>1019.3695</v>
      </c>
      <c r="P32" s="18">
        <f>'Electric lighting'!$G32+'Clear Sky'!P32</f>
        <v>1116.8334</v>
      </c>
      <c r="Q32" s="18">
        <f>'Electric lighting'!$G32+'Clear Sky'!Q32</f>
        <v>1065.2778000000001</v>
      </c>
      <c r="R32" s="18">
        <f>'Electric lighting'!$G32+'Clear Sky'!R32</f>
        <v>1026.9748</v>
      </c>
      <c r="S32" s="18">
        <f>'Electric lighting'!$G32+'Clear Sky'!S32</f>
        <v>990.94430000000011</v>
      </c>
      <c r="T32" s="18">
        <f>'Electric lighting'!$G32+'Clear Sky'!T32</f>
        <v>990.95990000000006</v>
      </c>
      <c r="U32" s="18">
        <f>'Electric lighting'!$G32+'Clear Sky'!U32</f>
        <v>893.89980000000003</v>
      </c>
      <c r="V32" s="18">
        <f>'Clear Sky'!V32</f>
        <v>2821.8159999999998</v>
      </c>
      <c r="W32" s="18">
        <f>'Clear Sky'!W32</f>
        <v>2495.424</v>
      </c>
      <c r="X32" s="18">
        <f>'Clear Sky'!X32</f>
        <v>1110.127</v>
      </c>
      <c r="Y32" s="18">
        <f>'Electric lighting'!$G32+'Clear Sky'!Y32</f>
        <v>1291.8778000000002</v>
      </c>
      <c r="Z32" s="18">
        <f>'Electric lighting'!$G32+'Clear Sky'!Z32</f>
        <v>1535.1729</v>
      </c>
      <c r="AA32" s="18">
        <f>'Electric lighting'!$G32+'Clear Sky'!AA32</f>
        <v>1266.0536999999999</v>
      </c>
      <c r="AB32" s="18">
        <f>'Electric lighting'!$G32+'Clear Sky'!AB32</f>
        <v>1156.2194</v>
      </c>
      <c r="AC32" s="18">
        <f>'Electric lighting'!$G32+'Clear Sky'!AC32</f>
        <v>1257.9591</v>
      </c>
      <c r="AD32" s="18">
        <f>'Electric lighting'!$G32+'Clear Sky'!AD32</f>
        <v>1189.6272000000001</v>
      </c>
      <c r="AE32" s="18">
        <f>'Electric lighting'!$G32+'Clear Sky'!AE32</f>
        <v>1119.5990999999999</v>
      </c>
    </row>
    <row r="33" spans="1:33" x14ac:dyDescent="0.3">
      <c r="A33" s="2" t="s">
        <v>31</v>
      </c>
      <c r="B33" s="18">
        <f>'Electric lighting'!$G33+'Clear Sky'!B33</f>
        <v>816.83645000000001</v>
      </c>
      <c r="C33" s="18">
        <f>'Electric lighting'!$G33+'Clear Sky'!C33</f>
        <v>852.06043</v>
      </c>
      <c r="D33" s="18">
        <f>'Electric lighting'!$G33+'Clear Sky'!D33</f>
        <v>883.46180000000004</v>
      </c>
      <c r="E33" s="18">
        <f>'Electric lighting'!$G33+'Clear Sky'!E33</f>
        <v>942.92820000000006</v>
      </c>
      <c r="F33" s="18">
        <f>'Electric lighting'!$G33+'Clear Sky'!F33</f>
        <v>873.72699999999998</v>
      </c>
      <c r="G33" s="18">
        <f>'Electric lighting'!$G33+'Clear Sky'!G33</f>
        <v>938.32300000000009</v>
      </c>
      <c r="H33" s="18">
        <f>'Electric lighting'!$G33+'Clear Sky'!H33</f>
        <v>874.19389999999999</v>
      </c>
      <c r="I33" s="18">
        <f>'Electric lighting'!$G33+'Clear Sky'!I33</f>
        <v>845.84429</v>
      </c>
      <c r="J33" s="18">
        <f>'Electric lighting'!$G33+'Clear Sky'!J33</f>
        <v>790.51288</v>
      </c>
      <c r="K33" s="18">
        <f>'Electric lighting'!$G33+'Clear Sky'!K33</f>
        <v>759.6</v>
      </c>
      <c r="L33" s="18">
        <f>'Electric lighting'!$G33+'Clear Sky'!L33</f>
        <v>1118.3137000000002</v>
      </c>
      <c r="M33" s="18">
        <f>'Electric lighting'!$G33+'Clear Sky'!M33</f>
        <v>1127.6743000000001</v>
      </c>
      <c r="N33" s="18">
        <f>'Electric lighting'!$G33+'Clear Sky'!N33</f>
        <v>1038.7775999999999</v>
      </c>
      <c r="O33" s="18">
        <f>'Electric lighting'!$G33+'Clear Sky'!O33</f>
        <v>1118.7067</v>
      </c>
      <c r="P33" s="18">
        <f>'Electric lighting'!$G33+'Clear Sky'!P33</f>
        <v>1061.2679000000001</v>
      </c>
      <c r="Q33" s="18">
        <f>'Electric lighting'!$G33+'Clear Sky'!Q33</f>
        <v>1050.8146999999999</v>
      </c>
      <c r="R33" s="18">
        <f>'Electric lighting'!$G33+'Clear Sky'!R33</f>
        <v>1108.1194</v>
      </c>
      <c r="S33" s="18">
        <f>'Electric lighting'!$G33+'Clear Sky'!S33</f>
        <v>993.03780000000006</v>
      </c>
      <c r="T33" s="18">
        <f>'Electric lighting'!$G33+'Clear Sky'!T33</f>
        <v>933.86210000000005</v>
      </c>
      <c r="U33" s="18">
        <f>'Electric lighting'!$G33+'Clear Sky'!U33</f>
        <v>870.05970000000002</v>
      </c>
      <c r="V33" s="18">
        <f>'Clear Sky'!V33</f>
        <v>2237.89</v>
      </c>
      <c r="W33" s="18">
        <f>'Clear Sky'!W33</f>
        <v>2355.4349999999999</v>
      </c>
      <c r="X33" s="18">
        <f>'Clear Sky'!X33</f>
        <v>991.62270000000001</v>
      </c>
      <c r="Y33" s="18">
        <f>'Electric lighting'!$G33+'Clear Sky'!Y33</f>
        <v>1188.6184000000001</v>
      </c>
      <c r="Z33" s="18">
        <f>'Electric lighting'!$G33+'Clear Sky'!Z33</f>
        <v>1293.789</v>
      </c>
      <c r="AA33" s="18">
        <f>'Electric lighting'!$G33+'Clear Sky'!AA33</f>
        <v>1169.4494999999999</v>
      </c>
      <c r="AB33" s="18">
        <f>'Electric lighting'!$G33+'Clear Sky'!AB33</f>
        <v>1312.8245999999999</v>
      </c>
      <c r="AC33" s="18">
        <f>'Electric lighting'!$G33+'Clear Sky'!AC33</f>
        <v>1169.7039</v>
      </c>
      <c r="AD33" s="18">
        <f>'Electric lighting'!$G33+'Clear Sky'!AD33</f>
        <v>1097.3903</v>
      </c>
      <c r="AE33" s="18">
        <f>'Electric lighting'!$G33+'Clear Sky'!AE33</f>
        <v>1033.4801</v>
      </c>
    </row>
    <row r="34" spans="1:33" x14ac:dyDescent="0.3">
      <c r="A34" s="2" t="s">
        <v>45</v>
      </c>
      <c r="B34" s="18">
        <f>'Electric lighting'!$G34+'Clear Sky'!B34</f>
        <v>708.36641999999995</v>
      </c>
      <c r="C34" s="18">
        <f>'Electric lighting'!$G34+'Clear Sky'!C34</f>
        <v>767.51423999999997</v>
      </c>
      <c r="D34" s="18">
        <f>'Electric lighting'!$G34+'Clear Sky'!D34</f>
        <v>831.49879999999996</v>
      </c>
      <c r="E34" s="18">
        <f>'Electric lighting'!$G34+'Clear Sky'!E34</f>
        <v>818.61959999999999</v>
      </c>
      <c r="F34" s="18">
        <f>'Electric lighting'!$G34+'Clear Sky'!F34</f>
        <v>827.45690000000002</v>
      </c>
      <c r="G34" s="18">
        <f>'Electric lighting'!$G34+'Clear Sky'!G34</f>
        <v>881.85699999999997</v>
      </c>
      <c r="H34" s="18">
        <f>'Electric lighting'!$G34+'Clear Sky'!H34</f>
        <v>759.49396999999999</v>
      </c>
      <c r="I34" s="18">
        <f>'Electric lighting'!$G34+'Clear Sky'!I34</f>
        <v>771.98899000000006</v>
      </c>
      <c r="J34" s="18">
        <f>'Electric lighting'!$G34+'Clear Sky'!J34</f>
        <v>707.86305000000004</v>
      </c>
      <c r="K34" s="18">
        <f>'Electric lighting'!$G34+'Clear Sky'!K34</f>
        <v>672</v>
      </c>
      <c r="L34" s="18">
        <f>'Electric lighting'!$G34+'Clear Sky'!L34</f>
        <v>955.07150000000001</v>
      </c>
      <c r="M34" s="18">
        <f>'Electric lighting'!$G34+'Clear Sky'!M34</f>
        <v>1013.7147</v>
      </c>
      <c r="N34" s="18">
        <f>'Electric lighting'!$G34+'Clear Sky'!N34</f>
        <v>931.67630000000008</v>
      </c>
      <c r="O34" s="18">
        <f>'Electric lighting'!$G34+'Clear Sky'!O34</f>
        <v>972.50649999999996</v>
      </c>
      <c r="P34" s="18">
        <f>'Electric lighting'!$G34+'Clear Sky'!P34</f>
        <v>1109.4182000000001</v>
      </c>
      <c r="Q34" s="18">
        <f>'Electric lighting'!$G34+'Clear Sky'!Q34</f>
        <v>1013.883</v>
      </c>
      <c r="R34" s="18">
        <f>'Electric lighting'!$G34+'Clear Sky'!R34</f>
        <v>856.92730000000006</v>
      </c>
      <c r="S34" s="18">
        <f>'Electric lighting'!$G34+'Clear Sky'!S34</f>
        <v>863.12670000000003</v>
      </c>
      <c r="T34" s="18">
        <f>'Electric lighting'!$G34+'Clear Sky'!T34</f>
        <v>860.11750000000006</v>
      </c>
      <c r="U34" s="18">
        <f>'Electric lighting'!$G34+'Clear Sky'!U34</f>
        <v>743.23771999999997</v>
      </c>
      <c r="V34" s="18">
        <f>'Clear Sky'!V34</f>
        <v>1550.9269999999999</v>
      </c>
      <c r="W34" s="18">
        <f>'Clear Sky'!W34</f>
        <v>2015.3050000000001</v>
      </c>
      <c r="X34" s="18">
        <f>'Clear Sky'!X34</f>
        <v>782.83479999999997</v>
      </c>
      <c r="Y34" s="18">
        <f>'Electric lighting'!$G34+'Clear Sky'!Y34</f>
        <v>1130.1703</v>
      </c>
      <c r="Z34" s="18">
        <f>'Electric lighting'!$G34+'Clear Sky'!Z34</f>
        <v>1068.7420999999999</v>
      </c>
      <c r="AA34" s="18">
        <f>'Electric lighting'!$G34+'Clear Sky'!AA34</f>
        <v>1253.6606000000002</v>
      </c>
      <c r="AB34" s="18">
        <f>'Electric lighting'!$G34+'Clear Sky'!AB34</f>
        <v>994.46879999999999</v>
      </c>
      <c r="AC34" s="18">
        <f>'Electric lighting'!$G34+'Clear Sky'!AC34</f>
        <v>1063.5881999999999</v>
      </c>
      <c r="AD34" s="18">
        <f>'Electric lighting'!$G34+'Clear Sky'!AD34</f>
        <v>936.3229</v>
      </c>
      <c r="AE34" s="18">
        <f>'Electric lighting'!$G34+'Clear Sky'!AE34</f>
        <v>983.12840000000006</v>
      </c>
    </row>
    <row r="35" spans="1:33" x14ac:dyDescent="0.3">
      <c r="A35" s="2" t="s">
        <v>32</v>
      </c>
      <c r="B35" s="18">
        <f>'Electric lighting'!$G35+'Clear Sky'!B35</f>
        <v>570.31367999999998</v>
      </c>
      <c r="C35" s="18">
        <f>'Electric lighting'!$G35+'Clear Sky'!C35</f>
        <v>662.28399999999999</v>
      </c>
      <c r="D35" s="18">
        <f>'Electric lighting'!$G35+'Clear Sky'!D35</f>
        <v>799.47239999999999</v>
      </c>
      <c r="E35" s="18">
        <f>'Electric lighting'!$G35+'Clear Sky'!E35</f>
        <v>715.4348</v>
      </c>
      <c r="F35" s="18">
        <f>'Electric lighting'!$G35+'Clear Sky'!F35</f>
        <v>799.23440000000005</v>
      </c>
      <c r="G35" s="18">
        <f>'Electric lighting'!$G35+'Clear Sky'!G35</f>
        <v>738.22289999999998</v>
      </c>
      <c r="H35" s="18">
        <f>'Electric lighting'!$G35+'Clear Sky'!H35</f>
        <v>638.84050000000002</v>
      </c>
      <c r="I35" s="18">
        <f>'Electric lighting'!$G35+'Clear Sky'!I35</f>
        <v>710.77319999999997</v>
      </c>
      <c r="J35" s="18">
        <f>'Electric lighting'!$G35+'Clear Sky'!J35</f>
        <v>549.63977</v>
      </c>
      <c r="K35" s="18">
        <f>'Electric lighting'!$G35+'Clear Sky'!K35</f>
        <v>503</v>
      </c>
      <c r="L35" s="18">
        <f>'Electric lighting'!$G35+'Clear Sky'!L35</f>
        <v>822.64890000000003</v>
      </c>
      <c r="M35" s="18">
        <f>'Electric lighting'!$G35+'Clear Sky'!M35</f>
        <v>1076.4614000000001</v>
      </c>
      <c r="N35" s="18">
        <f>'Electric lighting'!$G35+'Clear Sky'!N35</f>
        <v>865.14699999999993</v>
      </c>
      <c r="O35" s="18">
        <f>'Electric lighting'!$G35+'Clear Sky'!O35</f>
        <v>1019.5004</v>
      </c>
      <c r="P35" s="18">
        <f>'Electric lighting'!$G35+'Clear Sky'!P35</f>
        <v>1030.607</v>
      </c>
      <c r="Q35" s="18">
        <f>'Electric lighting'!$G35+'Clear Sky'!Q35</f>
        <v>915.51299999999992</v>
      </c>
      <c r="R35" s="18">
        <f>'Electric lighting'!$G35+'Clear Sky'!R35</f>
        <v>962.51260000000002</v>
      </c>
      <c r="S35" s="18">
        <f>'Electric lighting'!$G35+'Clear Sky'!S35</f>
        <v>869.86059999999998</v>
      </c>
      <c r="T35" s="18">
        <f>'Electric lighting'!$G35+'Clear Sky'!T35</f>
        <v>807.69659999999999</v>
      </c>
      <c r="U35" s="18">
        <f>'Electric lighting'!$G35+'Clear Sky'!U35</f>
        <v>721.36040000000003</v>
      </c>
      <c r="V35" s="18">
        <f>'Clear Sky'!V35</f>
        <v>2362.7020000000002</v>
      </c>
      <c r="W35" s="18">
        <f>'Clear Sky'!W35</f>
        <v>1510.0150000000001</v>
      </c>
      <c r="X35" s="18">
        <f>'Clear Sky'!X35</f>
        <v>694.01869999999997</v>
      </c>
      <c r="Y35" s="18">
        <f>'Electric lighting'!$G35+'Clear Sky'!Y35</f>
        <v>1296.7894000000001</v>
      </c>
      <c r="Z35" s="18">
        <f>'Electric lighting'!$G35+'Clear Sky'!Z35</f>
        <v>1040.0079000000001</v>
      </c>
      <c r="AA35" s="18">
        <f>'Electric lighting'!$G35+'Clear Sky'!AA35</f>
        <v>1097.7526</v>
      </c>
      <c r="AB35" s="18">
        <f>'Electric lighting'!$G35+'Clear Sky'!AB35</f>
        <v>906.79520000000002</v>
      </c>
      <c r="AC35" s="18">
        <f>'Electric lighting'!$G35+'Clear Sky'!AC35</f>
        <v>974.25040000000001</v>
      </c>
      <c r="AD35" s="18">
        <f>'Electric lighting'!$G35+'Clear Sky'!AD35</f>
        <v>1048.7505000000001</v>
      </c>
      <c r="AE35" s="18">
        <f>'Electric lighting'!$G35+'Clear Sky'!AE35</f>
        <v>808.18169999999998</v>
      </c>
    </row>
    <row r="36" spans="1:33" x14ac:dyDescent="0.3">
      <c r="A36" s="2" t="s">
        <v>33</v>
      </c>
      <c r="B36" s="18">
        <f>'Electric lighting'!$G36+'Clear Sky'!B36</f>
        <v>665.83735999999999</v>
      </c>
      <c r="C36" s="18">
        <f>'Electric lighting'!$G36+'Clear Sky'!C36</f>
        <v>731.15359999999998</v>
      </c>
      <c r="D36" s="18">
        <f>'Electric lighting'!$G36+'Clear Sky'!D36</f>
        <v>820.12300000000005</v>
      </c>
      <c r="E36" s="18">
        <f>'Electric lighting'!$G36+'Clear Sky'!E36</f>
        <v>773.46019999999999</v>
      </c>
      <c r="F36" s="18">
        <f>'Electric lighting'!$G36+'Clear Sky'!F36</f>
        <v>855.82770000000005</v>
      </c>
      <c r="G36" s="18">
        <f>'Electric lighting'!$G36+'Clear Sky'!G36</f>
        <v>785.57579999999996</v>
      </c>
      <c r="H36" s="18">
        <f>'Electric lighting'!$G36+'Clear Sky'!H36</f>
        <v>776.15499999999997</v>
      </c>
      <c r="I36" s="18">
        <f>'Electric lighting'!$G36+'Clear Sky'!I36</f>
        <v>795.6952</v>
      </c>
      <c r="J36" s="18">
        <f>'Electric lighting'!$G36+'Clear Sky'!J36</f>
        <v>641.36104</v>
      </c>
      <c r="K36" s="18">
        <f>'Electric lighting'!$G36+'Clear Sky'!K36</f>
        <v>573.9</v>
      </c>
      <c r="L36" s="18">
        <f>'Electric lighting'!$G36+'Clear Sky'!L36</f>
        <v>1110.7417</v>
      </c>
      <c r="M36" s="18">
        <f>'Electric lighting'!$G36+'Clear Sky'!M36</f>
        <v>1130.2800999999999</v>
      </c>
      <c r="N36" s="18">
        <f>'Electric lighting'!$G36+'Clear Sky'!N36</f>
        <v>966.81060000000002</v>
      </c>
      <c r="O36" s="18">
        <f>'Electric lighting'!$G36+'Clear Sky'!O36</f>
        <v>1017.6092</v>
      </c>
      <c r="P36" s="18">
        <f>'Electric lighting'!$G36+'Clear Sky'!P36</f>
        <v>956.19119999999998</v>
      </c>
      <c r="Q36" s="18">
        <f>'Electric lighting'!$G36+'Clear Sky'!Q36</f>
        <v>955.96249999999998</v>
      </c>
      <c r="R36" s="18">
        <f>'Electric lighting'!$G36+'Clear Sky'!R36</f>
        <v>965.73149999999998</v>
      </c>
      <c r="S36" s="18">
        <f>'Electric lighting'!$G36+'Clear Sky'!S36</f>
        <v>899.76329999999996</v>
      </c>
      <c r="T36" s="18">
        <f>'Electric lighting'!$G36+'Clear Sky'!T36</f>
        <v>814.54089999999997</v>
      </c>
      <c r="U36" s="18">
        <f>'Electric lighting'!$G36+'Clear Sky'!U36</f>
        <v>696.83259999999996</v>
      </c>
      <c r="V36" s="18">
        <f>'Clear Sky'!V36</f>
        <v>2142.87</v>
      </c>
      <c r="W36" s="18">
        <f>'Clear Sky'!W36</f>
        <v>1191.5619999999999</v>
      </c>
      <c r="X36" s="18">
        <f>'Clear Sky'!X36</f>
        <v>878.68140000000005</v>
      </c>
      <c r="Y36" s="18">
        <f>'Electric lighting'!$G36+'Clear Sky'!Y36</f>
        <v>1112.2788</v>
      </c>
      <c r="Z36" s="18">
        <f>'Electric lighting'!$G36+'Clear Sky'!Z36</f>
        <v>1191.2811999999999</v>
      </c>
      <c r="AA36" s="18">
        <f>'Electric lighting'!$G36+'Clear Sky'!AA36</f>
        <v>1163.0909000000001</v>
      </c>
      <c r="AB36" s="18">
        <f>'Electric lighting'!$G36+'Clear Sky'!AB36</f>
        <v>1048.6674</v>
      </c>
      <c r="AC36" s="18">
        <f>'Electric lighting'!$G36+'Clear Sky'!AC36</f>
        <v>1075.5585999999998</v>
      </c>
      <c r="AD36" s="18">
        <f>'Electric lighting'!$G36+'Clear Sky'!AD36</f>
        <v>954.4405999999999</v>
      </c>
      <c r="AE36" s="18">
        <f>'Electric lighting'!$G36+'Clear Sky'!AE36</f>
        <v>903.71519999999998</v>
      </c>
    </row>
    <row r="37" spans="1:33" x14ac:dyDescent="0.3">
      <c r="A37" s="2" t="s">
        <v>34</v>
      </c>
      <c r="B37" s="18">
        <f>'Electric lighting'!$G37+'Clear Sky'!B37</f>
        <v>646.90221000000008</v>
      </c>
      <c r="C37" s="18">
        <f>'Electric lighting'!$G37+'Clear Sky'!C37</f>
        <v>782.98739999999998</v>
      </c>
      <c r="D37" s="18">
        <f>'Electric lighting'!$G37+'Clear Sky'!D37</f>
        <v>779.4670000000001</v>
      </c>
      <c r="E37" s="18">
        <f>'Electric lighting'!$G37+'Clear Sky'!E37</f>
        <v>816.30250000000001</v>
      </c>
      <c r="F37" s="18">
        <f>'Electric lighting'!$G37+'Clear Sky'!F37</f>
        <v>775.29130000000009</v>
      </c>
      <c r="G37" s="18">
        <f>'Electric lighting'!$G37+'Clear Sky'!G37</f>
        <v>778.05709999999999</v>
      </c>
      <c r="H37" s="18">
        <f>'Electric lighting'!$G37+'Clear Sky'!H37</f>
        <v>767.28550000000007</v>
      </c>
      <c r="I37" s="18">
        <f>'Electric lighting'!$G37+'Clear Sky'!I37</f>
        <v>784.73810000000003</v>
      </c>
      <c r="J37" s="18">
        <f>'Electric lighting'!$G37+'Clear Sky'!J37</f>
        <v>624.5172</v>
      </c>
      <c r="K37" s="18">
        <f>'Electric lighting'!$G37+'Clear Sky'!K37</f>
        <v>568.20000000000005</v>
      </c>
      <c r="L37" s="18">
        <f>'Electric lighting'!$G37+'Clear Sky'!L37</f>
        <v>1054.4367999999999</v>
      </c>
      <c r="M37" s="18">
        <f>'Electric lighting'!$G37+'Clear Sky'!M37</f>
        <v>1016.6639</v>
      </c>
      <c r="N37" s="18">
        <f>'Electric lighting'!$G37+'Clear Sky'!N37</f>
        <v>1058.7919999999999</v>
      </c>
      <c r="O37" s="18">
        <f>'Electric lighting'!$G37+'Clear Sky'!O37</f>
        <v>1016.5618000000001</v>
      </c>
      <c r="P37" s="18">
        <f>'Electric lighting'!$G37+'Clear Sky'!P37</f>
        <v>1040.8232</v>
      </c>
      <c r="Q37" s="18">
        <f>'Electric lighting'!$G37+'Clear Sky'!Q37</f>
        <v>904.06960000000004</v>
      </c>
      <c r="R37" s="18">
        <f>'Electric lighting'!$G37+'Clear Sky'!R37</f>
        <v>979.96580000000006</v>
      </c>
      <c r="S37" s="18">
        <f>'Electric lighting'!$G37+'Clear Sky'!S37</f>
        <v>845.18309999999997</v>
      </c>
      <c r="T37" s="18">
        <f>'Electric lighting'!$G37+'Clear Sky'!T37</f>
        <v>803.8284000000001</v>
      </c>
      <c r="U37" s="18">
        <f>'Electric lighting'!$G37+'Clear Sky'!U37</f>
        <v>776.72260000000006</v>
      </c>
      <c r="V37" s="18">
        <f>'Clear Sky'!V37</f>
        <v>2741.6309999999999</v>
      </c>
      <c r="W37" s="18">
        <f>'Clear Sky'!W37</f>
        <v>1669.373</v>
      </c>
      <c r="X37" s="18">
        <f>'Clear Sky'!X37</f>
        <v>730.87760000000003</v>
      </c>
      <c r="Y37" s="18">
        <f>'Electric lighting'!$G37+'Clear Sky'!Y37</f>
        <v>1232.0497</v>
      </c>
      <c r="Z37" s="18">
        <f>'Electric lighting'!$G37+'Clear Sky'!Z37</f>
        <v>1154.9174</v>
      </c>
      <c r="AA37" s="18">
        <f>'Electric lighting'!$G37+'Clear Sky'!AA37</f>
        <v>1297.0248000000001</v>
      </c>
      <c r="AB37" s="18">
        <f>'Electric lighting'!$G37+'Clear Sky'!AB37</f>
        <v>1082.0879</v>
      </c>
      <c r="AC37" s="18">
        <f>'Electric lighting'!$G37+'Clear Sky'!AC37</f>
        <v>1009.4764</v>
      </c>
      <c r="AD37" s="18">
        <f>'Electric lighting'!$G37+'Clear Sky'!AD37</f>
        <v>1020.0632000000001</v>
      </c>
      <c r="AE37" s="18">
        <f>'Electric lighting'!$G37+'Clear Sky'!AE37</f>
        <v>799.91300000000001</v>
      </c>
    </row>
    <row r="38" spans="1:33" x14ac:dyDescent="0.3">
      <c r="A38" s="2" t="s">
        <v>35</v>
      </c>
      <c r="B38" s="18">
        <f>'Electric lighting'!$G38+'Clear Sky'!B38</f>
        <v>647.70692999999994</v>
      </c>
      <c r="C38" s="18">
        <f>'Electric lighting'!$G38+'Clear Sky'!C38</f>
        <v>755.38539999999989</v>
      </c>
      <c r="D38" s="18">
        <f>'Electric lighting'!$G38+'Clear Sky'!D38</f>
        <v>779.5483999999999</v>
      </c>
      <c r="E38" s="18">
        <f>'Electric lighting'!$G38+'Clear Sky'!E38</f>
        <v>828.16039999999998</v>
      </c>
      <c r="F38" s="18">
        <f>'Electric lighting'!$G38+'Clear Sky'!F38</f>
        <v>816.67039999999997</v>
      </c>
      <c r="G38" s="18">
        <f>'Electric lighting'!$G38+'Clear Sky'!G38</f>
        <v>910.73259999999993</v>
      </c>
      <c r="H38" s="18">
        <f>'Electric lighting'!$G38+'Clear Sky'!H38</f>
        <v>791.80179999999996</v>
      </c>
      <c r="I38" s="18">
        <f>'Electric lighting'!$G38+'Clear Sky'!I38</f>
        <v>771.31</v>
      </c>
      <c r="J38" s="18">
        <f>'Electric lighting'!$G38+'Clear Sky'!J38</f>
        <v>654.52247</v>
      </c>
      <c r="K38" s="18">
        <f>'Electric lighting'!$G38+'Clear Sky'!K38</f>
        <v>582.29999999999995</v>
      </c>
      <c r="L38" s="18">
        <f>'Electric lighting'!$G38+'Clear Sky'!L38</f>
        <v>892.79520000000002</v>
      </c>
      <c r="M38" s="18">
        <f>'Electric lighting'!$G38+'Clear Sky'!M38</f>
        <v>980.23209999999995</v>
      </c>
      <c r="N38" s="18">
        <f>'Electric lighting'!$G38+'Clear Sky'!N38</f>
        <v>917.40120000000002</v>
      </c>
      <c r="O38" s="18">
        <f>'Electric lighting'!$G38+'Clear Sky'!O38</f>
        <v>1007.0431</v>
      </c>
      <c r="P38" s="18">
        <f>'Electric lighting'!$G38+'Clear Sky'!P38</f>
        <v>1114.4757</v>
      </c>
      <c r="Q38" s="18">
        <f>'Electric lighting'!$G38+'Clear Sky'!Q38</f>
        <v>876.44039999999995</v>
      </c>
      <c r="R38" s="18">
        <f>'Electric lighting'!$G38+'Clear Sky'!R38</f>
        <v>962.41399999999999</v>
      </c>
      <c r="S38" s="18">
        <f>'Electric lighting'!$G38+'Clear Sky'!S38</f>
        <v>897.81029999999987</v>
      </c>
      <c r="T38" s="18">
        <f>'Electric lighting'!$G38+'Clear Sky'!T38</f>
        <v>809.3119999999999</v>
      </c>
      <c r="U38" s="18">
        <f>'Electric lighting'!$G38+'Clear Sky'!U38</f>
        <v>747.98289999999997</v>
      </c>
      <c r="V38" s="18">
        <f>'Clear Sky'!V38</f>
        <v>2100.6390000000001</v>
      </c>
      <c r="W38" s="18">
        <f>'Clear Sky'!W38</f>
        <v>2307.1</v>
      </c>
      <c r="X38" s="18">
        <f>'Clear Sky'!X38</f>
        <v>956.75909999999999</v>
      </c>
      <c r="Y38" s="18">
        <f>'Electric lighting'!$G38+'Clear Sky'!Y38</f>
        <v>1486.2057</v>
      </c>
      <c r="Z38" s="18">
        <f>'Electric lighting'!$G38+'Clear Sky'!Z38</f>
        <v>1179.8878999999999</v>
      </c>
      <c r="AA38" s="18">
        <f>'Electric lighting'!$G38+'Clear Sky'!AA38</f>
        <v>1201.8310999999999</v>
      </c>
      <c r="AB38" s="18">
        <f>'Electric lighting'!$G38+'Clear Sky'!AB38</f>
        <v>1044.5273999999999</v>
      </c>
      <c r="AC38" s="18">
        <f>'Electric lighting'!$G38+'Clear Sky'!AC38</f>
        <v>890.13729999999998</v>
      </c>
      <c r="AD38" s="18">
        <f>'Electric lighting'!$G38+'Clear Sky'!AD38</f>
        <v>1011.6614999999999</v>
      </c>
      <c r="AE38" s="18">
        <f>'Electric lighting'!$G38+'Clear Sky'!AE38</f>
        <v>892.96019999999999</v>
      </c>
    </row>
    <row r="39" spans="1:33" x14ac:dyDescent="0.3">
      <c r="A39" s="2" t="s">
        <v>36</v>
      </c>
      <c r="B39" s="18">
        <f>'Electric lighting'!$G39+'Clear Sky'!B39</f>
        <v>656.58726999999999</v>
      </c>
      <c r="C39" s="18">
        <f>'Electric lighting'!$G39+'Clear Sky'!C39</f>
        <v>718.84860000000003</v>
      </c>
      <c r="D39" s="18">
        <f>'Electric lighting'!$G39+'Clear Sky'!D39</f>
        <v>723.95949999999993</v>
      </c>
      <c r="E39" s="18">
        <f>'Electric lighting'!$G39+'Clear Sky'!E39</f>
        <v>793.70230000000004</v>
      </c>
      <c r="F39" s="18">
        <f>'Electric lighting'!$G39+'Clear Sky'!F39</f>
        <v>800.41849999999999</v>
      </c>
      <c r="G39" s="18">
        <f>'Electric lighting'!$G39+'Clear Sky'!G39</f>
        <v>769.279</v>
      </c>
      <c r="H39" s="18">
        <f>'Electric lighting'!$G39+'Clear Sky'!H39</f>
        <v>789.77379999999994</v>
      </c>
      <c r="I39" s="18">
        <f>'Electric lighting'!$G39+'Clear Sky'!I39</f>
        <v>712.00929999999994</v>
      </c>
      <c r="J39" s="18">
        <f>'Electric lighting'!$G39+'Clear Sky'!J39</f>
        <v>632.88184000000001</v>
      </c>
      <c r="K39" s="18">
        <f>'Electric lighting'!$G39+'Clear Sky'!K39</f>
        <v>586.5</v>
      </c>
      <c r="L39" s="18">
        <f>'Electric lighting'!$G39+'Clear Sky'!L39</f>
        <v>965.49109999999996</v>
      </c>
      <c r="M39" s="18">
        <f>'Electric lighting'!$G39+'Clear Sky'!M39</f>
        <v>996.10210000000006</v>
      </c>
      <c r="N39" s="18">
        <f>'Electric lighting'!$G39+'Clear Sky'!N39</f>
        <v>1001.5636</v>
      </c>
      <c r="O39" s="18">
        <f>'Electric lighting'!$G39+'Clear Sky'!O39</f>
        <v>982.92000000000007</v>
      </c>
      <c r="P39" s="18">
        <f>'Electric lighting'!$G39+'Clear Sky'!P39</f>
        <v>957.09559999999999</v>
      </c>
      <c r="Q39" s="18">
        <f>'Electric lighting'!$G39+'Clear Sky'!Q39</f>
        <v>843.26029999999992</v>
      </c>
      <c r="R39" s="18">
        <f>'Electric lighting'!$G39+'Clear Sky'!R39</f>
        <v>801.23710000000005</v>
      </c>
      <c r="S39" s="18">
        <f>'Electric lighting'!$G39+'Clear Sky'!S39</f>
        <v>787.2296</v>
      </c>
      <c r="T39" s="18">
        <f>'Electric lighting'!$G39+'Clear Sky'!T39</f>
        <v>766.59220000000005</v>
      </c>
      <c r="U39" s="18">
        <f>'Electric lighting'!$G39+'Clear Sky'!U39</f>
        <v>741.45150000000001</v>
      </c>
      <c r="V39" s="18">
        <f>'Clear Sky'!V39</f>
        <v>2060.2779999999998</v>
      </c>
      <c r="W39" s="18">
        <f>'Clear Sky'!W39</f>
        <v>2852.337</v>
      </c>
      <c r="X39" s="18">
        <f>'Clear Sky'!X39</f>
        <v>1289.386</v>
      </c>
      <c r="Y39" s="18">
        <f>'Electric lighting'!$G39+'Clear Sky'!Y39</f>
        <v>1260.6674</v>
      </c>
      <c r="Z39" s="18">
        <f>'Electric lighting'!$G39+'Clear Sky'!Z39</f>
        <v>1184.2460000000001</v>
      </c>
      <c r="AA39" s="18">
        <f>'Electric lighting'!$G39+'Clear Sky'!AA39</f>
        <v>1133.3148000000001</v>
      </c>
      <c r="AB39" s="18">
        <f>'Electric lighting'!$G39+'Clear Sky'!AB39</f>
        <v>1113.7368000000001</v>
      </c>
      <c r="AC39" s="18">
        <f>'Electric lighting'!$G39+'Clear Sky'!AC39</f>
        <v>1096.4204999999999</v>
      </c>
      <c r="AD39" s="18">
        <f>'Electric lighting'!$G39+'Clear Sky'!AD39</f>
        <v>984.04369999999994</v>
      </c>
      <c r="AE39" s="18">
        <f>'Electric lighting'!$G39+'Clear Sky'!AE39</f>
        <v>927.59030000000007</v>
      </c>
    </row>
    <row r="40" spans="1:33" x14ac:dyDescent="0.3">
      <c r="A40" s="2" t="s">
        <v>37</v>
      </c>
      <c r="B40" s="18">
        <f>'Electric lighting'!$G40+'Clear Sky'!B40</f>
        <v>634.91830999999991</v>
      </c>
      <c r="C40" s="18">
        <f>'Electric lighting'!$G40+'Clear Sky'!C40</f>
        <v>698.49619999999993</v>
      </c>
      <c r="D40" s="18">
        <f>'Electric lighting'!$G40+'Clear Sky'!D40</f>
        <v>716.63919999999996</v>
      </c>
      <c r="E40" s="18">
        <f>'Electric lighting'!$G40+'Clear Sky'!E40</f>
        <v>757.84439999999995</v>
      </c>
      <c r="F40" s="18">
        <f>'Electric lighting'!$G40+'Clear Sky'!F40</f>
        <v>817.83159999999998</v>
      </c>
      <c r="G40" s="18">
        <f>'Electric lighting'!$G40+'Clear Sky'!G40</f>
        <v>800.30829999999992</v>
      </c>
      <c r="H40" s="18">
        <f>'Electric lighting'!$G40+'Clear Sky'!H40</f>
        <v>763.96529999999996</v>
      </c>
      <c r="I40" s="18">
        <f>'Electric lighting'!$G40+'Clear Sky'!I40</f>
        <v>703.58209999999997</v>
      </c>
      <c r="J40" s="18">
        <f>'Electric lighting'!$G40+'Clear Sky'!J40</f>
        <v>625.2375199999999</v>
      </c>
      <c r="K40" s="18">
        <f>'Electric lighting'!$G40+'Clear Sky'!K40</f>
        <v>589.79999999999995</v>
      </c>
      <c r="L40" s="18">
        <f>'Electric lighting'!$G40+'Clear Sky'!L40</f>
        <v>873.92200000000003</v>
      </c>
      <c r="M40" s="18">
        <f>'Electric lighting'!$G40+'Clear Sky'!M40</f>
        <v>1050.482</v>
      </c>
      <c r="N40" s="18">
        <f>'Electric lighting'!$G40+'Clear Sky'!N40</f>
        <v>951.61189999999988</v>
      </c>
      <c r="O40" s="18">
        <f>'Electric lighting'!$G40+'Clear Sky'!O40</f>
        <v>949.39709999999991</v>
      </c>
      <c r="P40" s="18">
        <f>'Electric lighting'!$G40+'Clear Sky'!P40</f>
        <v>915.37139999999999</v>
      </c>
      <c r="Q40" s="18">
        <f>'Electric lighting'!$G40+'Clear Sky'!Q40</f>
        <v>874.02969999999993</v>
      </c>
      <c r="R40" s="18">
        <f>'Electric lighting'!$G40+'Clear Sky'!R40</f>
        <v>817.01789999999994</v>
      </c>
      <c r="S40" s="18">
        <f>'Electric lighting'!$G40+'Clear Sky'!S40</f>
        <v>813.9197999999999</v>
      </c>
      <c r="T40" s="18">
        <f>'Electric lighting'!$G40+'Clear Sky'!T40</f>
        <v>800.49249999999995</v>
      </c>
      <c r="U40" s="18">
        <f>'Electric lighting'!$G40+'Clear Sky'!U40</f>
        <v>729.75929999999994</v>
      </c>
      <c r="V40" s="18">
        <f>'Clear Sky'!V40</f>
        <v>1746.461</v>
      </c>
      <c r="W40" s="18">
        <f>'Clear Sky'!W40</f>
        <v>2624.7739999999999</v>
      </c>
      <c r="X40" s="18">
        <f>'Clear Sky'!X40</f>
        <v>1003.526</v>
      </c>
      <c r="Y40" s="18">
        <f>'Electric lighting'!$G40+'Clear Sky'!Y40</f>
        <v>1346.1671999999999</v>
      </c>
      <c r="Z40" s="18">
        <f>'Electric lighting'!$G40+'Clear Sky'!Z40</f>
        <v>1195.3197</v>
      </c>
      <c r="AA40" s="18">
        <f>'Electric lighting'!$G40+'Clear Sky'!AA40</f>
        <v>1160.5771999999999</v>
      </c>
      <c r="AB40" s="18">
        <f>'Electric lighting'!$G40+'Clear Sky'!AB40</f>
        <v>1056.5819999999999</v>
      </c>
      <c r="AC40" s="18">
        <f>'Electric lighting'!$G40+'Clear Sky'!AC40</f>
        <v>1037.7772</v>
      </c>
      <c r="AD40" s="18">
        <f>'Electric lighting'!$G40+'Clear Sky'!AD40</f>
        <v>992.96139999999991</v>
      </c>
      <c r="AE40" s="18">
        <f>'Electric lighting'!$G40+'Clear Sky'!AE40</f>
        <v>768.24479999999994</v>
      </c>
    </row>
    <row r="41" spans="1:33" x14ac:dyDescent="0.3">
      <c r="A41" s="2" t="s">
        <v>42</v>
      </c>
      <c r="B41" s="18">
        <f>'Electric lighting'!$G41+'Clear Sky'!B41</f>
        <v>632.98707000000002</v>
      </c>
      <c r="C41" s="18">
        <f>'Electric lighting'!$G41+'Clear Sky'!C41</f>
        <v>713.04280000000006</v>
      </c>
      <c r="D41" s="18">
        <f>'Electric lighting'!$G41+'Clear Sky'!D41</f>
        <v>724.07270000000005</v>
      </c>
      <c r="E41" s="18">
        <f>'Electric lighting'!$G41+'Clear Sky'!E41</f>
        <v>735.79340000000002</v>
      </c>
      <c r="F41" s="18">
        <f>'Electric lighting'!$G41+'Clear Sky'!F41</f>
        <v>751.76220000000001</v>
      </c>
      <c r="G41" s="18">
        <f>'Electric lighting'!$G41+'Clear Sky'!G41</f>
        <v>701.76730000000009</v>
      </c>
      <c r="H41" s="18">
        <f>'Electric lighting'!$G41+'Clear Sky'!H41</f>
        <v>677.13499000000002</v>
      </c>
      <c r="I41" s="18">
        <f>'Electric lighting'!$G41+'Clear Sky'!I41</f>
        <v>675.4346700000001</v>
      </c>
      <c r="J41" s="18">
        <f>'Electric lighting'!$G41+'Clear Sky'!J41</f>
        <v>619.88417000000004</v>
      </c>
      <c r="K41" s="18">
        <f>'Electric lighting'!$G41+'Clear Sky'!K41</f>
        <v>585.20000000000005</v>
      </c>
      <c r="L41" s="18">
        <f>'Electric lighting'!$G41+'Clear Sky'!L41</f>
        <v>868.47990000000004</v>
      </c>
      <c r="M41" s="18">
        <f>'Electric lighting'!$G41+'Clear Sky'!M41</f>
        <v>976.56079999999997</v>
      </c>
      <c r="N41" s="18">
        <f>'Electric lighting'!$G41+'Clear Sky'!N41</f>
        <v>882.29950000000008</v>
      </c>
      <c r="O41" s="18">
        <f>'Electric lighting'!$G41+'Clear Sky'!O41</f>
        <v>811.22360000000003</v>
      </c>
      <c r="P41" s="18">
        <f>'Electric lighting'!$G41+'Clear Sky'!P41</f>
        <v>881.87689999999998</v>
      </c>
      <c r="Q41" s="18">
        <f>'Electric lighting'!$G41+'Clear Sky'!Q41</f>
        <v>929.39210000000003</v>
      </c>
      <c r="R41" s="18">
        <f>'Electric lighting'!$G41+'Clear Sky'!R41</f>
        <v>870.53890000000001</v>
      </c>
      <c r="S41" s="18">
        <f>'Electric lighting'!$G41+'Clear Sky'!S41</f>
        <v>740.96160000000009</v>
      </c>
      <c r="T41" s="18">
        <f>'Electric lighting'!$G41+'Clear Sky'!T41</f>
        <v>748.67720000000008</v>
      </c>
      <c r="U41" s="18">
        <f>'Electric lighting'!$G41+'Clear Sky'!U41</f>
        <v>668.71260000000007</v>
      </c>
      <c r="V41" s="18">
        <f>'Clear Sky'!V41</f>
        <v>2161.884</v>
      </c>
      <c r="W41" s="18">
        <f>'Clear Sky'!W41</f>
        <v>2228.7159999999999</v>
      </c>
      <c r="X41" s="18">
        <f>'Clear Sky'!X41</f>
        <v>1274.4369999999999</v>
      </c>
      <c r="Y41" s="18">
        <f>'Electric lighting'!$G41+'Clear Sky'!Y41</f>
        <v>1070.0442</v>
      </c>
      <c r="Z41" s="18">
        <f>'Electric lighting'!$G41+'Clear Sky'!Z41</f>
        <v>1110.4315000000001</v>
      </c>
      <c r="AA41" s="18">
        <f>'Electric lighting'!$G41+'Clear Sky'!AA41</f>
        <v>1074.7961</v>
      </c>
      <c r="AB41" s="18">
        <f>'Electric lighting'!$G41+'Clear Sky'!AB41</f>
        <v>961.43960000000004</v>
      </c>
      <c r="AC41" s="18">
        <f>'Electric lighting'!$G41+'Clear Sky'!AC41</f>
        <v>944.21680000000003</v>
      </c>
      <c r="AD41" s="18">
        <f>'Electric lighting'!$G41+'Clear Sky'!AD41</f>
        <v>855.71070000000009</v>
      </c>
      <c r="AE41" s="18">
        <f>'Electric lighting'!$G41+'Clear Sky'!AE41</f>
        <v>870.72670000000005</v>
      </c>
    </row>
    <row r="42" spans="1:33" x14ac:dyDescent="0.3">
      <c r="A42" s="2" t="s">
        <v>43</v>
      </c>
      <c r="B42" s="18">
        <f>'Electric lighting'!$G42+'Clear Sky'!B42</f>
        <v>545.13114000000007</v>
      </c>
      <c r="C42" s="18">
        <f>'Electric lighting'!$G42+'Clear Sky'!C42</f>
        <v>619.54094000000009</v>
      </c>
      <c r="D42" s="18">
        <f>'Electric lighting'!$G42+'Clear Sky'!D42</f>
        <v>636.49290000000008</v>
      </c>
      <c r="E42" s="18">
        <f>'Electric lighting'!$G42+'Clear Sky'!E42</f>
        <v>643.89850000000001</v>
      </c>
      <c r="F42" s="18">
        <f>'Electric lighting'!$G42+'Clear Sky'!F42</f>
        <v>649.49639999999999</v>
      </c>
      <c r="G42" s="18">
        <f>'Electric lighting'!$G42+'Clear Sky'!G42</f>
        <v>660.80810000000008</v>
      </c>
      <c r="H42" s="18">
        <f>'Electric lighting'!$G42+'Clear Sky'!H42</f>
        <v>641.99570000000006</v>
      </c>
      <c r="I42" s="18">
        <f>'Electric lighting'!$G42+'Clear Sky'!I42</f>
        <v>588.70709000000011</v>
      </c>
      <c r="J42" s="18">
        <f>'Electric lighting'!$G42+'Clear Sky'!J42</f>
        <v>550.93126000000007</v>
      </c>
      <c r="K42" s="18">
        <f>'Electric lighting'!$G42+'Clear Sky'!K42</f>
        <v>523.70000000000005</v>
      </c>
      <c r="L42" s="18">
        <f>'Electric lighting'!$G42+'Clear Sky'!L42</f>
        <v>717.80730000000005</v>
      </c>
      <c r="M42" s="18">
        <f>'Electric lighting'!$G42+'Clear Sky'!M42</f>
        <v>760.67980000000011</v>
      </c>
      <c r="N42" s="18">
        <f>'Electric lighting'!$G42+'Clear Sky'!N42</f>
        <v>858.81400000000008</v>
      </c>
      <c r="O42" s="18">
        <f>'Electric lighting'!$G42+'Clear Sky'!O42</f>
        <v>800.2179000000001</v>
      </c>
      <c r="P42" s="18">
        <f>'Electric lighting'!$G42+'Clear Sky'!P42</f>
        <v>721.30360000000007</v>
      </c>
      <c r="Q42" s="18">
        <f>'Electric lighting'!$G42+'Clear Sky'!Q42</f>
        <v>729.37110000000007</v>
      </c>
      <c r="R42" s="18">
        <f>'Electric lighting'!$G42+'Clear Sky'!R42</f>
        <v>751.46820000000002</v>
      </c>
      <c r="S42" s="18">
        <f>'Electric lighting'!$G42+'Clear Sky'!S42</f>
        <v>713.25420000000008</v>
      </c>
      <c r="T42" s="18">
        <f>'Electric lighting'!$G42+'Clear Sky'!T42</f>
        <v>668.77700000000004</v>
      </c>
      <c r="U42" s="18">
        <f>'Electric lighting'!$G42+'Clear Sky'!U42</f>
        <v>624.53460000000007</v>
      </c>
      <c r="V42" s="18">
        <f>'Clear Sky'!V42</f>
        <v>1419.6489999999999</v>
      </c>
      <c r="W42" s="18">
        <f>'Clear Sky'!W42</f>
        <v>1987.41</v>
      </c>
      <c r="X42" s="18">
        <f>'Clear Sky'!X42</f>
        <v>1031.9929999999999</v>
      </c>
      <c r="Y42" s="18">
        <f>'Electric lighting'!$G42+'Clear Sky'!Y42</f>
        <v>891.01510000000007</v>
      </c>
      <c r="Z42" s="18">
        <f>'Electric lighting'!$G42+'Clear Sky'!Z42</f>
        <v>809.78390000000013</v>
      </c>
      <c r="AA42" s="18">
        <f>'Electric lighting'!$G42+'Clear Sky'!AA42</f>
        <v>815.5150000000001</v>
      </c>
      <c r="AB42" s="18">
        <f>'Electric lighting'!$G42+'Clear Sky'!AB42</f>
        <v>939.5625</v>
      </c>
      <c r="AC42" s="18">
        <f>'Electric lighting'!$G42+'Clear Sky'!AC42</f>
        <v>946.28300000000013</v>
      </c>
      <c r="AD42" s="18">
        <f>'Electric lighting'!$G42+'Clear Sky'!AD42</f>
        <v>734.88700000000006</v>
      </c>
      <c r="AE42" s="18">
        <f>'Electric lighting'!$G42+'Clear Sky'!AE42</f>
        <v>935.43230000000005</v>
      </c>
    </row>
    <row r="43" spans="1:33" x14ac:dyDescent="0.3">
      <c r="A43" s="1"/>
      <c r="B43" s="1">
        <f>COUNTIF(B3:B42,"&gt;500")</f>
        <v>40</v>
      </c>
      <c r="C43" s="1">
        <f t="shared" ref="C43:AE43" si="0">COUNTIF(C3:C42,"&gt;500")</f>
        <v>40</v>
      </c>
      <c r="D43" s="1">
        <f t="shared" si="0"/>
        <v>40</v>
      </c>
      <c r="E43" s="1">
        <f t="shared" si="0"/>
        <v>40</v>
      </c>
      <c r="F43" s="1">
        <f t="shared" si="0"/>
        <v>40</v>
      </c>
      <c r="G43" s="1">
        <f t="shared" si="0"/>
        <v>40</v>
      </c>
      <c r="H43" s="1">
        <f t="shared" si="0"/>
        <v>40</v>
      </c>
      <c r="I43" s="1">
        <f t="shared" si="0"/>
        <v>40</v>
      </c>
      <c r="J43" s="1">
        <f t="shared" si="0"/>
        <v>40</v>
      </c>
      <c r="K43" s="1">
        <f t="shared" si="0"/>
        <v>40</v>
      </c>
      <c r="L43" s="1">
        <f t="shared" si="0"/>
        <v>40</v>
      </c>
      <c r="M43" s="1">
        <f t="shared" si="0"/>
        <v>40</v>
      </c>
      <c r="N43" s="1">
        <f t="shared" si="0"/>
        <v>40</v>
      </c>
      <c r="O43" s="1">
        <f t="shared" si="0"/>
        <v>40</v>
      </c>
      <c r="P43" s="1">
        <f t="shared" si="0"/>
        <v>40</v>
      </c>
      <c r="Q43" s="1">
        <f t="shared" si="0"/>
        <v>40</v>
      </c>
      <c r="R43" s="1">
        <f t="shared" si="0"/>
        <v>40</v>
      </c>
      <c r="S43" s="1">
        <f t="shared" si="0"/>
        <v>40</v>
      </c>
      <c r="T43" s="1">
        <f t="shared" si="0"/>
        <v>40</v>
      </c>
      <c r="U43" s="1">
        <f t="shared" si="0"/>
        <v>40</v>
      </c>
      <c r="V43" s="1">
        <f t="shared" si="0"/>
        <v>40</v>
      </c>
      <c r="W43" s="1">
        <f t="shared" si="0"/>
        <v>40</v>
      </c>
      <c r="X43" s="1">
        <f t="shared" si="0"/>
        <v>40</v>
      </c>
      <c r="Y43" s="1">
        <f t="shared" si="0"/>
        <v>40</v>
      </c>
      <c r="Z43" s="1">
        <f t="shared" si="0"/>
        <v>40</v>
      </c>
      <c r="AA43" s="1">
        <f t="shared" si="0"/>
        <v>40</v>
      </c>
      <c r="AB43" s="1">
        <f t="shared" si="0"/>
        <v>40</v>
      </c>
      <c r="AC43" s="1">
        <f t="shared" si="0"/>
        <v>40</v>
      </c>
      <c r="AD43" s="1">
        <f t="shared" si="0"/>
        <v>40</v>
      </c>
      <c r="AE43" s="1">
        <f t="shared" si="0"/>
        <v>40</v>
      </c>
    </row>
    <row r="44" spans="1:33" ht="15" thickBot="1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3" ht="15" thickBot="1" x14ac:dyDescent="0.35">
      <c r="A45" s="126" t="s">
        <v>76</v>
      </c>
      <c r="B45" s="123" t="s">
        <v>82</v>
      </c>
      <c r="C45" s="124"/>
      <c r="D45" s="124"/>
      <c r="E45" s="124"/>
      <c r="F45" s="124"/>
      <c r="G45" s="124"/>
      <c r="H45" s="124"/>
      <c r="I45" s="124"/>
      <c r="J45" s="124"/>
      <c r="K45" s="125"/>
      <c r="L45" s="123" t="s">
        <v>83</v>
      </c>
      <c r="M45" s="124"/>
      <c r="N45" s="124"/>
      <c r="O45" s="124"/>
      <c r="P45" s="124"/>
      <c r="Q45" s="124"/>
      <c r="R45" s="124"/>
      <c r="S45" s="124"/>
      <c r="T45" s="124"/>
      <c r="U45" s="125"/>
      <c r="V45" s="123" t="s">
        <v>84</v>
      </c>
      <c r="W45" s="124"/>
      <c r="X45" s="124"/>
      <c r="Y45" s="124"/>
      <c r="Z45" s="124"/>
      <c r="AA45" s="124"/>
      <c r="AB45" s="124"/>
      <c r="AC45" s="124"/>
      <c r="AD45" s="124"/>
      <c r="AE45" s="125"/>
    </row>
    <row r="46" spans="1:33" ht="15" thickBot="1" x14ac:dyDescent="0.35">
      <c r="A46" s="127"/>
      <c r="B46" s="55">
        <v>8.3000000000000007</v>
      </c>
      <c r="C46" s="55">
        <v>9.3000000000000007</v>
      </c>
      <c r="D46" s="55">
        <v>10.3</v>
      </c>
      <c r="E46" s="55">
        <v>11.3</v>
      </c>
      <c r="F46" s="55">
        <v>12.3</v>
      </c>
      <c r="G46" s="55">
        <v>13.3</v>
      </c>
      <c r="H46" s="55">
        <v>14.3</v>
      </c>
      <c r="I46" s="55">
        <v>15.3</v>
      </c>
      <c r="J46" s="55">
        <v>16.3</v>
      </c>
      <c r="K46" s="56">
        <v>17.3</v>
      </c>
      <c r="L46" s="55">
        <v>8.3000000000000007</v>
      </c>
      <c r="M46" s="55">
        <v>9.3000000000000007</v>
      </c>
      <c r="N46" s="55">
        <v>10.3</v>
      </c>
      <c r="O46" s="55">
        <v>11.3</v>
      </c>
      <c r="P46" s="55">
        <v>12.3</v>
      </c>
      <c r="Q46" s="55">
        <v>13.3</v>
      </c>
      <c r="R46" s="55">
        <v>14.3</v>
      </c>
      <c r="S46" s="55">
        <v>15.3</v>
      </c>
      <c r="T46" s="55">
        <v>16.3</v>
      </c>
      <c r="U46" s="56">
        <v>17.3</v>
      </c>
      <c r="V46" s="56">
        <v>7.3</v>
      </c>
      <c r="W46" s="55">
        <v>8.3000000000000007</v>
      </c>
      <c r="X46" s="55">
        <v>9.3000000000000007</v>
      </c>
      <c r="Y46" s="55">
        <v>10.3</v>
      </c>
      <c r="Z46" s="55">
        <v>11.3</v>
      </c>
      <c r="AA46" s="55">
        <v>12.3</v>
      </c>
      <c r="AB46" s="55">
        <v>13.3</v>
      </c>
      <c r="AC46" s="55">
        <v>14.3</v>
      </c>
      <c r="AD46" s="55">
        <v>15.3</v>
      </c>
      <c r="AE46" s="56">
        <v>16.3</v>
      </c>
    </row>
    <row r="47" spans="1:33" x14ac:dyDescent="0.3">
      <c r="A47" s="68" t="s">
        <v>4</v>
      </c>
      <c r="B47" s="30">
        <f>'Electric lighting'!$C3+'Clear Sky'!B47</f>
        <v>126.400217692</v>
      </c>
      <c r="C47" s="30">
        <f>'Electric lighting'!$C3+'Clear Sky'!C47</f>
        <v>208.9727283</v>
      </c>
      <c r="D47" s="30">
        <f>'Electric lighting'!$C3+'Clear Sky'!D47</f>
        <v>228.40875063999999</v>
      </c>
      <c r="E47" s="30">
        <f>'Electric lighting'!$C3+'Clear Sky'!E47</f>
        <v>220.77883492000001</v>
      </c>
      <c r="F47" s="30">
        <f>'Electric lighting'!$C3+'Clear Sky'!F47</f>
        <v>229.35304714</v>
      </c>
      <c r="G47" s="30">
        <f>'Electric lighting'!$C3+'Clear Sky'!G47</f>
        <v>285.87134393999997</v>
      </c>
      <c r="H47" s="30">
        <f>'Electric lighting'!$C3+'Clear Sky'!H47</f>
        <v>241.69393808000001</v>
      </c>
      <c r="I47" s="30">
        <f>'Electric lighting'!$C3+'Clear Sky'!I47</f>
        <v>201.01183326</v>
      </c>
      <c r="J47" s="30">
        <f>'Electric lighting'!$C3+'Clear Sky'!J47</f>
        <v>122.29342013</v>
      </c>
      <c r="K47" s="30">
        <f>'Electric lighting'!$C3+'Clear Sky'!K47</f>
        <v>98</v>
      </c>
      <c r="L47" s="30">
        <f>'Electric lighting'!$C3+'Clear Sky'!L47</f>
        <v>297.95000578000003</v>
      </c>
      <c r="M47" s="30">
        <f>'Electric lighting'!$C3+'Clear Sky'!M47</f>
        <v>235.42770425999998</v>
      </c>
      <c r="N47" s="30">
        <f>'Electric lighting'!$C3+'Clear Sky'!N47</f>
        <v>272.96287872000005</v>
      </c>
      <c r="O47" s="30">
        <f>'Electric lighting'!$C3+'Clear Sky'!O47</f>
        <v>337.44551260000003</v>
      </c>
      <c r="P47" s="30">
        <f>'Electric lighting'!$C3+'Clear Sky'!P47</f>
        <v>244.45617518</v>
      </c>
      <c r="Q47" s="30">
        <f>'Electric lighting'!$C3+'Clear Sky'!Q47</f>
        <v>259.48004572000002</v>
      </c>
      <c r="R47" s="30">
        <f>'Electric lighting'!$C3+'Clear Sky'!R47</f>
        <v>198.55693410000001</v>
      </c>
      <c r="S47" s="30">
        <f>'Electric lighting'!$C3+'Clear Sky'!S47</f>
        <v>240.82917082</v>
      </c>
      <c r="T47" s="30">
        <f>'Electric lighting'!$C3+'Clear Sky'!T47</f>
        <v>265.98532016000001</v>
      </c>
      <c r="U47" s="30">
        <f>'Electric lighting'!$C3+'Clear Sky'!U47</f>
        <v>195.87051245999999</v>
      </c>
      <c r="V47" s="18">
        <f>'Clear Sky'!V47</f>
        <v>653.90653090000001</v>
      </c>
      <c r="W47" s="18">
        <f>'Clear Sky'!W47</f>
        <v>663.12920534000011</v>
      </c>
      <c r="X47" s="18">
        <f>'Clear Sky'!X47</f>
        <v>322.78436624</v>
      </c>
      <c r="Y47" s="30">
        <f>'Electric lighting'!$C3+'Clear Sky'!Y47</f>
        <v>351.94773292000002</v>
      </c>
      <c r="Z47" s="30">
        <f>'Electric lighting'!$C3+'Clear Sky'!Z47</f>
        <v>318.17479876000004</v>
      </c>
      <c r="AA47" s="30">
        <f>'Electric lighting'!$C3+'Clear Sky'!AA47</f>
        <v>411.80444620000003</v>
      </c>
      <c r="AB47" s="30">
        <f>'Electric lighting'!$C3+'Clear Sky'!AB47</f>
        <v>302.92266662000003</v>
      </c>
      <c r="AC47" s="30">
        <f>'Electric lighting'!$C3+'Clear Sky'!AC47</f>
        <v>328.46821938000005</v>
      </c>
      <c r="AD47" s="30">
        <f>'Electric lighting'!$C3+'Clear Sky'!AD47</f>
        <v>356.68234952</v>
      </c>
      <c r="AE47" s="30">
        <f>'Electric lighting'!$C3+'Clear Sky'!AE47</f>
        <v>377.73178282000003</v>
      </c>
      <c r="AG47" s="1" t="s">
        <v>52</v>
      </c>
    </row>
    <row r="48" spans="1:33" x14ac:dyDescent="0.3">
      <c r="A48" s="54" t="s">
        <v>5</v>
      </c>
      <c r="B48" s="30">
        <f>'Electric lighting'!$C4+'Clear Sky'!B48</f>
        <v>153.42648614000001</v>
      </c>
      <c r="C48" s="30">
        <f>'Electric lighting'!$C4+'Clear Sky'!C48</f>
        <v>228.52038586</v>
      </c>
      <c r="D48" s="30">
        <f>'Electric lighting'!$C4+'Clear Sky'!D48</f>
        <v>263.41017141999998</v>
      </c>
      <c r="E48" s="30">
        <f>'Electric lighting'!$C4+'Clear Sky'!E48</f>
        <v>257.28696342000001</v>
      </c>
      <c r="F48" s="30">
        <f>'Electric lighting'!$C4+'Clear Sky'!F48</f>
        <v>262.87230738</v>
      </c>
      <c r="G48" s="30">
        <f>'Electric lighting'!$C4+'Clear Sky'!G48</f>
        <v>253.96077524</v>
      </c>
      <c r="H48" s="30">
        <f>'Electric lighting'!$C4+'Clear Sky'!H48</f>
        <v>233.31043742</v>
      </c>
      <c r="I48" s="30">
        <f>'Electric lighting'!$C4+'Clear Sky'!I48</f>
        <v>203.68737161199999</v>
      </c>
      <c r="J48" s="30">
        <f>'Electric lighting'!$C4+'Clear Sky'!J48</f>
        <v>145.53521088799999</v>
      </c>
      <c r="K48" s="30">
        <f>'Electric lighting'!$C4+'Clear Sky'!K48</f>
        <v>113.6</v>
      </c>
      <c r="L48" s="30">
        <f>'Electric lighting'!$C4+'Clear Sky'!L48</f>
        <v>302.77714521999997</v>
      </c>
      <c r="M48" s="30">
        <f>'Electric lighting'!$C4+'Clear Sky'!M48</f>
        <v>251.36683578</v>
      </c>
      <c r="N48" s="30">
        <f>'Electric lighting'!$C4+'Clear Sky'!N48</f>
        <v>329.98665258</v>
      </c>
      <c r="O48" s="30">
        <f>'Electric lighting'!$C4+'Clear Sky'!O48</f>
        <v>256.66051214000004</v>
      </c>
      <c r="P48" s="30">
        <f>'Electric lighting'!$C4+'Clear Sky'!P48</f>
        <v>293.61941664</v>
      </c>
      <c r="Q48" s="30">
        <f>'Electric lighting'!$C4+'Clear Sky'!Q48</f>
        <v>353.49288722</v>
      </c>
      <c r="R48" s="30">
        <f>'Electric lighting'!$C4+'Clear Sky'!R48</f>
        <v>209.55239038000002</v>
      </c>
      <c r="S48" s="30">
        <f>'Electric lighting'!$C4+'Clear Sky'!S48</f>
        <v>278.35378807999996</v>
      </c>
      <c r="T48" s="30">
        <f>'Electric lighting'!$C4+'Clear Sky'!T48</f>
        <v>231.48117431999998</v>
      </c>
      <c r="U48" s="30">
        <f>'Electric lighting'!$C4+'Clear Sky'!U48</f>
        <v>229.53506302</v>
      </c>
      <c r="V48" s="18">
        <f>'Clear Sky'!V48</f>
        <v>969.37085560000003</v>
      </c>
      <c r="W48" s="18">
        <f>'Clear Sky'!W48</f>
        <v>574.81433939999999</v>
      </c>
      <c r="X48" s="18">
        <f>'Clear Sky'!X48</f>
        <v>322.11606700000004</v>
      </c>
      <c r="Y48" s="30">
        <f>'Electric lighting'!$C4+'Clear Sky'!Y48</f>
        <v>502.83213321999995</v>
      </c>
      <c r="Z48" s="30">
        <f>'Electric lighting'!$C4+'Clear Sky'!Z48</f>
        <v>360.02714725999999</v>
      </c>
      <c r="AA48" s="30">
        <f>'Electric lighting'!$C4+'Clear Sky'!AA48</f>
        <v>345.80219232000002</v>
      </c>
      <c r="AB48" s="30">
        <f>'Electric lighting'!$C4+'Clear Sky'!AB48</f>
        <v>349.37937768</v>
      </c>
      <c r="AC48" s="30">
        <f>'Electric lighting'!$C4+'Clear Sky'!AC48</f>
        <v>305.95016262000001</v>
      </c>
      <c r="AD48" s="30">
        <f>'Electric lighting'!$C4+'Clear Sky'!AD48</f>
        <v>328.0712479</v>
      </c>
      <c r="AE48" s="30">
        <f>'Electric lighting'!$C4+'Clear Sky'!AE48</f>
        <v>286.39692976000003</v>
      </c>
      <c r="AG48" t="s">
        <v>97</v>
      </c>
    </row>
    <row r="49" spans="1:33" x14ac:dyDescent="0.3">
      <c r="A49" s="54" t="s">
        <v>6</v>
      </c>
      <c r="B49" s="30">
        <f>'Electric lighting'!$C5+'Clear Sky'!B49</f>
        <v>148.034462816</v>
      </c>
      <c r="C49" s="30">
        <f>'Electric lighting'!$C5+'Clear Sky'!C49</f>
        <v>183.77348116600001</v>
      </c>
      <c r="D49" s="30">
        <f>'Electric lighting'!$C5+'Clear Sky'!D49</f>
        <v>236.92268203999998</v>
      </c>
      <c r="E49" s="30">
        <f>'Electric lighting'!$C5+'Clear Sky'!E49</f>
        <v>249.28467812</v>
      </c>
      <c r="F49" s="30">
        <f>'Electric lighting'!$C5+'Clear Sky'!F49</f>
        <v>235.33526754000002</v>
      </c>
      <c r="G49" s="30">
        <f>'Electric lighting'!$C5+'Clear Sky'!G49</f>
        <v>233.38363086000001</v>
      </c>
      <c r="H49" s="30">
        <f>'Electric lighting'!$C5+'Clear Sky'!H49</f>
        <v>233.50301530000002</v>
      </c>
      <c r="I49" s="30">
        <f>'Electric lighting'!$C5+'Clear Sky'!I49</f>
        <v>186.162111998</v>
      </c>
      <c r="J49" s="30">
        <f>'Electric lighting'!$C5+'Clear Sky'!J49</f>
        <v>142.031046866</v>
      </c>
      <c r="K49" s="30">
        <f>'Electric lighting'!$C5+'Clear Sky'!K49</f>
        <v>112.1</v>
      </c>
      <c r="L49" s="30">
        <f>'Electric lighting'!$C5+'Clear Sky'!L49</f>
        <v>374.72248894000006</v>
      </c>
      <c r="M49" s="30">
        <f>'Electric lighting'!$C5+'Clear Sky'!M49</f>
        <v>282.40308119999997</v>
      </c>
      <c r="N49" s="30">
        <f>'Electric lighting'!$C5+'Clear Sky'!N49</f>
        <v>267.16055054000003</v>
      </c>
      <c r="O49" s="30">
        <f>'Electric lighting'!$C5+'Clear Sky'!O49</f>
        <v>297.71001424000002</v>
      </c>
      <c r="P49" s="30">
        <f>'Electric lighting'!$C5+'Clear Sky'!P49</f>
        <v>243.78982357999999</v>
      </c>
      <c r="Q49" s="30">
        <f>'Electric lighting'!$C5+'Clear Sky'!Q49</f>
        <v>264.59577783999998</v>
      </c>
      <c r="R49" s="30">
        <f>'Electric lighting'!$C5+'Clear Sky'!R49</f>
        <v>260.97230609999997</v>
      </c>
      <c r="S49" s="30">
        <f>'Electric lighting'!$C5+'Clear Sky'!S49</f>
        <v>186.91874485400001</v>
      </c>
      <c r="T49" s="30">
        <f>'Electric lighting'!$C5+'Clear Sky'!T49</f>
        <v>235.47965206000001</v>
      </c>
      <c r="U49" s="30">
        <f>'Electric lighting'!$C5+'Clear Sky'!U49</f>
        <v>190.63312268199999</v>
      </c>
      <c r="V49" s="18">
        <f>'Clear Sky'!V49</f>
        <v>684.93715555999995</v>
      </c>
      <c r="W49" s="18">
        <f>'Clear Sky'!W49</f>
        <v>418.29019722000004</v>
      </c>
      <c r="X49" s="18">
        <f>'Clear Sky'!X49</f>
        <v>271.54326024</v>
      </c>
      <c r="Y49" s="30">
        <f>'Electric lighting'!$C5+'Clear Sky'!Y49</f>
        <v>292.89595897999999</v>
      </c>
      <c r="Z49" s="30">
        <f>'Electric lighting'!$C5+'Clear Sky'!Z49</f>
        <v>372.23679257999993</v>
      </c>
      <c r="AA49" s="30">
        <f>'Electric lighting'!$C5+'Clear Sky'!AA49</f>
        <v>423.03749862000006</v>
      </c>
      <c r="AB49" s="30">
        <f>'Electric lighting'!$C5+'Clear Sky'!AB49</f>
        <v>346.55410170000005</v>
      </c>
      <c r="AC49" s="30">
        <f>'Electric lighting'!$C5+'Clear Sky'!AC49</f>
        <v>282.66440450000005</v>
      </c>
      <c r="AD49" s="30">
        <f>'Electric lighting'!$C5+'Clear Sky'!AD49</f>
        <v>345.90654528000005</v>
      </c>
      <c r="AE49" s="30">
        <f>'Electric lighting'!$C5+'Clear Sky'!AE49</f>
        <v>319.73988545999998</v>
      </c>
      <c r="AG49" s="1" t="s">
        <v>94</v>
      </c>
    </row>
    <row r="50" spans="1:33" x14ac:dyDescent="0.3">
      <c r="A50" s="54" t="s">
        <v>7</v>
      </c>
      <c r="B50" s="30">
        <f>'Electric lighting'!$C6+'Clear Sky'!B50</f>
        <v>144.883144198</v>
      </c>
      <c r="C50" s="30">
        <f>'Electric lighting'!$C6+'Clear Sky'!C50</f>
        <v>181.36332434000002</v>
      </c>
      <c r="D50" s="30">
        <f>'Electric lighting'!$C6+'Clear Sky'!D50</f>
        <v>195.44874984800001</v>
      </c>
      <c r="E50" s="30">
        <f>'Electric lighting'!$C6+'Clear Sky'!E50</f>
        <v>174.96338538200001</v>
      </c>
      <c r="F50" s="30">
        <f>'Electric lighting'!$C6+'Clear Sky'!F50</f>
        <v>204.974803882</v>
      </c>
      <c r="G50" s="30">
        <f>'Electric lighting'!$C6+'Clear Sky'!G50</f>
        <v>227.40178688000003</v>
      </c>
      <c r="H50" s="30">
        <f>'Electric lighting'!$C6+'Clear Sky'!H50</f>
        <v>219.25610864000001</v>
      </c>
      <c r="I50" s="30">
        <f>'Electric lighting'!$C6+'Clear Sky'!I50</f>
        <v>191.81006972599999</v>
      </c>
      <c r="J50" s="30">
        <f>'Electric lighting'!$C6+'Clear Sky'!J50</f>
        <v>144.597346182</v>
      </c>
      <c r="K50" s="30">
        <f>'Electric lighting'!$C6+'Clear Sky'!K50</f>
        <v>121.9</v>
      </c>
      <c r="L50" s="30">
        <f>'Electric lighting'!$C6+'Clear Sky'!L50</f>
        <v>257.21003444000002</v>
      </c>
      <c r="M50" s="30">
        <f>'Electric lighting'!$C6+'Clear Sky'!M50</f>
        <v>202.46117265000001</v>
      </c>
      <c r="N50" s="30">
        <f>'Electric lighting'!$C6+'Clear Sky'!N50</f>
        <v>245.07394488</v>
      </c>
      <c r="O50" s="30">
        <f>'Electric lighting'!$C6+'Clear Sky'!O50</f>
        <v>268.53389314000003</v>
      </c>
      <c r="P50" s="30">
        <f>'Electric lighting'!$C6+'Clear Sky'!P50</f>
        <v>310.76826742000003</v>
      </c>
      <c r="Q50" s="30">
        <f>'Electric lighting'!$C6+'Clear Sky'!Q50</f>
        <v>273.46271325999999</v>
      </c>
      <c r="R50" s="30">
        <f>'Electric lighting'!$C6+'Clear Sky'!R50</f>
        <v>206.75088746400002</v>
      </c>
      <c r="S50" s="30">
        <f>'Electric lighting'!$C6+'Clear Sky'!S50</f>
        <v>323.72057336</v>
      </c>
      <c r="T50" s="30">
        <f>'Electric lighting'!$C6+'Clear Sky'!T50</f>
        <v>213.15980290000002</v>
      </c>
      <c r="U50" s="30">
        <f>'Electric lighting'!$C6+'Clear Sky'!U50</f>
        <v>188.868928068</v>
      </c>
      <c r="V50" s="18">
        <f>'Clear Sky'!V50</f>
        <v>650.6703792400001</v>
      </c>
      <c r="W50" s="18">
        <f>'Clear Sky'!W50</f>
        <v>349.88599282000001</v>
      </c>
      <c r="X50" s="18">
        <f>'Clear Sky'!X50</f>
        <v>212.82785496</v>
      </c>
      <c r="Y50" s="30">
        <f>'Electric lighting'!$C6+'Clear Sky'!Y50</f>
        <v>421.98266316000002</v>
      </c>
      <c r="Z50" s="30">
        <f>'Electric lighting'!$C6+'Clear Sky'!Z50</f>
        <v>334.48401360000003</v>
      </c>
      <c r="AA50" s="30">
        <f>'Electric lighting'!$C6+'Clear Sky'!AA50</f>
        <v>299.98662060000004</v>
      </c>
      <c r="AB50" s="30">
        <f>'Electric lighting'!$C6+'Clear Sky'!AB50</f>
        <v>331.78835279999998</v>
      </c>
      <c r="AC50" s="30">
        <f>'Electric lighting'!$C6+'Clear Sky'!AC50</f>
        <v>326.44078134</v>
      </c>
      <c r="AD50" s="30">
        <f>'Electric lighting'!$C6+'Clear Sky'!AD50</f>
        <v>312.61899798000002</v>
      </c>
      <c r="AE50" s="30">
        <f>'Electric lighting'!$C6+'Clear Sky'!AE50</f>
        <v>285.43041460000006</v>
      </c>
      <c r="AG50" s="1" t="s">
        <v>96</v>
      </c>
    </row>
    <row r="51" spans="1:33" x14ac:dyDescent="0.3">
      <c r="A51" s="54" t="s">
        <v>8</v>
      </c>
      <c r="B51" s="30">
        <f>'Electric lighting'!$C7+'Clear Sky'!B51</f>
        <v>161.22006940599999</v>
      </c>
      <c r="C51" s="30">
        <f>'Electric lighting'!$C7+'Clear Sky'!C51</f>
        <v>192.17571194199999</v>
      </c>
      <c r="D51" s="30">
        <f>'Electric lighting'!$C7+'Clear Sky'!D51</f>
        <v>237.5091994</v>
      </c>
      <c r="E51" s="30">
        <f>'Electric lighting'!$C7+'Clear Sky'!E51</f>
        <v>242.35613519999998</v>
      </c>
      <c r="F51" s="30">
        <f>'Electric lighting'!$C7+'Clear Sky'!F51</f>
        <v>243.98322373999997</v>
      </c>
      <c r="G51" s="30">
        <f>'Electric lighting'!$C7+'Clear Sky'!G51</f>
        <v>222.90964181199999</v>
      </c>
      <c r="H51" s="30">
        <f>'Electric lighting'!$C7+'Clear Sky'!H51</f>
        <v>220.23438868599999</v>
      </c>
      <c r="I51" s="30">
        <f>'Electric lighting'!$C7+'Clear Sky'!I51</f>
        <v>200.98691767399998</v>
      </c>
      <c r="J51" s="30">
        <f>'Electric lighting'!$C7+'Clear Sky'!J51</f>
        <v>154.32489335599999</v>
      </c>
      <c r="K51" s="30">
        <f>'Electric lighting'!$C7+'Clear Sky'!K51</f>
        <v>136.69999999999999</v>
      </c>
      <c r="L51" s="30">
        <f>'Electric lighting'!$C7+'Clear Sky'!L51</f>
        <v>260.07910858000002</v>
      </c>
      <c r="M51" s="30">
        <f>'Electric lighting'!$C7+'Clear Sky'!M51</f>
        <v>239.56192335999998</v>
      </c>
      <c r="N51" s="30">
        <f>'Electric lighting'!$C7+'Clear Sky'!N51</f>
        <v>283.21115724000003</v>
      </c>
      <c r="O51" s="30">
        <f>'Electric lighting'!$C7+'Clear Sky'!O51</f>
        <v>248.92961638</v>
      </c>
      <c r="P51" s="30">
        <f>'Electric lighting'!$C7+'Clear Sky'!P51</f>
        <v>288.91706318000001</v>
      </c>
      <c r="Q51" s="30">
        <f>'Electric lighting'!$C7+'Clear Sky'!Q51</f>
        <v>344.35437825999998</v>
      </c>
      <c r="R51" s="30">
        <f>'Electric lighting'!$C7+'Clear Sky'!R51</f>
        <v>241.13566028</v>
      </c>
      <c r="S51" s="30">
        <f>'Electric lighting'!$C7+'Clear Sky'!S51</f>
        <v>250.75969469999998</v>
      </c>
      <c r="T51" s="30">
        <f>'Electric lighting'!$C7+'Clear Sky'!T51</f>
        <v>278.38152221999997</v>
      </c>
      <c r="U51" s="30">
        <f>'Electric lighting'!$C7+'Clear Sky'!U51</f>
        <v>188.98463289</v>
      </c>
      <c r="V51" s="18">
        <f>'Clear Sky'!V51</f>
        <v>556.58919049999997</v>
      </c>
      <c r="W51" s="18">
        <f>'Clear Sky'!W51</f>
        <v>621.17327398000009</v>
      </c>
      <c r="X51" s="18">
        <f>'Clear Sky'!X51</f>
        <v>178.90265582000001</v>
      </c>
      <c r="Y51" s="30">
        <f>'Electric lighting'!$C7+'Clear Sky'!Y51</f>
        <v>380.77759263999997</v>
      </c>
      <c r="Z51" s="30">
        <f>'Electric lighting'!$C7+'Clear Sky'!Z51</f>
        <v>355.40486651999998</v>
      </c>
      <c r="AA51" s="30">
        <f>'Electric lighting'!$C7+'Clear Sky'!AA51</f>
        <v>295.7245125</v>
      </c>
      <c r="AB51" s="30">
        <f>'Electric lighting'!$C7+'Clear Sky'!AB51</f>
        <v>271.35024971999997</v>
      </c>
      <c r="AC51" s="30">
        <f>'Electric lighting'!$C7+'Clear Sky'!AC51</f>
        <v>303.82399494000003</v>
      </c>
      <c r="AD51" s="30">
        <f>'Electric lighting'!$C7+'Clear Sky'!AD51</f>
        <v>272.13729934000003</v>
      </c>
      <c r="AE51" s="30">
        <f>'Electric lighting'!$C7+'Clear Sky'!AE51</f>
        <v>250.01204738000001</v>
      </c>
    </row>
    <row r="52" spans="1:33" x14ac:dyDescent="0.3">
      <c r="A52" s="54" t="s">
        <v>9</v>
      </c>
      <c r="B52" s="30">
        <f>'Electric lighting'!$C8+'Clear Sky'!B52</f>
        <v>158.39573344000001</v>
      </c>
      <c r="C52" s="30">
        <f>'Electric lighting'!$C8+'Clear Sky'!C52</f>
        <v>164.85364359800002</v>
      </c>
      <c r="D52" s="30">
        <f>'Electric lighting'!$C8+'Clear Sky'!D52</f>
        <v>202.633565218</v>
      </c>
      <c r="E52" s="30">
        <f>'Electric lighting'!$C8+'Clear Sky'!E52</f>
        <v>252.63344442000002</v>
      </c>
      <c r="F52" s="30">
        <f>'Electric lighting'!$C8+'Clear Sky'!F52</f>
        <v>215.49334368800001</v>
      </c>
      <c r="G52" s="30">
        <f>'Electric lighting'!$C8+'Clear Sky'!G52</f>
        <v>200.45364882199999</v>
      </c>
      <c r="H52" s="30">
        <f>'Electric lighting'!$C8+'Clear Sky'!H52</f>
        <v>203.29306914</v>
      </c>
      <c r="I52" s="30">
        <f>'Electric lighting'!$C8+'Clear Sky'!I52</f>
        <v>198.89775616200001</v>
      </c>
      <c r="J52" s="30">
        <f>'Electric lighting'!$C8+'Clear Sky'!J52</f>
        <v>158.37589642</v>
      </c>
      <c r="K52" s="30">
        <f>'Electric lighting'!$C8+'Clear Sky'!K52</f>
        <v>133</v>
      </c>
      <c r="L52" s="30">
        <f>'Electric lighting'!$C8+'Clear Sky'!L52</f>
        <v>333.89629504000004</v>
      </c>
      <c r="M52" s="30">
        <f>'Electric lighting'!$C8+'Clear Sky'!M52</f>
        <v>276.58786889999999</v>
      </c>
      <c r="N52" s="30">
        <f>'Electric lighting'!$C8+'Clear Sky'!N52</f>
        <v>267.04182386000002</v>
      </c>
      <c r="O52" s="30">
        <f>'Electric lighting'!$C8+'Clear Sky'!O52</f>
        <v>253.25681598</v>
      </c>
      <c r="P52" s="30">
        <f>'Electric lighting'!$C8+'Clear Sky'!P52</f>
        <v>240.64219228000002</v>
      </c>
      <c r="Q52" s="30">
        <f>'Electric lighting'!$C8+'Clear Sky'!Q52</f>
        <v>234.28601252000001</v>
      </c>
      <c r="R52" s="30">
        <f>'Electric lighting'!$C8+'Clear Sky'!R52</f>
        <v>284.03925144000004</v>
      </c>
      <c r="S52" s="30">
        <f>'Electric lighting'!$C8+'Clear Sky'!S52</f>
        <v>196.39733149400001</v>
      </c>
      <c r="T52" s="30">
        <f>'Electric lighting'!$C8+'Clear Sky'!T52</f>
        <v>217.289291464</v>
      </c>
      <c r="U52" s="30">
        <f>'Electric lighting'!$C8+'Clear Sky'!U52</f>
        <v>180.31033255200001</v>
      </c>
      <c r="V52" s="18">
        <f>'Clear Sky'!V52</f>
        <v>548.93844138000009</v>
      </c>
      <c r="W52" s="18">
        <f>'Clear Sky'!W52</f>
        <v>375.67067678000001</v>
      </c>
      <c r="X52" s="18">
        <f>'Clear Sky'!X52</f>
        <v>233.71940732000002</v>
      </c>
      <c r="Y52" s="30">
        <f>'Electric lighting'!$C8+'Clear Sky'!Y52</f>
        <v>314.21362336000004</v>
      </c>
      <c r="Z52" s="30">
        <f>'Electric lighting'!$C8+'Clear Sky'!Z52</f>
        <v>269.26021864000001</v>
      </c>
      <c r="AA52" s="30">
        <f>'Electric lighting'!$C8+'Clear Sky'!AA52</f>
        <v>404.72097819999999</v>
      </c>
      <c r="AB52" s="30">
        <f>'Electric lighting'!$C8+'Clear Sky'!AB52</f>
        <v>316.19189056000005</v>
      </c>
      <c r="AC52" s="30">
        <f>'Electric lighting'!$C8+'Clear Sky'!AC52</f>
        <v>280.46722913999997</v>
      </c>
      <c r="AD52" s="30">
        <f>'Electric lighting'!$C8+'Clear Sky'!AD52</f>
        <v>260.58193</v>
      </c>
      <c r="AE52" s="30">
        <f>'Electric lighting'!$C8+'Clear Sky'!AE52</f>
        <v>268.61528903999999</v>
      </c>
    </row>
    <row r="53" spans="1:33" x14ac:dyDescent="0.3">
      <c r="A53" s="54" t="s">
        <v>10</v>
      </c>
      <c r="B53" s="30">
        <f>'Electric lighting'!$C9+'Clear Sky'!B53</f>
        <v>167.72501945599998</v>
      </c>
      <c r="C53" s="30">
        <f>'Electric lighting'!$C9+'Clear Sky'!C53</f>
        <v>164.47990943400001</v>
      </c>
      <c r="D53" s="30">
        <f>'Electric lighting'!$C9+'Clear Sky'!D53</f>
        <v>230.97393562000002</v>
      </c>
      <c r="E53" s="30">
        <f>'Electric lighting'!$C9+'Clear Sky'!E53</f>
        <v>234.79052392</v>
      </c>
      <c r="F53" s="30">
        <f>'Electric lighting'!$C9+'Clear Sky'!F53</f>
        <v>277.09618466000001</v>
      </c>
      <c r="G53" s="30">
        <f>'Electric lighting'!$C9+'Clear Sky'!G53</f>
        <v>207.53428633800002</v>
      </c>
      <c r="H53" s="30">
        <f>'Electric lighting'!$C9+'Clear Sky'!H53</f>
        <v>214.60025097800002</v>
      </c>
      <c r="I53" s="30">
        <f>'Electric lighting'!$C9+'Clear Sky'!I53</f>
        <v>196.84162530999998</v>
      </c>
      <c r="J53" s="30">
        <f>'Electric lighting'!$C9+'Clear Sky'!J53</f>
        <v>153.813878926</v>
      </c>
      <c r="K53" s="30">
        <f>'Electric lighting'!$C9+'Clear Sky'!K53</f>
        <v>139</v>
      </c>
      <c r="L53" s="30">
        <f>'Electric lighting'!$C9+'Clear Sky'!L53</f>
        <v>240.60929254000001</v>
      </c>
      <c r="M53" s="30">
        <f>'Electric lighting'!$C9+'Clear Sky'!M53</f>
        <v>303.04246334000004</v>
      </c>
      <c r="N53" s="30">
        <f>'Electric lighting'!$C9+'Clear Sky'!N53</f>
        <v>294.67866846000004</v>
      </c>
      <c r="O53" s="30">
        <f>'Electric lighting'!$C9+'Clear Sky'!O53</f>
        <v>206.556493354</v>
      </c>
      <c r="P53" s="30">
        <f>'Electric lighting'!$C9+'Clear Sky'!P53</f>
        <v>262.25727848000002</v>
      </c>
      <c r="Q53" s="30">
        <f>'Electric lighting'!$C9+'Clear Sky'!Q53</f>
        <v>239.56753196</v>
      </c>
      <c r="R53" s="30">
        <f>'Electric lighting'!$C9+'Clear Sky'!R53</f>
        <v>236.99297661999998</v>
      </c>
      <c r="S53" s="30">
        <f>'Electric lighting'!$C9+'Clear Sky'!S53</f>
        <v>249.48323398000002</v>
      </c>
      <c r="T53" s="30">
        <f>'Electric lighting'!$C9+'Clear Sky'!T53</f>
        <v>210.911534464</v>
      </c>
      <c r="U53" s="30">
        <f>'Electric lighting'!$C9+'Clear Sky'!U53</f>
        <v>214.56644652200001</v>
      </c>
      <c r="V53" s="18">
        <f>'Clear Sky'!V53</f>
        <v>687.96008189999998</v>
      </c>
      <c r="W53" s="18">
        <f>'Clear Sky'!W53</f>
        <v>419.65034650000001</v>
      </c>
      <c r="X53" s="18">
        <f>'Clear Sky'!X53</f>
        <v>274.95830740000002</v>
      </c>
      <c r="Y53" s="30">
        <f>'Electric lighting'!$C9+'Clear Sky'!Y53</f>
        <v>372.55373650000001</v>
      </c>
      <c r="Z53" s="30">
        <f>'Electric lighting'!$C9+'Clear Sky'!Z53</f>
        <v>336.3566098</v>
      </c>
      <c r="AA53" s="30">
        <f>'Electric lighting'!$C9+'Clear Sky'!AA53</f>
        <v>352.38528428000006</v>
      </c>
      <c r="AB53" s="30">
        <f>'Electric lighting'!$C9+'Clear Sky'!AB53</f>
        <v>300.11274381999999</v>
      </c>
      <c r="AC53" s="30">
        <f>'Electric lighting'!$C9+'Clear Sky'!AC53</f>
        <v>250.93387268000001</v>
      </c>
      <c r="AD53" s="30">
        <f>'Electric lighting'!$C9+'Clear Sky'!AD53</f>
        <v>269.98402422000004</v>
      </c>
      <c r="AE53" s="30">
        <f>'Electric lighting'!$C9+'Clear Sky'!AE53</f>
        <v>236.19732190000002</v>
      </c>
    </row>
    <row r="54" spans="1:33" x14ac:dyDescent="0.3">
      <c r="A54" s="54" t="s">
        <v>38</v>
      </c>
      <c r="B54" s="30">
        <f>'Electric lighting'!$C10+'Clear Sky'!B54</f>
        <v>152.33717728400001</v>
      </c>
      <c r="C54" s="30">
        <f>'Electric lighting'!$C10+'Clear Sky'!C54</f>
        <v>187.16885577400001</v>
      </c>
      <c r="D54" s="30">
        <f>'Electric lighting'!$C10+'Clear Sky'!D54</f>
        <v>193.70957416800002</v>
      </c>
      <c r="E54" s="30">
        <f>'Electric lighting'!$C10+'Clear Sky'!E54</f>
        <v>218.67336782000001</v>
      </c>
      <c r="F54" s="30">
        <f>'Electric lighting'!$C10+'Clear Sky'!F54</f>
        <v>228.54051896000001</v>
      </c>
      <c r="G54" s="30">
        <f>'Electric lighting'!$C10+'Clear Sky'!G54</f>
        <v>264.49851446000002</v>
      </c>
      <c r="H54" s="30">
        <f>'Electric lighting'!$C10+'Clear Sky'!H54</f>
        <v>216.13254447200001</v>
      </c>
      <c r="I54" s="30">
        <f>'Electric lighting'!$C10+'Clear Sky'!I54</f>
        <v>181.77384756800001</v>
      </c>
      <c r="J54" s="30">
        <f>'Electric lighting'!$C10+'Clear Sky'!J54</f>
        <v>158.73764160600001</v>
      </c>
      <c r="K54" s="30">
        <f>'Electric lighting'!$C10+'Clear Sky'!K54</f>
        <v>134.30000000000001</v>
      </c>
      <c r="L54" s="30">
        <f>'Electric lighting'!$C10+'Clear Sky'!L54</f>
        <v>243.84165488000002</v>
      </c>
      <c r="M54" s="30">
        <f>'Electric lighting'!$C10+'Clear Sky'!M54</f>
        <v>290.93709544000001</v>
      </c>
      <c r="N54" s="30">
        <f>'Electric lighting'!$C10+'Clear Sky'!N54</f>
        <v>271.87290400000001</v>
      </c>
      <c r="O54" s="30">
        <f>'Electric lighting'!$C10+'Clear Sky'!O54</f>
        <v>243.98730752</v>
      </c>
      <c r="P54" s="30">
        <f>'Electric lighting'!$C10+'Clear Sky'!P54</f>
        <v>357.94682074000002</v>
      </c>
      <c r="Q54" s="30">
        <f>'Electric lighting'!$C10+'Clear Sky'!Q54</f>
        <v>250.44991878000002</v>
      </c>
      <c r="R54" s="30">
        <f>'Electric lighting'!$C10+'Clear Sky'!R54</f>
        <v>256.38037254</v>
      </c>
      <c r="S54" s="30">
        <f>'Electric lighting'!$C10+'Clear Sky'!S54</f>
        <v>271.76837468000002</v>
      </c>
      <c r="T54" s="30">
        <f>'Electric lighting'!$C10+'Clear Sky'!T54</f>
        <v>233.87278240000001</v>
      </c>
      <c r="U54" s="30">
        <f>'Electric lighting'!$C10+'Clear Sky'!U54</f>
        <v>205.49922240200002</v>
      </c>
      <c r="V54" s="18">
        <f>'Clear Sky'!V54</f>
        <v>667.93538014000001</v>
      </c>
      <c r="W54" s="18">
        <f>'Clear Sky'!W54</f>
        <v>692.11833795999996</v>
      </c>
      <c r="X54" s="18">
        <f>'Clear Sky'!X54</f>
        <v>302.19399238000005</v>
      </c>
      <c r="Y54" s="30">
        <f>'Electric lighting'!$C10+'Clear Sky'!Y54</f>
        <v>243.53096548000002</v>
      </c>
      <c r="Z54" s="30">
        <f>'Electric lighting'!$C10+'Clear Sky'!Z54</f>
        <v>252.25563108</v>
      </c>
      <c r="AA54" s="30">
        <f>'Electric lighting'!$C10+'Clear Sky'!AA54</f>
        <v>271.37915242000003</v>
      </c>
      <c r="AB54" s="30">
        <f>'Electric lighting'!$C10+'Clear Sky'!AB54</f>
        <v>297.91764314</v>
      </c>
      <c r="AC54" s="30">
        <f>'Electric lighting'!$C10+'Clear Sky'!AC54</f>
        <v>201.11880983400002</v>
      </c>
      <c r="AD54" s="30">
        <f>'Electric lighting'!$C10+'Clear Sky'!AD54</f>
        <v>261.97549914000001</v>
      </c>
      <c r="AE54" s="30">
        <f>'Electric lighting'!$C10+'Clear Sky'!AE54</f>
        <v>230.34496314</v>
      </c>
    </row>
    <row r="55" spans="1:33" x14ac:dyDescent="0.3">
      <c r="A55" s="54" t="s">
        <v>11</v>
      </c>
      <c r="B55" s="30">
        <f>'Electric lighting'!$C11+'Clear Sky'!B55</f>
        <v>153.45601275800001</v>
      </c>
      <c r="C55" s="30">
        <f>'Electric lighting'!$C11+'Clear Sky'!C55</f>
        <v>228.27671414000002</v>
      </c>
      <c r="D55" s="30">
        <f>'Electric lighting'!$C11+'Clear Sky'!D55</f>
        <v>221.51781570000003</v>
      </c>
      <c r="E55" s="30">
        <f>'Electric lighting'!$C11+'Clear Sky'!E55</f>
        <v>311.66448098000001</v>
      </c>
      <c r="F55" s="30">
        <f>'Electric lighting'!$C11+'Clear Sky'!F55</f>
        <v>207.37444616599998</v>
      </c>
      <c r="G55" s="30">
        <f>'Electric lighting'!$C11+'Clear Sky'!G55</f>
        <v>268.0628016</v>
      </c>
      <c r="H55" s="30">
        <f>'Electric lighting'!$C11+'Clear Sky'!H55</f>
        <v>224.35586826000002</v>
      </c>
      <c r="I55" s="30">
        <f>'Electric lighting'!$C11+'Clear Sky'!I55</f>
        <v>208.87157958</v>
      </c>
      <c r="J55" s="30">
        <f>'Electric lighting'!$C11+'Clear Sky'!J55</f>
        <v>149.13209493600002</v>
      </c>
      <c r="K55" s="30">
        <f>'Electric lighting'!$C11+'Clear Sky'!K55</f>
        <v>117.2</v>
      </c>
      <c r="L55" s="30">
        <f>'Electric lighting'!$C11+'Clear Sky'!L55</f>
        <v>278.77424891999999</v>
      </c>
      <c r="M55" s="30">
        <f>'Electric lighting'!$C11+'Clear Sky'!M55</f>
        <v>309.91329783999998</v>
      </c>
      <c r="N55" s="30">
        <f>'Electric lighting'!$C11+'Clear Sky'!N55</f>
        <v>357.09515171999999</v>
      </c>
      <c r="O55" s="30">
        <f>'Electric lighting'!$C11+'Clear Sky'!O55</f>
        <v>341.63513848000002</v>
      </c>
      <c r="P55" s="30">
        <f>'Electric lighting'!$C11+'Clear Sky'!P55</f>
        <v>319.06359886000001</v>
      </c>
      <c r="Q55" s="30">
        <f>'Electric lighting'!$C11+'Clear Sky'!Q55</f>
        <v>219.28936654</v>
      </c>
      <c r="R55" s="30">
        <f>'Electric lighting'!$C11+'Clear Sky'!R55</f>
        <v>257.82843914</v>
      </c>
      <c r="S55" s="30">
        <f>'Electric lighting'!$C11+'Clear Sky'!S55</f>
        <v>280.67217166</v>
      </c>
      <c r="T55" s="30">
        <f>'Electric lighting'!$C11+'Clear Sky'!T55</f>
        <v>277.63429962000004</v>
      </c>
      <c r="U55" s="30">
        <f>'Electric lighting'!$C11+'Clear Sky'!U55</f>
        <v>273.06372340000001</v>
      </c>
      <c r="V55" s="18">
        <f>'Clear Sky'!V55</f>
        <v>716.64631499999996</v>
      </c>
      <c r="W55" s="18">
        <f>'Clear Sky'!W55</f>
        <v>441.05222658000002</v>
      </c>
      <c r="X55" s="18">
        <f>'Clear Sky'!X55</f>
        <v>388.77452305999998</v>
      </c>
      <c r="Y55" s="30">
        <f>'Electric lighting'!$C11+'Clear Sky'!Y55</f>
        <v>432.51414306000004</v>
      </c>
      <c r="Z55" s="30">
        <f>'Electric lighting'!$C11+'Clear Sky'!Z55</f>
        <v>370.49229604000004</v>
      </c>
      <c r="AA55" s="30">
        <f>'Electric lighting'!$C11+'Clear Sky'!AA55</f>
        <v>408.66950154</v>
      </c>
      <c r="AB55" s="30">
        <f>'Electric lighting'!$C11+'Clear Sky'!AB55</f>
        <v>432.66151672000001</v>
      </c>
      <c r="AC55" s="30">
        <f>'Electric lighting'!$C11+'Clear Sky'!AC55</f>
        <v>395.65895266000001</v>
      </c>
      <c r="AD55" s="30">
        <f>'Electric lighting'!$C11+'Clear Sky'!AD55</f>
        <v>328.3161647</v>
      </c>
      <c r="AE55" s="30">
        <f>'Electric lighting'!$C11+'Clear Sky'!AE55</f>
        <v>326.16162882000003</v>
      </c>
    </row>
    <row r="56" spans="1:33" x14ac:dyDescent="0.3">
      <c r="A56" s="54" t="s">
        <v>12</v>
      </c>
      <c r="B56" s="30">
        <f>'Electric lighting'!$C12+'Clear Sky'!B56</f>
        <v>158.715862386</v>
      </c>
      <c r="C56" s="30">
        <f>'Electric lighting'!$C12+'Clear Sky'!C56</f>
        <v>241.06696830000001</v>
      </c>
      <c r="D56" s="30">
        <f>'Electric lighting'!$C12+'Clear Sky'!D56</f>
        <v>231.82654017999999</v>
      </c>
      <c r="E56" s="30">
        <f>'Electric lighting'!$C12+'Clear Sky'!E56</f>
        <v>269.07584415999997</v>
      </c>
      <c r="F56" s="30">
        <f>'Electric lighting'!$C12+'Clear Sky'!F56</f>
        <v>267.24150858000002</v>
      </c>
      <c r="G56" s="30">
        <f>'Electric lighting'!$C12+'Clear Sky'!G56</f>
        <v>282.94934869999997</v>
      </c>
      <c r="H56" s="30">
        <f>'Electric lighting'!$C12+'Clear Sky'!H56</f>
        <v>202.23412664400001</v>
      </c>
      <c r="I56" s="30">
        <f>'Electric lighting'!$C12+'Clear Sky'!I56</f>
        <v>231.56186542</v>
      </c>
      <c r="J56" s="30">
        <f>'Electric lighting'!$C12+'Clear Sky'!J56</f>
        <v>154.71516117800002</v>
      </c>
      <c r="K56" s="30">
        <f>'Electric lighting'!$C12+'Clear Sky'!K56</f>
        <v>118.5</v>
      </c>
      <c r="L56" s="30">
        <f>'Electric lighting'!$C12+'Clear Sky'!L56</f>
        <v>318.72364795999999</v>
      </c>
      <c r="M56" s="30">
        <f>'Electric lighting'!$C12+'Clear Sky'!M56</f>
        <v>338.32371067999998</v>
      </c>
      <c r="N56" s="30">
        <f>'Electric lighting'!$C12+'Clear Sky'!N56</f>
        <v>227.43812034000001</v>
      </c>
      <c r="O56" s="30">
        <f>'Electric lighting'!$C12+'Clear Sky'!O56</f>
        <v>327.45972663999999</v>
      </c>
      <c r="P56" s="30">
        <f>'Electric lighting'!$C12+'Clear Sky'!P56</f>
        <v>370.35143998000001</v>
      </c>
      <c r="Q56" s="30">
        <f>'Electric lighting'!$C12+'Clear Sky'!Q56</f>
        <v>264.47519538</v>
      </c>
      <c r="R56" s="30">
        <f>'Electric lighting'!$C12+'Clear Sky'!R56</f>
        <v>309.02379808000001</v>
      </c>
      <c r="S56" s="30">
        <f>'Electric lighting'!$C12+'Clear Sky'!S56</f>
        <v>223.08448321999998</v>
      </c>
      <c r="T56" s="30">
        <f>'Electric lighting'!$C12+'Clear Sky'!T56</f>
        <v>225.24545028</v>
      </c>
      <c r="U56" s="30">
        <f>'Electric lighting'!$C12+'Clear Sky'!U56</f>
        <v>213.80773252</v>
      </c>
      <c r="V56" s="18">
        <f>'Clear Sky'!V56</f>
        <v>625.27346826000007</v>
      </c>
      <c r="W56" s="18">
        <f>'Clear Sky'!W56</f>
        <v>458.96052664000007</v>
      </c>
      <c r="X56" s="18">
        <f>'Clear Sky'!X56</f>
        <v>482.96114692000003</v>
      </c>
      <c r="Y56" s="30">
        <f>'Electric lighting'!$C12+'Clear Sky'!Y56</f>
        <v>382.50772888</v>
      </c>
      <c r="Z56" s="30">
        <f>'Electric lighting'!$C12+'Clear Sky'!Z56</f>
        <v>395.08929087999996</v>
      </c>
      <c r="AA56" s="30">
        <f>'Electric lighting'!$C12+'Clear Sky'!AA56</f>
        <v>331.15865152000003</v>
      </c>
      <c r="AB56" s="30">
        <f>'Electric lighting'!$C12+'Clear Sky'!AB56</f>
        <v>305.64172203999999</v>
      </c>
      <c r="AC56" s="30">
        <f>'Electric lighting'!$C12+'Clear Sky'!AC56</f>
        <v>316.75942066000005</v>
      </c>
      <c r="AD56" s="30">
        <f>'Electric lighting'!$C12+'Clear Sky'!AD56</f>
        <v>277.08320674000004</v>
      </c>
      <c r="AE56" s="30">
        <f>'Electric lighting'!$C12+'Clear Sky'!AE56</f>
        <v>284.56321256000001</v>
      </c>
    </row>
    <row r="57" spans="1:33" x14ac:dyDescent="0.3">
      <c r="A57" s="54" t="s">
        <v>13</v>
      </c>
      <c r="B57" s="30">
        <f>'Electric lighting'!$C13+'Clear Sky'!B57</f>
        <v>161.16801076799999</v>
      </c>
      <c r="C57" s="30">
        <f>'Electric lighting'!$C13+'Clear Sky'!C57</f>
        <v>200.661914322</v>
      </c>
      <c r="D57" s="30">
        <f>'Electric lighting'!$C13+'Clear Sky'!D57</f>
        <v>175.50859107799999</v>
      </c>
      <c r="E57" s="30">
        <f>'Electric lighting'!$C13+'Clear Sky'!E57</f>
        <v>243.05291047999998</v>
      </c>
      <c r="F57" s="30">
        <f>'Electric lighting'!$C13+'Clear Sky'!F57</f>
        <v>206.478599602</v>
      </c>
      <c r="G57" s="30">
        <f>'Electric lighting'!$C13+'Clear Sky'!G57</f>
        <v>264.62064254000001</v>
      </c>
      <c r="H57" s="30">
        <f>'Electric lighting'!$C13+'Clear Sky'!H57</f>
        <v>211.38797219599999</v>
      </c>
      <c r="I57" s="30">
        <f>'Electric lighting'!$C13+'Clear Sky'!I57</f>
        <v>185.92569868800001</v>
      </c>
      <c r="J57" s="30">
        <f>'Electric lighting'!$C13+'Clear Sky'!J57</f>
        <v>151.68370505600001</v>
      </c>
      <c r="K57" s="30">
        <f>'Electric lighting'!$C13+'Clear Sky'!K57</f>
        <v>126.1</v>
      </c>
      <c r="L57" s="30">
        <f>'Electric lighting'!$C13+'Clear Sky'!L57</f>
        <v>286.37324838000001</v>
      </c>
      <c r="M57" s="30">
        <f>'Electric lighting'!$C13+'Clear Sky'!M57</f>
        <v>290.89771938000001</v>
      </c>
      <c r="N57" s="30">
        <f>'Electric lighting'!$C13+'Clear Sky'!N57</f>
        <v>327.28624162</v>
      </c>
      <c r="O57" s="30">
        <f>'Electric lighting'!$C13+'Clear Sky'!O57</f>
        <v>308.95592934000001</v>
      </c>
      <c r="P57" s="30">
        <f>'Electric lighting'!$C13+'Clear Sky'!P57</f>
        <v>266.71947172</v>
      </c>
      <c r="Q57" s="30">
        <f>'Electric lighting'!$C13+'Clear Sky'!Q57</f>
        <v>296.82699560000003</v>
      </c>
      <c r="R57" s="30">
        <f>'Electric lighting'!$C13+'Clear Sky'!R57</f>
        <v>250.53907573999999</v>
      </c>
      <c r="S57" s="30">
        <f>'Electric lighting'!$C13+'Clear Sky'!S57</f>
        <v>336.6962355</v>
      </c>
      <c r="T57" s="30">
        <f>'Electric lighting'!$C13+'Clear Sky'!T57</f>
        <v>252.22024054000002</v>
      </c>
      <c r="U57" s="30">
        <f>'Electric lighting'!$C13+'Clear Sky'!U57</f>
        <v>228.01137684</v>
      </c>
      <c r="V57" s="18">
        <f>'Clear Sky'!V57</f>
        <v>682.36640458000011</v>
      </c>
      <c r="W57" s="18">
        <f>'Clear Sky'!W57</f>
        <v>403.58761394000004</v>
      </c>
      <c r="X57" s="18">
        <f>'Clear Sky'!X57</f>
        <v>278.24663313999997</v>
      </c>
      <c r="Y57" s="30">
        <f>'Electric lighting'!$C13+'Clear Sky'!Y57</f>
        <v>446.20537216000002</v>
      </c>
      <c r="Z57" s="30">
        <f>'Electric lighting'!$C13+'Clear Sky'!Z57</f>
        <v>300.23307534000003</v>
      </c>
      <c r="AA57" s="30">
        <f>'Electric lighting'!$C13+'Clear Sky'!AA57</f>
        <v>378.58694926000004</v>
      </c>
      <c r="AB57" s="30">
        <f>'Electric lighting'!$C13+'Clear Sky'!AB57</f>
        <v>269.02953346000004</v>
      </c>
      <c r="AC57" s="30">
        <f>'Electric lighting'!$C13+'Clear Sky'!AC57</f>
        <v>290.89907807999998</v>
      </c>
      <c r="AD57" s="30">
        <f>'Electric lighting'!$C13+'Clear Sky'!AD57</f>
        <v>308.92993288000002</v>
      </c>
      <c r="AE57" s="30">
        <f>'Electric lighting'!$C13+'Clear Sky'!AE57</f>
        <v>289.26746054</v>
      </c>
    </row>
    <row r="58" spans="1:33" x14ac:dyDescent="0.3">
      <c r="A58" s="54" t="s">
        <v>14</v>
      </c>
      <c r="B58" s="30">
        <f>'Electric lighting'!$C14+'Clear Sky'!B58</f>
        <v>164.634947762</v>
      </c>
      <c r="C58" s="30">
        <f>'Electric lighting'!$C14+'Clear Sky'!C58</f>
        <v>205.406699608</v>
      </c>
      <c r="D58" s="30">
        <f>'Electric lighting'!$C14+'Clear Sky'!D58</f>
        <v>283.98778440000001</v>
      </c>
      <c r="E58" s="30">
        <f>'Electric lighting'!$C14+'Clear Sky'!E58</f>
        <v>265.99008188000005</v>
      </c>
      <c r="F58" s="30">
        <f>'Electric lighting'!$C14+'Clear Sky'!F58</f>
        <v>233.72213442</v>
      </c>
      <c r="G58" s="30">
        <f>'Electric lighting'!$C14+'Clear Sky'!G58</f>
        <v>289.37729439999998</v>
      </c>
      <c r="H58" s="30">
        <f>'Electric lighting'!$C14+'Clear Sky'!H58</f>
        <v>239.03709708</v>
      </c>
      <c r="I58" s="30">
        <f>'Electric lighting'!$C14+'Clear Sky'!I58</f>
        <v>213.81534064599998</v>
      </c>
      <c r="J58" s="30">
        <f>'Electric lighting'!$C14+'Clear Sky'!J58</f>
        <v>151.81326724000002</v>
      </c>
      <c r="K58" s="30">
        <f>'Electric lighting'!$C14+'Clear Sky'!K58</f>
        <v>138.5</v>
      </c>
      <c r="L58" s="30">
        <f>'Electric lighting'!$C14+'Clear Sky'!L58</f>
        <v>268.08655597999996</v>
      </c>
      <c r="M58" s="30">
        <f>'Electric lighting'!$C14+'Clear Sky'!M58</f>
        <v>265.42893878000001</v>
      </c>
      <c r="N58" s="30">
        <f>'Electric lighting'!$C14+'Clear Sky'!N58</f>
        <v>333.07145595999998</v>
      </c>
      <c r="O58" s="30">
        <f>'Electric lighting'!$C14+'Clear Sky'!O58</f>
        <v>246.90342660000002</v>
      </c>
      <c r="P58" s="30">
        <f>'Electric lighting'!$C14+'Clear Sky'!P58</f>
        <v>306.02553607999999</v>
      </c>
      <c r="Q58" s="30">
        <f>'Electric lighting'!$C14+'Clear Sky'!Q58</f>
        <v>257.57719264000002</v>
      </c>
      <c r="R58" s="30">
        <f>'Electric lighting'!$C14+'Clear Sky'!R58</f>
        <v>281.93062201999999</v>
      </c>
      <c r="S58" s="30">
        <f>'Electric lighting'!$C14+'Clear Sky'!S58</f>
        <v>295.64153546</v>
      </c>
      <c r="T58" s="30">
        <f>'Electric lighting'!$C14+'Clear Sky'!T58</f>
        <v>269.10630562</v>
      </c>
      <c r="U58" s="30">
        <f>'Electric lighting'!$C14+'Clear Sky'!U58</f>
        <v>219.43119195000003</v>
      </c>
      <c r="V58" s="18">
        <f>'Clear Sky'!V58</f>
        <v>812.04163837999999</v>
      </c>
      <c r="W58" s="18">
        <f>'Clear Sky'!W58</f>
        <v>555.35177712000007</v>
      </c>
      <c r="X58" s="18">
        <f>'Clear Sky'!X58</f>
        <v>307.49808544000007</v>
      </c>
      <c r="Y58" s="30">
        <f>'Electric lighting'!$C14+'Clear Sky'!Y58</f>
        <v>390.63495538000006</v>
      </c>
      <c r="Z58" s="30">
        <f>'Electric lighting'!$C14+'Clear Sky'!Z58</f>
        <v>317.97648012000002</v>
      </c>
      <c r="AA58" s="30">
        <f>'Electric lighting'!$C14+'Clear Sky'!AA58</f>
        <v>403.18490496000004</v>
      </c>
      <c r="AB58" s="30">
        <f>'Electric lighting'!$C14+'Clear Sky'!AB58</f>
        <v>333.58395760000002</v>
      </c>
      <c r="AC58" s="30">
        <f>'Electric lighting'!$C14+'Clear Sky'!AC58</f>
        <v>380.51626357999999</v>
      </c>
      <c r="AD58" s="30">
        <f>'Electric lighting'!$C14+'Clear Sky'!AD58</f>
        <v>364.93469198000003</v>
      </c>
      <c r="AE58" s="30">
        <f>'Electric lighting'!$C14+'Clear Sky'!AE58</f>
        <v>347.80637630000001</v>
      </c>
    </row>
    <row r="59" spans="1:33" x14ac:dyDescent="0.3">
      <c r="A59" s="54" t="s">
        <v>15</v>
      </c>
      <c r="B59" s="30">
        <f>'Electric lighting'!$C15+'Clear Sky'!B59</f>
        <v>185.28369730400001</v>
      </c>
      <c r="C59" s="30">
        <f>'Electric lighting'!$C15+'Clear Sky'!C59</f>
        <v>206.16765000200002</v>
      </c>
      <c r="D59" s="30">
        <f>'Electric lighting'!$C15+'Clear Sky'!D59</f>
        <v>227.76864303800002</v>
      </c>
      <c r="E59" s="30">
        <f>'Electric lighting'!$C15+'Clear Sky'!E59</f>
        <v>300.03580364000004</v>
      </c>
      <c r="F59" s="30">
        <f>'Electric lighting'!$C15+'Clear Sky'!F59</f>
        <v>240.92352209000001</v>
      </c>
      <c r="G59" s="30">
        <f>'Electric lighting'!$C15+'Clear Sky'!G59</f>
        <v>232.94095125600001</v>
      </c>
      <c r="H59" s="30">
        <f>'Electric lighting'!$C15+'Clear Sky'!H59</f>
        <v>233.83006642000004</v>
      </c>
      <c r="I59" s="30">
        <f>'Electric lighting'!$C15+'Clear Sky'!I59</f>
        <v>226.66039673800003</v>
      </c>
      <c r="J59" s="30">
        <f>'Electric lighting'!$C15+'Clear Sky'!J59</f>
        <v>170.849076838</v>
      </c>
      <c r="K59" s="30">
        <f>'Electric lighting'!$C15+'Clear Sky'!K59</f>
        <v>150.80000000000001</v>
      </c>
      <c r="L59" s="30">
        <f>'Electric lighting'!$C15+'Clear Sky'!L59</f>
        <v>271.20129108000003</v>
      </c>
      <c r="M59" s="30">
        <f>'Electric lighting'!$C15+'Clear Sky'!M59</f>
        <v>271.16098298000003</v>
      </c>
      <c r="N59" s="30">
        <f>'Electric lighting'!$C15+'Clear Sky'!N59</f>
        <v>280.62822342000004</v>
      </c>
      <c r="O59" s="30">
        <f>'Electric lighting'!$C15+'Clear Sky'!O59</f>
        <v>327.21034712000005</v>
      </c>
      <c r="P59" s="30">
        <f>'Electric lighting'!$C15+'Clear Sky'!P59</f>
        <v>309.43827938000004</v>
      </c>
      <c r="Q59" s="30">
        <f>'Electric lighting'!$C15+'Clear Sky'!Q59</f>
        <v>318.10153174000004</v>
      </c>
      <c r="R59" s="30">
        <f>'Electric lighting'!$C15+'Clear Sky'!R59</f>
        <v>294.56993469999998</v>
      </c>
      <c r="S59" s="30">
        <f>'Electric lighting'!$C15+'Clear Sky'!S59</f>
        <v>356.51877424000003</v>
      </c>
      <c r="T59" s="30">
        <f>'Electric lighting'!$C15+'Clear Sky'!T59</f>
        <v>256.17796401999999</v>
      </c>
      <c r="U59" s="30">
        <f>'Electric lighting'!$C15+'Clear Sky'!U59</f>
        <v>231.88400946800002</v>
      </c>
      <c r="V59" s="18">
        <f>'Clear Sky'!V59</f>
        <v>445.02868857999999</v>
      </c>
      <c r="W59" s="18">
        <f>'Clear Sky'!W59</f>
        <v>537.83731890000001</v>
      </c>
      <c r="X59" s="18">
        <f>'Clear Sky'!X59</f>
        <v>354.32848891999998</v>
      </c>
      <c r="Y59" s="30">
        <f>'Electric lighting'!$C15+'Clear Sky'!Y59</f>
        <v>406.93333774000007</v>
      </c>
      <c r="Z59" s="30">
        <f>'Electric lighting'!$C15+'Clear Sky'!Z59</f>
        <v>396.90658464000001</v>
      </c>
      <c r="AA59" s="30">
        <f>'Electric lighting'!$C15+'Clear Sky'!AA59</f>
        <v>391.73392316000002</v>
      </c>
      <c r="AB59" s="30">
        <f>'Electric lighting'!$C15+'Clear Sky'!AB59</f>
        <v>324.24810938000002</v>
      </c>
      <c r="AC59" s="30">
        <f>'Electric lighting'!$C15+'Clear Sky'!AC59</f>
        <v>304.20628800000003</v>
      </c>
      <c r="AD59" s="30">
        <f>'Electric lighting'!$C15+'Clear Sky'!AD59</f>
        <v>337.43981826000004</v>
      </c>
      <c r="AE59" s="30">
        <f>'Electric lighting'!$C15+'Clear Sky'!AE59</f>
        <v>293.85589256000003</v>
      </c>
    </row>
    <row r="60" spans="1:33" x14ac:dyDescent="0.3">
      <c r="A60" s="54" t="s">
        <v>16</v>
      </c>
      <c r="B60" s="30">
        <f>'Electric lighting'!$C16+'Clear Sky'!B60</f>
        <v>167.42180524399998</v>
      </c>
      <c r="C60" s="30">
        <f>'Electric lighting'!$C16+'Clear Sky'!C60</f>
        <v>220.30139474800001</v>
      </c>
      <c r="D60" s="30">
        <f>'Electric lighting'!$C16+'Clear Sky'!D60</f>
        <v>232.75092734</v>
      </c>
      <c r="E60" s="30">
        <f>'Electric lighting'!$C16+'Clear Sky'!E60</f>
        <v>220.027806916</v>
      </c>
      <c r="F60" s="30">
        <f>'Electric lighting'!$C16+'Clear Sky'!F60</f>
        <v>225.142134876</v>
      </c>
      <c r="G60" s="30">
        <f>'Electric lighting'!$C16+'Clear Sky'!G60</f>
        <v>240.57622412000001</v>
      </c>
      <c r="H60" s="30">
        <f>'Electric lighting'!$C16+'Clear Sky'!H60</f>
        <v>222.07160874599998</v>
      </c>
      <c r="I60" s="30">
        <f>'Electric lighting'!$C16+'Clear Sky'!I60</f>
        <v>210.82388253599999</v>
      </c>
      <c r="J60" s="30">
        <f>'Electric lighting'!$C16+'Clear Sky'!J60</f>
        <v>165.43351989600001</v>
      </c>
      <c r="K60" s="30">
        <f>'Electric lighting'!$C16+'Clear Sky'!K60</f>
        <v>141.1</v>
      </c>
      <c r="L60" s="30">
        <f>'Electric lighting'!$C16+'Clear Sky'!L60</f>
        <v>248.43358622</v>
      </c>
      <c r="M60" s="30">
        <f>'Electric lighting'!$C16+'Clear Sky'!M60</f>
        <v>267.41353826</v>
      </c>
      <c r="N60" s="30">
        <f>'Electric lighting'!$C16+'Clear Sky'!N60</f>
        <v>307.83160237999999</v>
      </c>
      <c r="O60" s="30">
        <f>'Electric lighting'!$C16+'Clear Sky'!O60</f>
        <v>276.25414625999997</v>
      </c>
      <c r="P60" s="30">
        <f>'Electric lighting'!$C16+'Clear Sky'!P60</f>
        <v>365.56765670000004</v>
      </c>
      <c r="Q60" s="30">
        <f>'Electric lighting'!$C16+'Clear Sky'!Q60</f>
        <v>276.47715421999999</v>
      </c>
      <c r="R60" s="30">
        <f>'Electric lighting'!$C16+'Clear Sky'!R60</f>
        <v>242.10421814</v>
      </c>
      <c r="S60" s="30">
        <f>'Electric lighting'!$C16+'Clear Sky'!S60</f>
        <v>239.64171026</v>
      </c>
      <c r="T60" s="30">
        <f>'Electric lighting'!$C16+'Clear Sky'!T60</f>
        <v>196.93593048599999</v>
      </c>
      <c r="U60" s="30">
        <f>'Electric lighting'!$C16+'Clear Sky'!U60</f>
        <v>235.35474002000001</v>
      </c>
      <c r="V60" s="18">
        <f>'Clear Sky'!V60</f>
        <v>842.21419870000011</v>
      </c>
      <c r="W60" s="18">
        <f>'Clear Sky'!W60</f>
        <v>421.47535234000003</v>
      </c>
      <c r="X60" s="18">
        <f>'Clear Sky'!X60</f>
        <v>263.95818162</v>
      </c>
      <c r="Y60" s="30">
        <f>'Electric lighting'!$C16+'Clear Sky'!Y60</f>
        <v>424.03469161999999</v>
      </c>
      <c r="Z60" s="30">
        <f>'Electric lighting'!$C16+'Clear Sky'!Z60</f>
        <v>282.36322378</v>
      </c>
      <c r="AA60" s="30">
        <f>'Electric lighting'!$C16+'Clear Sky'!AA60</f>
        <v>312.21304756000001</v>
      </c>
      <c r="AB60" s="30">
        <f>'Electric lighting'!$C16+'Clear Sky'!AB60</f>
        <v>346.43018603999997</v>
      </c>
      <c r="AC60" s="30">
        <f>'Electric lighting'!$C16+'Clear Sky'!AC60</f>
        <v>248.85976511999999</v>
      </c>
      <c r="AD60" s="30">
        <f>'Electric lighting'!$C16+'Clear Sky'!AD60</f>
        <v>273.59009788000003</v>
      </c>
      <c r="AE60" s="30">
        <f>'Electric lighting'!$C16+'Clear Sky'!AE60</f>
        <v>245.46844992000001</v>
      </c>
    </row>
    <row r="61" spans="1:33" x14ac:dyDescent="0.3">
      <c r="A61" s="54" t="s">
        <v>17</v>
      </c>
      <c r="B61" s="30">
        <f>'Electric lighting'!$C17+'Clear Sky'!B61</f>
        <v>168.31199188400001</v>
      </c>
      <c r="C61" s="30">
        <f>'Electric lighting'!$C17+'Clear Sky'!C61</f>
        <v>193.177886672</v>
      </c>
      <c r="D61" s="30">
        <f>'Electric lighting'!$C17+'Clear Sky'!D61</f>
        <v>241.76464541000001</v>
      </c>
      <c r="E61" s="30">
        <f>'Electric lighting'!$C17+'Clear Sky'!E61</f>
        <v>274.21397932000002</v>
      </c>
      <c r="F61" s="30">
        <f>'Electric lighting'!$C17+'Clear Sky'!F61</f>
        <v>252.08927083999998</v>
      </c>
      <c r="G61" s="30">
        <f>'Electric lighting'!$C17+'Clear Sky'!G61</f>
        <v>247.91335168000001</v>
      </c>
      <c r="H61" s="30">
        <f>'Electric lighting'!$C17+'Clear Sky'!H61</f>
        <v>233.666648482</v>
      </c>
      <c r="I61" s="30">
        <f>'Electric lighting'!$C17+'Clear Sky'!I61</f>
        <v>224.03977890799999</v>
      </c>
      <c r="J61" s="30">
        <f>'Electric lighting'!$C17+'Clear Sky'!J61</f>
        <v>171.677410262</v>
      </c>
      <c r="K61" s="30">
        <f>'Electric lighting'!$C17+'Clear Sky'!K61</f>
        <v>151.6</v>
      </c>
      <c r="L61" s="30">
        <f>'Electric lighting'!$C17+'Clear Sky'!L61</f>
        <v>382.13443336</v>
      </c>
      <c r="M61" s="30">
        <f>'Electric lighting'!$C17+'Clear Sky'!M61</f>
        <v>277.45266721999997</v>
      </c>
      <c r="N61" s="30">
        <f>'Electric lighting'!$C17+'Clear Sky'!N61</f>
        <v>316.01737395999999</v>
      </c>
      <c r="O61" s="30">
        <f>'Electric lighting'!$C17+'Clear Sky'!O61</f>
        <v>345.83087516000001</v>
      </c>
      <c r="P61" s="30">
        <f>'Electric lighting'!$C17+'Clear Sky'!P61</f>
        <v>245.88381620000001</v>
      </c>
      <c r="Q61" s="30">
        <f>'Electric lighting'!$C17+'Clear Sky'!Q61</f>
        <v>269.83815010000001</v>
      </c>
      <c r="R61" s="30">
        <f>'Electric lighting'!$C17+'Clear Sky'!R61</f>
        <v>283.30096492000001</v>
      </c>
      <c r="S61" s="30">
        <f>'Electric lighting'!$C17+'Clear Sky'!S61</f>
        <v>226.87024086399998</v>
      </c>
      <c r="T61" s="30">
        <f>'Electric lighting'!$C17+'Clear Sky'!T61</f>
        <v>239.544964394</v>
      </c>
      <c r="U61" s="30">
        <f>'Electric lighting'!$C17+'Clear Sky'!U61</f>
        <v>271.95083801999999</v>
      </c>
      <c r="V61" s="18">
        <f>'Clear Sky'!V61</f>
        <v>570.17148034000002</v>
      </c>
      <c r="W61" s="18">
        <f>'Clear Sky'!W61</f>
        <v>519.53553932</v>
      </c>
      <c r="X61" s="18">
        <f>'Clear Sky'!X61</f>
        <v>253.51023151999999</v>
      </c>
      <c r="Y61" s="30">
        <f>'Electric lighting'!$C17+'Clear Sky'!Y61</f>
        <v>407.48161591999997</v>
      </c>
      <c r="Z61" s="30">
        <f>'Electric lighting'!$C17+'Clear Sky'!Z61</f>
        <v>367.54733957999997</v>
      </c>
      <c r="AA61" s="30">
        <f>'Electric lighting'!$C17+'Clear Sky'!AA61</f>
        <v>366.20385701999999</v>
      </c>
      <c r="AB61" s="30">
        <f>'Electric lighting'!$C17+'Clear Sky'!AB61</f>
        <v>324.209248</v>
      </c>
      <c r="AC61" s="30">
        <f>'Electric lighting'!$C17+'Clear Sky'!AC61</f>
        <v>414.48363108000001</v>
      </c>
      <c r="AD61" s="30">
        <f>'Electric lighting'!$C17+'Clear Sky'!AD61</f>
        <v>327.63579881999999</v>
      </c>
      <c r="AE61" s="30">
        <f>'Electric lighting'!$C17+'Clear Sky'!AE61</f>
        <v>256.33946560000004</v>
      </c>
    </row>
    <row r="62" spans="1:33" x14ac:dyDescent="0.3">
      <c r="A62" s="54" t="s">
        <v>41</v>
      </c>
      <c r="B62" s="30">
        <f>'Electric lighting'!$C18+'Clear Sky'!B62</f>
        <v>184.066070018</v>
      </c>
      <c r="C62" s="30">
        <f>'Electric lighting'!$C18+'Clear Sky'!C62</f>
        <v>192.485888628</v>
      </c>
      <c r="D62" s="30">
        <f>'Electric lighting'!$C18+'Clear Sky'!D62</f>
        <v>237.9695849</v>
      </c>
      <c r="E62" s="30">
        <f>'Electric lighting'!$C18+'Clear Sky'!E62</f>
        <v>222.57693600600001</v>
      </c>
      <c r="F62" s="30">
        <f>'Electric lighting'!$C18+'Clear Sky'!F62</f>
        <v>237.62085190000002</v>
      </c>
      <c r="G62" s="30">
        <f>'Electric lighting'!$C18+'Clear Sky'!G62</f>
        <v>236.81157394800002</v>
      </c>
      <c r="H62" s="30">
        <f>'Electric lighting'!$C18+'Clear Sky'!H62</f>
        <v>216.40730575600003</v>
      </c>
      <c r="I62" s="30">
        <f>'Electric lighting'!$C18+'Clear Sky'!I62</f>
        <v>203.675879146</v>
      </c>
      <c r="J62" s="30">
        <f>'Electric lighting'!$C18+'Clear Sky'!J62</f>
        <v>163.17192707000001</v>
      </c>
      <c r="K62" s="30">
        <f>'Electric lighting'!$C18+'Clear Sky'!K62</f>
        <v>146.9</v>
      </c>
      <c r="L62" s="30">
        <f>'Electric lighting'!$C18+'Clear Sky'!L62</f>
        <v>283.20732024</v>
      </c>
      <c r="M62" s="30">
        <f>'Electric lighting'!$C18+'Clear Sky'!M62</f>
        <v>314.41104328000006</v>
      </c>
      <c r="N62" s="30">
        <f>'Electric lighting'!$C18+'Clear Sky'!N62</f>
        <v>251.85721992000001</v>
      </c>
      <c r="O62" s="30">
        <f>'Electric lighting'!$C18+'Clear Sky'!O62</f>
        <v>242.4523891</v>
      </c>
      <c r="P62" s="30">
        <f>'Electric lighting'!$C18+'Clear Sky'!P62</f>
        <v>321.82583150000005</v>
      </c>
      <c r="Q62" s="30">
        <f>'Electric lighting'!$C18+'Clear Sky'!Q62</f>
        <v>241.34432396</v>
      </c>
      <c r="R62" s="30">
        <f>'Electric lighting'!$C18+'Clear Sky'!R62</f>
        <v>266.52166901999999</v>
      </c>
      <c r="S62" s="30">
        <f>'Electric lighting'!$C18+'Clear Sky'!S62</f>
        <v>256.77652913999998</v>
      </c>
      <c r="T62" s="30">
        <f>'Electric lighting'!$C18+'Clear Sky'!T62</f>
        <v>226.399013454</v>
      </c>
      <c r="U62" s="30">
        <f>'Electric lighting'!$C18+'Clear Sky'!U62</f>
        <v>191.07434425600002</v>
      </c>
      <c r="V62" s="18">
        <f>'Clear Sky'!V62</f>
        <v>418.76275307999998</v>
      </c>
      <c r="W62" s="18">
        <f>'Clear Sky'!W62</f>
        <v>329.43176070000004</v>
      </c>
      <c r="X62" s="18">
        <f>'Clear Sky'!X62</f>
        <v>233.78190752000003</v>
      </c>
      <c r="Y62" s="30">
        <f>'Electric lighting'!$C18+'Clear Sky'!Y62</f>
        <v>350.34748074000004</v>
      </c>
      <c r="Z62" s="30">
        <f>'Electric lighting'!$C18+'Clear Sky'!Z62</f>
        <v>368.43956762000005</v>
      </c>
      <c r="AA62" s="30">
        <f>'Electric lighting'!$C18+'Clear Sky'!AA62</f>
        <v>323.48951436000004</v>
      </c>
      <c r="AB62" s="30">
        <f>'Electric lighting'!$C18+'Clear Sky'!AB62</f>
        <v>369.7974524</v>
      </c>
      <c r="AC62" s="30">
        <f>'Electric lighting'!$C18+'Clear Sky'!AC62</f>
        <v>255.09391506000003</v>
      </c>
      <c r="AD62" s="30">
        <f>'Electric lighting'!$C18+'Clear Sky'!AD62</f>
        <v>269.49948652</v>
      </c>
      <c r="AE62" s="30">
        <f>'Electric lighting'!$C18+'Clear Sky'!AE62</f>
        <v>245.86571524000001</v>
      </c>
    </row>
    <row r="63" spans="1:33" x14ac:dyDescent="0.3">
      <c r="A63" s="54" t="s">
        <v>18</v>
      </c>
      <c r="B63" s="30">
        <f>'Electric lighting'!$C19+'Clear Sky'!B63</f>
        <v>177.67337409000001</v>
      </c>
      <c r="C63" s="30">
        <f>'Electric lighting'!$C19+'Clear Sky'!C63</f>
        <v>225.73036664</v>
      </c>
      <c r="D63" s="30">
        <f>'Electric lighting'!$C19+'Clear Sky'!D63</f>
        <v>311.84486322000004</v>
      </c>
      <c r="E63" s="30">
        <f>'Electric lighting'!$C19+'Clear Sky'!E63</f>
        <v>274.76630253999997</v>
      </c>
      <c r="F63" s="30">
        <f>'Electric lighting'!$C19+'Clear Sky'!F63</f>
        <v>341.61099108000002</v>
      </c>
      <c r="G63" s="30">
        <f>'Electric lighting'!$C19+'Clear Sky'!G63</f>
        <v>249.21812296000002</v>
      </c>
      <c r="H63" s="30">
        <f>'Electric lighting'!$C19+'Clear Sky'!H63</f>
        <v>318.26535478000005</v>
      </c>
      <c r="I63" s="30">
        <f>'Electric lighting'!$C19+'Clear Sky'!I63</f>
        <v>273.22426862000003</v>
      </c>
      <c r="J63" s="30">
        <f>'Electric lighting'!$C19+'Clear Sky'!J63</f>
        <v>172.397759382</v>
      </c>
      <c r="K63" s="30">
        <f>'Electric lighting'!$C19+'Clear Sky'!K63</f>
        <v>133.80000000000001</v>
      </c>
      <c r="L63" s="30">
        <f>'Electric lighting'!$C19+'Clear Sky'!L63</f>
        <v>313.01597204000007</v>
      </c>
      <c r="M63" s="30">
        <f>'Electric lighting'!$C19+'Clear Sky'!M63</f>
        <v>344.54985918</v>
      </c>
      <c r="N63" s="30">
        <f>'Electric lighting'!$C19+'Clear Sky'!N63</f>
        <v>386.69800130000004</v>
      </c>
      <c r="O63" s="30">
        <f>'Electric lighting'!$C19+'Clear Sky'!O63</f>
        <v>391.43026282000005</v>
      </c>
      <c r="P63" s="30">
        <f>'Electric lighting'!$C19+'Clear Sky'!P63</f>
        <v>347.31526658000001</v>
      </c>
      <c r="Q63" s="30">
        <f>'Electric lighting'!$C19+'Clear Sky'!Q63</f>
        <v>406.55830035999998</v>
      </c>
      <c r="R63" s="30">
        <f>'Electric lighting'!$C19+'Clear Sky'!R63</f>
        <v>296.98612002000004</v>
      </c>
      <c r="S63" s="30">
        <f>'Electric lighting'!$C19+'Clear Sky'!S63</f>
        <v>257.95257120000002</v>
      </c>
      <c r="T63" s="30">
        <f>'Electric lighting'!$C19+'Clear Sky'!T63</f>
        <v>261.10366824000005</v>
      </c>
      <c r="U63" s="30">
        <f>'Electric lighting'!$C19+'Clear Sky'!U63</f>
        <v>226.35428168000001</v>
      </c>
      <c r="V63" s="18">
        <f>'Clear Sky'!V63</f>
        <v>683.45581024000001</v>
      </c>
      <c r="W63" s="18">
        <f>'Clear Sky'!W63</f>
        <v>587.01609946000008</v>
      </c>
      <c r="X63" s="18">
        <f>'Clear Sky'!X63</f>
        <v>334.93159714000001</v>
      </c>
      <c r="Y63" s="30">
        <f>'Electric lighting'!$C19+'Clear Sky'!Y63</f>
        <v>482.08870510000003</v>
      </c>
      <c r="Z63" s="30">
        <f>'Electric lighting'!$C19+'Clear Sky'!Z63</f>
        <v>364.67247792000001</v>
      </c>
      <c r="AA63" s="30">
        <f>'Electric lighting'!$C19+'Clear Sky'!AA63</f>
        <v>491.52152513999999</v>
      </c>
      <c r="AB63" s="30">
        <f>'Electric lighting'!$C19+'Clear Sky'!AB63</f>
        <v>383.85397046000003</v>
      </c>
      <c r="AC63" s="30">
        <f>'Electric lighting'!$C19+'Clear Sky'!AC63</f>
        <v>396.25772392000005</v>
      </c>
      <c r="AD63" s="30">
        <f>'Electric lighting'!$C19+'Clear Sky'!AD63</f>
        <v>334.45254426000002</v>
      </c>
      <c r="AE63" s="30">
        <f>'Electric lighting'!$C19+'Clear Sky'!AE63</f>
        <v>382.19644704000001</v>
      </c>
    </row>
    <row r="64" spans="1:33" x14ac:dyDescent="0.3">
      <c r="A64" s="54" t="s">
        <v>19</v>
      </c>
      <c r="B64" s="30">
        <f>'Electric lighting'!$C20+'Clear Sky'!B64</f>
        <v>186.48052501200002</v>
      </c>
      <c r="C64" s="30">
        <f>'Electric lighting'!$C20+'Clear Sky'!C64</f>
        <v>239.80719928000002</v>
      </c>
      <c r="D64" s="30">
        <f>'Electric lighting'!$C20+'Clear Sky'!D64</f>
        <v>253.00941544000003</v>
      </c>
      <c r="E64" s="30">
        <f>'Electric lighting'!$C20+'Clear Sky'!E64</f>
        <v>313.26676406000001</v>
      </c>
      <c r="F64" s="30">
        <f>'Electric lighting'!$C20+'Clear Sky'!F64</f>
        <v>314.07419418000001</v>
      </c>
      <c r="G64" s="30">
        <f>'Electric lighting'!$C20+'Clear Sky'!G64</f>
        <v>249.22516420000002</v>
      </c>
      <c r="H64" s="30">
        <f>'Electric lighting'!$C20+'Clear Sky'!H64</f>
        <v>262.11225253999999</v>
      </c>
      <c r="I64" s="30">
        <f>'Electric lighting'!$C20+'Clear Sky'!I64</f>
        <v>227.40514872400001</v>
      </c>
      <c r="J64" s="30">
        <f>'Electric lighting'!$C20+'Clear Sky'!J64</f>
        <v>181.55651469000003</v>
      </c>
      <c r="K64" s="30">
        <f>'Electric lighting'!$C20+'Clear Sky'!K64</f>
        <v>141.30000000000001</v>
      </c>
      <c r="L64" s="30">
        <f>'Electric lighting'!$C20+'Clear Sky'!L64</f>
        <v>369.93352148000002</v>
      </c>
      <c r="M64" s="30">
        <f>'Electric lighting'!$C20+'Clear Sky'!M64</f>
        <v>337.59093610000002</v>
      </c>
      <c r="N64" s="30">
        <f>'Electric lighting'!$C20+'Clear Sky'!N64</f>
        <v>348.17846998000005</v>
      </c>
      <c r="O64" s="30">
        <f>'Electric lighting'!$C20+'Clear Sky'!O64</f>
        <v>393.41883214000006</v>
      </c>
      <c r="P64" s="30">
        <f>'Electric lighting'!$C20+'Clear Sky'!P64</f>
        <v>313.57790636000004</v>
      </c>
      <c r="Q64" s="30">
        <f>'Electric lighting'!$C20+'Clear Sky'!Q64</f>
        <v>333.09418258000005</v>
      </c>
      <c r="R64" s="30">
        <f>'Electric lighting'!$C20+'Clear Sky'!R64</f>
        <v>318.30980556000003</v>
      </c>
      <c r="S64" s="30">
        <f>'Electric lighting'!$C20+'Clear Sky'!S64</f>
        <v>282.05325837999999</v>
      </c>
      <c r="T64" s="30">
        <f>'Electric lighting'!$C20+'Clear Sky'!T64</f>
        <v>286.35761997999998</v>
      </c>
      <c r="U64" s="30">
        <f>'Electric lighting'!$C20+'Clear Sky'!U64</f>
        <v>238.84215996</v>
      </c>
      <c r="V64" s="18">
        <f>'Clear Sky'!V64</f>
        <v>914.20763560000012</v>
      </c>
      <c r="W64" s="18">
        <f>'Clear Sky'!W64</f>
        <v>558.53928732000008</v>
      </c>
      <c r="X64" s="18">
        <f>'Clear Sky'!X64</f>
        <v>403.77348410000002</v>
      </c>
      <c r="Y64" s="30">
        <f>'Electric lighting'!$C20+'Clear Sky'!Y64</f>
        <v>438.47694733999998</v>
      </c>
      <c r="Z64" s="30">
        <f>'Electric lighting'!$C20+'Clear Sky'!Z64</f>
        <v>422.99754998000003</v>
      </c>
      <c r="AA64" s="30">
        <f>'Electric lighting'!$C20+'Clear Sky'!AA64</f>
        <v>438.08011636000003</v>
      </c>
      <c r="AB64" s="30">
        <f>'Electric lighting'!$C20+'Clear Sky'!AB64</f>
        <v>373.67809868000006</v>
      </c>
      <c r="AC64" s="30">
        <f>'Electric lighting'!$C20+'Clear Sky'!AC64</f>
        <v>327.43474418000005</v>
      </c>
      <c r="AD64" s="30">
        <f>'Electric lighting'!$C20+'Clear Sky'!AD64</f>
        <v>375.74531544000001</v>
      </c>
      <c r="AE64" s="30">
        <f>'Electric lighting'!$C20+'Clear Sky'!AE64</f>
        <v>287.16713344000004</v>
      </c>
    </row>
    <row r="65" spans="1:31" x14ac:dyDescent="0.3">
      <c r="A65" s="54" t="s">
        <v>20</v>
      </c>
      <c r="B65" s="30">
        <f>'Electric lighting'!$C21+'Clear Sky'!B65</f>
        <v>176.21565405199999</v>
      </c>
      <c r="C65" s="30">
        <f>'Electric lighting'!$C21+'Clear Sky'!C65</f>
        <v>231.45247935999998</v>
      </c>
      <c r="D65" s="30">
        <f>'Electric lighting'!$C21+'Clear Sky'!D65</f>
        <v>314.4149731</v>
      </c>
      <c r="E65" s="30">
        <f>'Electric lighting'!$C21+'Clear Sky'!E65</f>
        <v>302.98205608000001</v>
      </c>
      <c r="F65" s="30">
        <f>'Electric lighting'!$C21+'Clear Sky'!F65</f>
        <v>323.67297373999997</v>
      </c>
      <c r="G65" s="30">
        <f>'Electric lighting'!$C21+'Clear Sky'!G65</f>
        <v>276.31050333999997</v>
      </c>
      <c r="H65" s="30">
        <f>'Electric lighting'!$C21+'Clear Sky'!H65</f>
        <v>252.13615062</v>
      </c>
      <c r="I65" s="30">
        <f>'Electric lighting'!$C21+'Clear Sky'!I65</f>
        <v>243.43023507999999</v>
      </c>
      <c r="J65" s="30">
        <f>'Electric lighting'!$C21+'Clear Sky'!J65</f>
        <v>170.734567672</v>
      </c>
      <c r="K65" s="30">
        <f>'Electric lighting'!$C21+'Clear Sky'!K65</f>
        <v>136</v>
      </c>
      <c r="L65" s="30">
        <f>'Electric lighting'!$C21+'Clear Sky'!L65</f>
        <v>334.03297066000005</v>
      </c>
      <c r="M65" s="30">
        <f>'Electric lighting'!$C21+'Clear Sky'!M65</f>
        <v>384.53901996000002</v>
      </c>
      <c r="N65" s="30">
        <f>'Electric lighting'!$C21+'Clear Sky'!N65</f>
        <v>358.77018750000002</v>
      </c>
      <c r="O65" s="30">
        <f>'Electric lighting'!$C21+'Clear Sky'!O65</f>
        <v>290.37567516000001</v>
      </c>
      <c r="P65" s="30">
        <f>'Electric lighting'!$C21+'Clear Sky'!P65</f>
        <v>321.75702558</v>
      </c>
      <c r="Q65" s="30">
        <f>'Electric lighting'!$C21+'Clear Sky'!Q65</f>
        <v>392.82917330000004</v>
      </c>
      <c r="R65" s="30">
        <f>'Electric lighting'!$C21+'Clear Sky'!R65</f>
        <v>294.70739192000002</v>
      </c>
      <c r="S65" s="30">
        <f>'Electric lighting'!$C21+'Clear Sky'!S65</f>
        <v>414.82688861999998</v>
      </c>
      <c r="T65" s="30">
        <f>'Electric lighting'!$C21+'Clear Sky'!T65</f>
        <v>286.32421292000004</v>
      </c>
      <c r="U65" s="30">
        <f>'Electric lighting'!$C21+'Clear Sky'!U65</f>
        <v>260.24840484000003</v>
      </c>
      <c r="V65" s="18">
        <f>'Clear Sky'!V65</f>
        <v>455.59095064000002</v>
      </c>
      <c r="W65" s="18">
        <f>'Clear Sky'!W65</f>
        <v>740.84449026000004</v>
      </c>
      <c r="X65" s="18">
        <f>'Clear Sky'!X65</f>
        <v>330.30884684000006</v>
      </c>
      <c r="Y65" s="30">
        <f>'Electric lighting'!$C21+'Clear Sky'!Y65</f>
        <v>461.34651212</v>
      </c>
      <c r="Z65" s="30">
        <f>'Electric lighting'!$C21+'Clear Sky'!Z65</f>
        <v>470.34771846000001</v>
      </c>
      <c r="AA65" s="30">
        <f>'Electric lighting'!$C21+'Clear Sky'!AA65</f>
        <v>427.39151215999999</v>
      </c>
      <c r="AB65" s="30">
        <f>'Electric lighting'!$C21+'Clear Sky'!AB65</f>
        <v>390.90190264</v>
      </c>
      <c r="AC65" s="30">
        <f>'Electric lighting'!$C21+'Clear Sky'!AC65</f>
        <v>372.68563058000001</v>
      </c>
      <c r="AD65" s="30">
        <f>'Electric lighting'!$C21+'Clear Sky'!AD65</f>
        <v>365.22274437999999</v>
      </c>
      <c r="AE65" s="30">
        <f>'Electric lighting'!$C21+'Clear Sky'!AE65</f>
        <v>333.01448914000002</v>
      </c>
    </row>
    <row r="66" spans="1:31" x14ac:dyDescent="0.3">
      <c r="A66" s="54" t="s">
        <v>21</v>
      </c>
      <c r="B66" s="30">
        <f>'Electric lighting'!$C22+'Clear Sky'!B66</f>
        <v>190.27066052999999</v>
      </c>
      <c r="C66" s="30">
        <f>'Electric lighting'!$C22+'Clear Sky'!C66</f>
        <v>238.41524393999998</v>
      </c>
      <c r="D66" s="30">
        <f>'Electric lighting'!$C22+'Clear Sky'!D66</f>
        <v>249.45839522</v>
      </c>
      <c r="E66" s="30">
        <f>'Electric lighting'!$C22+'Clear Sky'!E66</f>
        <v>294.91705518000003</v>
      </c>
      <c r="F66" s="30">
        <f>'Electric lighting'!$C22+'Clear Sky'!F66</f>
        <v>274.35050386</v>
      </c>
      <c r="G66" s="30">
        <f>'Electric lighting'!$C22+'Clear Sky'!G66</f>
        <v>252.14001611999998</v>
      </c>
      <c r="H66" s="30">
        <f>'Electric lighting'!$C22+'Clear Sky'!H66</f>
        <v>249.01038654000001</v>
      </c>
      <c r="I66" s="30">
        <f>'Electric lighting'!$C22+'Clear Sky'!I66</f>
        <v>213.56976588399999</v>
      </c>
      <c r="J66" s="30">
        <f>'Electric lighting'!$C22+'Clear Sky'!J66</f>
        <v>172.52599323999999</v>
      </c>
      <c r="K66" s="30">
        <f>'Electric lighting'!$C22+'Clear Sky'!K66</f>
        <v>145.19999999999999</v>
      </c>
      <c r="L66" s="30">
        <f>'Electric lighting'!$C22+'Clear Sky'!L66</f>
        <v>301.87966804000001</v>
      </c>
      <c r="M66" s="30">
        <f>'Electric lighting'!$C22+'Clear Sky'!M66</f>
        <v>300.98084270000004</v>
      </c>
      <c r="N66" s="30">
        <f>'Electric lighting'!$C22+'Clear Sky'!N66</f>
        <v>390.17705204000004</v>
      </c>
      <c r="O66" s="30">
        <f>'Electric lighting'!$C22+'Clear Sky'!O66</f>
        <v>352.46796398000004</v>
      </c>
      <c r="P66" s="30">
        <f>'Electric lighting'!$C22+'Clear Sky'!P66</f>
        <v>338.97398964000001</v>
      </c>
      <c r="Q66" s="30">
        <f>'Electric lighting'!$C22+'Clear Sky'!Q66</f>
        <v>364.06700472</v>
      </c>
      <c r="R66" s="30">
        <f>'Electric lighting'!$C22+'Clear Sky'!R66</f>
        <v>319.11523044</v>
      </c>
      <c r="S66" s="30">
        <f>'Electric lighting'!$C22+'Clear Sky'!S66</f>
        <v>302.19524876000003</v>
      </c>
      <c r="T66" s="30">
        <f>'Electric lighting'!$C22+'Clear Sky'!T66</f>
        <v>274.74805947999999</v>
      </c>
      <c r="U66" s="30">
        <f>'Electric lighting'!$C22+'Clear Sky'!U66</f>
        <v>255.84772726</v>
      </c>
      <c r="V66" s="18">
        <f>'Clear Sky'!V66</f>
        <v>855.89069174000008</v>
      </c>
      <c r="W66" s="18">
        <f>'Clear Sky'!W66</f>
        <v>552.87124382000002</v>
      </c>
      <c r="X66" s="18">
        <f>'Clear Sky'!X66</f>
        <v>300.96246670000005</v>
      </c>
      <c r="Y66" s="30">
        <f>'Electric lighting'!$C22+'Clear Sky'!Y66</f>
        <v>499.63736607999999</v>
      </c>
      <c r="Z66" s="30">
        <f>'Electric lighting'!$C22+'Clear Sky'!Z66</f>
        <v>466.20256705999998</v>
      </c>
      <c r="AA66" s="30">
        <f>'Electric lighting'!$C22+'Clear Sky'!AA66</f>
        <v>477.97126414000002</v>
      </c>
      <c r="AB66" s="30">
        <f>'Electric lighting'!$C22+'Clear Sky'!AB66</f>
        <v>453.35397522</v>
      </c>
      <c r="AC66" s="30">
        <f>'Electric lighting'!$C22+'Clear Sky'!AC66</f>
        <v>354.10882068000001</v>
      </c>
      <c r="AD66" s="30">
        <f>'Electric lighting'!$C22+'Clear Sky'!AD66</f>
        <v>378.91623702000004</v>
      </c>
      <c r="AE66" s="30">
        <f>'Electric lighting'!$C22+'Clear Sky'!AE66</f>
        <v>376.12972448000005</v>
      </c>
    </row>
    <row r="67" spans="1:31" x14ac:dyDescent="0.3">
      <c r="A67" s="54" t="s">
        <v>22</v>
      </c>
      <c r="B67" s="30">
        <f>'Electric lighting'!$C23+'Clear Sky'!B67</f>
        <v>175.67986977999999</v>
      </c>
      <c r="C67" s="30">
        <f>'Electric lighting'!$C23+'Clear Sky'!C67</f>
        <v>247.78598820000002</v>
      </c>
      <c r="D67" s="30">
        <f>'Electric lighting'!$C23+'Clear Sky'!D67</f>
        <v>254.77586564000001</v>
      </c>
      <c r="E67" s="30">
        <f>'Electric lighting'!$C23+'Clear Sky'!E67</f>
        <v>294.86910988</v>
      </c>
      <c r="F67" s="30">
        <f>'Electric lighting'!$C23+'Clear Sky'!F67</f>
        <v>265.01711218000003</v>
      </c>
      <c r="G67" s="30">
        <f>'Electric lighting'!$C23+'Clear Sky'!G67</f>
        <v>261.17144769999999</v>
      </c>
      <c r="H67" s="30">
        <f>'Electric lighting'!$C23+'Clear Sky'!H67</f>
        <v>234.888881712</v>
      </c>
      <c r="I67" s="30">
        <f>'Electric lighting'!$C23+'Clear Sky'!I67</f>
        <v>242.76993048200001</v>
      </c>
      <c r="J67" s="30">
        <f>'Electric lighting'!$C23+'Clear Sky'!J67</f>
        <v>174.893309292</v>
      </c>
      <c r="K67" s="30">
        <f>'Electric lighting'!$C23+'Clear Sky'!K67</f>
        <v>154.1</v>
      </c>
      <c r="L67" s="30">
        <f>'Electric lighting'!$C23+'Clear Sky'!L67</f>
        <v>376.5785199</v>
      </c>
      <c r="M67" s="30">
        <f>'Electric lighting'!$C23+'Clear Sky'!M67</f>
        <v>368.54180940000003</v>
      </c>
      <c r="N67" s="30">
        <f>'Electric lighting'!$C23+'Clear Sky'!N67</f>
        <v>359.88652808000001</v>
      </c>
      <c r="O67" s="30">
        <f>'Electric lighting'!$C23+'Clear Sky'!O67</f>
        <v>391.29885686</v>
      </c>
      <c r="P67" s="30">
        <f>'Electric lighting'!$C23+'Clear Sky'!P67</f>
        <v>294.73269640000001</v>
      </c>
      <c r="Q67" s="30">
        <f>'Electric lighting'!$C23+'Clear Sky'!Q67</f>
        <v>306.58327780000002</v>
      </c>
      <c r="R67" s="30">
        <f>'Electric lighting'!$C23+'Clear Sky'!R67</f>
        <v>385.69503458000003</v>
      </c>
      <c r="S67" s="30">
        <f>'Electric lighting'!$C23+'Clear Sky'!S67</f>
        <v>278.58563386000003</v>
      </c>
      <c r="T67" s="30">
        <f>'Electric lighting'!$C23+'Clear Sky'!T67</f>
        <v>286.38556824</v>
      </c>
      <c r="U67" s="30">
        <f>'Electric lighting'!$C23+'Clear Sky'!U67</f>
        <v>224.617915874</v>
      </c>
      <c r="V67" s="18">
        <f>'Clear Sky'!V67</f>
        <v>760.69219870000006</v>
      </c>
      <c r="W67" s="18">
        <f>'Clear Sky'!W67</f>
        <v>678.44963480000001</v>
      </c>
      <c r="X67" s="18">
        <f>'Clear Sky'!X67</f>
        <v>353.38763446000002</v>
      </c>
      <c r="Y67" s="30">
        <f>'Electric lighting'!$C23+'Clear Sky'!Y67</f>
        <v>338.43337972</v>
      </c>
      <c r="Z67" s="30">
        <f>'Electric lighting'!$C23+'Clear Sky'!Z67</f>
        <v>499.61722884000005</v>
      </c>
      <c r="AA67" s="30">
        <f>'Electric lighting'!$C23+'Clear Sky'!AA67</f>
        <v>563.64044095999998</v>
      </c>
      <c r="AB67" s="30">
        <f>'Electric lighting'!$C23+'Clear Sky'!AB67</f>
        <v>438.10679649999997</v>
      </c>
      <c r="AC67" s="30">
        <f>'Electric lighting'!$C23+'Clear Sky'!AC67</f>
        <v>298.15707329999998</v>
      </c>
      <c r="AD67" s="30">
        <f>'Electric lighting'!$C23+'Clear Sky'!AD67</f>
        <v>338.05557053999996</v>
      </c>
      <c r="AE67" s="30">
        <f>'Electric lighting'!$C23+'Clear Sky'!AE67</f>
        <v>334.16262330000001</v>
      </c>
    </row>
    <row r="68" spans="1:31" x14ac:dyDescent="0.3">
      <c r="A68" s="54" t="s">
        <v>23</v>
      </c>
      <c r="B68" s="30">
        <f>'Electric lighting'!$C24+'Clear Sky'!B68</f>
        <v>182.5211304</v>
      </c>
      <c r="C68" s="30">
        <f>'Electric lighting'!$C24+'Clear Sky'!C68</f>
        <v>231.401368338</v>
      </c>
      <c r="D68" s="30">
        <f>'Electric lighting'!$C24+'Clear Sky'!D68</f>
        <v>234.58012851000001</v>
      </c>
      <c r="E68" s="30">
        <f>'Electric lighting'!$C24+'Clear Sky'!E68</f>
        <v>287.52436496000001</v>
      </c>
      <c r="F68" s="30">
        <f>'Electric lighting'!$C24+'Clear Sky'!F68</f>
        <v>253.42307830000001</v>
      </c>
      <c r="G68" s="30">
        <f>'Electric lighting'!$C24+'Clear Sky'!G68</f>
        <v>265.46233784000003</v>
      </c>
      <c r="H68" s="30">
        <f>'Electric lighting'!$C24+'Clear Sky'!H68</f>
        <v>247.18139166000003</v>
      </c>
      <c r="I68" s="30">
        <f>'Electric lighting'!$C24+'Clear Sky'!I68</f>
        <v>210.24753253</v>
      </c>
      <c r="J68" s="30">
        <f>'Electric lighting'!$C24+'Clear Sky'!J68</f>
        <v>169.02829736800001</v>
      </c>
      <c r="K68" s="30">
        <f>'Electric lighting'!$C24+'Clear Sky'!K68</f>
        <v>146.30000000000001</v>
      </c>
      <c r="L68" s="30">
        <f>'Electric lighting'!$C24+'Clear Sky'!L68</f>
        <v>287.17001600000003</v>
      </c>
      <c r="M68" s="30">
        <f>'Electric lighting'!$C24+'Clear Sky'!M68</f>
        <v>438.92095450000005</v>
      </c>
      <c r="N68" s="30">
        <f>'Electric lighting'!$C24+'Clear Sky'!N68</f>
        <v>401.12690240000001</v>
      </c>
      <c r="O68" s="30">
        <f>'Electric lighting'!$C24+'Clear Sky'!O68</f>
        <v>268.61443126</v>
      </c>
      <c r="P68" s="30">
        <f>'Electric lighting'!$C24+'Clear Sky'!P68</f>
        <v>373.23768272000001</v>
      </c>
      <c r="Q68" s="30">
        <f>'Electric lighting'!$C24+'Clear Sky'!Q68</f>
        <v>343.62816768000005</v>
      </c>
      <c r="R68" s="30">
        <f>'Electric lighting'!$C24+'Clear Sky'!R68</f>
        <v>257.34274664000003</v>
      </c>
      <c r="S68" s="30">
        <f>'Electric lighting'!$C24+'Clear Sky'!S68</f>
        <v>287.77291648000005</v>
      </c>
      <c r="T68" s="30">
        <f>'Electric lighting'!$C24+'Clear Sky'!T68</f>
        <v>322.91442386</v>
      </c>
      <c r="U68" s="30">
        <f>'Electric lighting'!$C24+'Clear Sky'!U68</f>
        <v>239.40301532000001</v>
      </c>
      <c r="V68" s="18">
        <f>'Clear Sky'!V68</f>
        <v>669.73121922000007</v>
      </c>
      <c r="W68" s="18">
        <f>'Clear Sky'!W68</f>
        <v>509.46050708000001</v>
      </c>
      <c r="X68" s="18">
        <f>'Clear Sky'!X68</f>
        <v>275.27434102000001</v>
      </c>
      <c r="Y68" s="30">
        <f>'Electric lighting'!$C24+'Clear Sky'!Y68</f>
        <v>422.25713306000006</v>
      </c>
      <c r="Z68" s="30">
        <f>'Electric lighting'!$C24+'Clear Sky'!Z68</f>
        <v>328.60112684000001</v>
      </c>
      <c r="AA68" s="30">
        <f>'Electric lighting'!$C24+'Clear Sky'!AA68</f>
        <v>438.29468438000004</v>
      </c>
      <c r="AB68" s="30">
        <f>'Electric lighting'!$C24+'Clear Sky'!AB68</f>
        <v>396.04165062000004</v>
      </c>
      <c r="AC68" s="30">
        <f>'Electric lighting'!$C24+'Clear Sky'!AC68</f>
        <v>307.56636750000001</v>
      </c>
      <c r="AD68" s="30">
        <f>'Electric lighting'!$C24+'Clear Sky'!AD68</f>
        <v>344.00507106000003</v>
      </c>
      <c r="AE68" s="30">
        <f>'Electric lighting'!$C24+'Clear Sky'!AE68</f>
        <v>338.71302514000001</v>
      </c>
    </row>
    <row r="69" spans="1:31" x14ac:dyDescent="0.3">
      <c r="A69" s="54" t="s">
        <v>24</v>
      </c>
      <c r="B69" s="30">
        <f>'Electric lighting'!$C25+'Clear Sky'!B69</f>
        <v>175.80771928999999</v>
      </c>
      <c r="C69" s="30">
        <f>'Electric lighting'!$C25+'Clear Sky'!C69</f>
        <v>189.44855098400001</v>
      </c>
      <c r="D69" s="30">
        <f>'Electric lighting'!$C25+'Clear Sky'!D69</f>
        <v>205.84767049000001</v>
      </c>
      <c r="E69" s="30">
        <f>'Electric lighting'!$C25+'Clear Sky'!E69</f>
        <v>245.72099554800002</v>
      </c>
      <c r="F69" s="30">
        <f>'Electric lighting'!$C25+'Clear Sky'!F69</f>
        <v>269.80978640000001</v>
      </c>
      <c r="G69" s="30">
        <f>'Electric lighting'!$C25+'Clear Sky'!G69</f>
        <v>293.15198066000005</v>
      </c>
      <c r="H69" s="30">
        <f>'Electric lighting'!$C25+'Clear Sky'!H69</f>
        <v>243.52714794800002</v>
      </c>
      <c r="I69" s="30">
        <f>'Electric lighting'!$C25+'Clear Sky'!I69</f>
        <v>233.01936975800001</v>
      </c>
      <c r="J69" s="30">
        <f>'Electric lighting'!$C25+'Clear Sky'!J69</f>
        <v>170.88542093000001</v>
      </c>
      <c r="K69" s="30">
        <f>'Electric lighting'!$C25+'Clear Sky'!K69</f>
        <v>155.4</v>
      </c>
      <c r="L69" s="30">
        <f>'Electric lighting'!$C25+'Clear Sky'!L69</f>
        <v>327.43560486000001</v>
      </c>
      <c r="M69" s="30">
        <f>'Electric lighting'!$C25+'Clear Sky'!M69</f>
        <v>325.22219198000005</v>
      </c>
      <c r="N69" s="30">
        <f>'Electric lighting'!$C25+'Clear Sky'!N69</f>
        <v>295.50470558000001</v>
      </c>
      <c r="O69" s="30">
        <f>'Electric lighting'!$C25+'Clear Sky'!O69</f>
        <v>315.89073096000004</v>
      </c>
      <c r="P69" s="30">
        <f>'Electric lighting'!$C25+'Clear Sky'!P69</f>
        <v>373.37533519999999</v>
      </c>
      <c r="Q69" s="30">
        <f>'Electric lighting'!$C25+'Clear Sky'!Q69</f>
        <v>288.84861544</v>
      </c>
      <c r="R69" s="30">
        <f>'Electric lighting'!$C25+'Clear Sky'!R69</f>
        <v>351.44772880000005</v>
      </c>
      <c r="S69" s="30">
        <f>'Electric lighting'!$C25+'Clear Sky'!S69</f>
        <v>275.91804869999999</v>
      </c>
      <c r="T69" s="30">
        <f>'Electric lighting'!$C25+'Clear Sky'!T69</f>
        <v>269.54810078000003</v>
      </c>
      <c r="U69" s="30">
        <f>'Electric lighting'!$C25+'Clear Sky'!U69</f>
        <v>200.491792844</v>
      </c>
      <c r="V69" s="18">
        <f>'Clear Sky'!V69</f>
        <v>882.20273246000011</v>
      </c>
      <c r="W69" s="18">
        <f>'Clear Sky'!W69</f>
        <v>610.96454566</v>
      </c>
      <c r="X69" s="18">
        <f>'Clear Sky'!X69</f>
        <v>330.68511616000001</v>
      </c>
      <c r="Y69" s="30">
        <f>'Electric lighting'!$C25+'Clear Sky'!Y69</f>
        <v>369.89026970000003</v>
      </c>
      <c r="Z69" s="30">
        <f>'Electric lighting'!$C25+'Clear Sky'!Z69</f>
        <v>328.17817969999999</v>
      </c>
      <c r="AA69" s="30">
        <f>'Electric lighting'!$C25+'Clear Sky'!AA69</f>
        <v>332.87221646</v>
      </c>
      <c r="AB69" s="30">
        <f>'Electric lighting'!$C25+'Clear Sky'!AB69</f>
        <v>468.58705292000002</v>
      </c>
      <c r="AC69" s="30">
        <f>'Electric lighting'!$C25+'Clear Sky'!AC69</f>
        <v>344.17487944000004</v>
      </c>
      <c r="AD69" s="30">
        <f>'Electric lighting'!$C25+'Clear Sky'!AD69</f>
        <v>302.00400174000004</v>
      </c>
      <c r="AE69" s="30">
        <f>'Electric lighting'!$C25+'Clear Sky'!AE69</f>
        <v>348.36683126000003</v>
      </c>
    </row>
    <row r="70" spans="1:31" x14ac:dyDescent="0.3">
      <c r="A70" s="54" t="s">
        <v>44</v>
      </c>
      <c r="B70" s="30">
        <f>'Electric lighting'!$C26+'Clear Sky'!B70</f>
        <v>167.334386486</v>
      </c>
      <c r="C70" s="30">
        <f>'Electric lighting'!$C26+'Clear Sky'!C70</f>
        <v>196.42720603200002</v>
      </c>
      <c r="D70" s="30">
        <f>'Electric lighting'!$C26+'Clear Sky'!D70</f>
        <v>180.99178526200001</v>
      </c>
      <c r="E70" s="30">
        <f>'Electric lighting'!$C26+'Clear Sky'!E70</f>
        <v>246.61618909999999</v>
      </c>
      <c r="F70" s="30">
        <f>'Electric lighting'!$C26+'Clear Sky'!F70</f>
        <v>258.41930658000001</v>
      </c>
      <c r="G70" s="30">
        <f>'Electric lighting'!$C26+'Clear Sky'!G70</f>
        <v>230.46957040199999</v>
      </c>
      <c r="H70" s="30">
        <f>'Electric lighting'!$C26+'Clear Sky'!H70</f>
        <v>203.68551730199999</v>
      </c>
      <c r="I70" s="30">
        <f>'Electric lighting'!$C26+'Clear Sky'!I70</f>
        <v>207.96685346599998</v>
      </c>
      <c r="J70" s="30">
        <f>'Electric lighting'!$C26+'Clear Sky'!J70</f>
        <v>161.94160654799998</v>
      </c>
      <c r="K70" s="30">
        <f>'Electric lighting'!$C26+'Clear Sky'!K70</f>
        <v>141.1</v>
      </c>
      <c r="L70" s="30">
        <f>'Electric lighting'!$C26+'Clear Sky'!L70</f>
        <v>229.81664258799998</v>
      </c>
      <c r="M70" s="30">
        <f>'Electric lighting'!$C26+'Clear Sky'!M70</f>
        <v>280.93369022000002</v>
      </c>
      <c r="N70" s="30">
        <f>'Electric lighting'!$C26+'Clear Sky'!N70</f>
        <v>277.03159440000002</v>
      </c>
      <c r="O70" s="30">
        <f>'Electric lighting'!$C26+'Clear Sky'!O70</f>
        <v>261.65364664000003</v>
      </c>
      <c r="P70" s="30">
        <f>'Electric lighting'!$C26+'Clear Sky'!P70</f>
        <v>269.21399692</v>
      </c>
      <c r="Q70" s="30">
        <f>'Electric lighting'!$C26+'Clear Sky'!Q70</f>
        <v>340.75707006000005</v>
      </c>
      <c r="R70" s="30">
        <f>'Electric lighting'!$C26+'Clear Sky'!R70</f>
        <v>236.77412862</v>
      </c>
      <c r="S70" s="30">
        <f>'Electric lighting'!$C26+'Clear Sky'!S70</f>
        <v>227.83927212999998</v>
      </c>
      <c r="T70" s="30">
        <f>'Electric lighting'!$C26+'Clear Sky'!T70</f>
        <v>226.96023852000002</v>
      </c>
      <c r="U70" s="30">
        <f>'Electric lighting'!$C26+'Clear Sky'!U70</f>
        <v>260.19222891999999</v>
      </c>
      <c r="V70" s="18">
        <f>'Clear Sky'!V70</f>
        <v>637.82260262</v>
      </c>
      <c r="W70" s="18">
        <f>'Clear Sky'!W70</f>
        <v>672.15061102000004</v>
      </c>
      <c r="X70" s="18">
        <f>'Clear Sky'!X70</f>
        <v>313.16875576000001</v>
      </c>
      <c r="Y70" s="30">
        <f>'Electric lighting'!$C26+'Clear Sky'!Y70</f>
        <v>420.90669247999995</v>
      </c>
      <c r="Z70" s="30">
        <f>'Electric lighting'!$C26+'Clear Sky'!Z70</f>
        <v>341.56513424000002</v>
      </c>
      <c r="AA70" s="30">
        <f>'Electric lighting'!$C26+'Clear Sky'!AA70</f>
        <v>390.32951130000004</v>
      </c>
      <c r="AB70" s="30">
        <f>'Electric lighting'!$C26+'Clear Sky'!AB70</f>
        <v>337.01747476000003</v>
      </c>
      <c r="AC70" s="30">
        <f>'Electric lighting'!$C26+'Clear Sky'!AC70</f>
        <v>278.01737653999999</v>
      </c>
      <c r="AD70" s="30">
        <f>'Electric lighting'!$C26+'Clear Sky'!AD70</f>
        <v>304.76148386</v>
      </c>
      <c r="AE70" s="30">
        <f>'Electric lighting'!$C26+'Clear Sky'!AE70</f>
        <v>321.29043167999998</v>
      </c>
    </row>
    <row r="71" spans="1:31" x14ac:dyDescent="0.3">
      <c r="A71" s="54" t="s">
        <v>25</v>
      </c>
      <c r="B71" s="30">
        <f>'Electric lighting'!$C27+'Clear Sky'!B71</f>
        <v>193.598040454</v>
      </c>
      <c r="C71" s="30">
        <f>'Electric lighting'!$C27+'Clear Sky'!C71</f>
        <v>209.000816192</v>
      </c>
      <c r="D71" s="30">
        <f>'Electric lighting'!$C27+'Clear Sky'!D71</f>
        <v>307.04864806</v>
      </c>
      <c r="E71" s="30">
        <f>'Electric lighting'!$C27+'Clear Sky'!E71</f>
        <v>312.63091229999998</v>
      </c>
      <c r="F71" s="30">
        <f>'Electric lighting'!$C27+'Clear Sky'!F71</f>
        <v>311.03045427999996</v>
      </c>
      <c r="G71" s="30">
        <f>'Electric lighting'!$C27+'Clear Sky'!G71</f>
        <v>339.81886162000001</v>
      </c>
      <c r="H71" s="30">
        <f>'Electric lighting'!$C27+'Clear Sky'!H71</f>
        <v>304.96023558000002</v>
      </c>
      <c r="I71" s="30">
        <f>'Electric lighting'!$C27+'Clear Sky'!I71</f>
        <v>231.91136052000002</v>
      </c>
      <c r="J71" s="30">
        <f>'Electric lighting'!$C27+'Clear Sky'!J71</f>
        <v>167.98206174399999</v>
      </c>
      <c r="K71" s="30">
        <f>'Electric lighting'!$C27+'Clear Sky'!K71</f>
        <v>135.1</v>
      </c>
      <c r="L71" s="30">
        <f>'Electric lighting'!$C27+'Clear Sky'!L71</f>
        <v>414.42698080000002</v>
      </c>
      <c r="M71" s="30">
        <f>'Electric lighting'!$C27+'Clear Sky'!M71</f>
        <v>360.73278723999999</v>
      </c>
      <c r="N71" s="30">
        <f>'Electric lighting'!$C27+'Clear Sky'!N71</f>
        <v>409.27306938000004</v>
      </c>
      <c r="O71" s="30">
        <f>'Electric lighting'!$C27+'Clear Sky'!O71</f>
        <v>331.38649768000005</v>
      </c>
      <c r="P71" s="30">
        <f>'Electric lighting'!$C27+'Clear Sky'!P71</f>
        <v>437.39489850000007</v>
      </c>
      <c r="Q71" s="30">
        <f>'Electric lighting'!$C27+'Clear Sky'!Q71</f>
        <v>375.93691197999999</v>
      </c>
      <c r="R71" s="30">
        <f>'Electric lighting'!$C27+'Clear Sky'!R71</f>
        <v>269.59173471999998</v>
      </c>
      <c r="S71" s="30">
        <f>'Electric lighting'!$C27+'Clear Sky'!S71</f>
        <v>291.04778163999998</v>
      </c>
      <c r="T71" s="30">
        <f>'Electric lighting'!$C27+'Clear Sky'!T71</f>
        <v>282.78788201999998</v>
      </c>
      <c r="U71" s="30">
        <f>'Electric lighting'!$C27+'Clear Sky'!U71</f>
        <v>225.484990318</v>
      </c>
      <c r="V71" s="18">
        <f>'Clear Sky'!V71</f>
        <v>983.42434259999993</v>
      </c>
      <c r="W71" s="18">
        <f>'Clear Sky'!W71</f>
        <v>844.21800946000008</v>
      </c>
      <c r="X71" s="18">
        <f>'Clear Sky'!X71</f>
        <v>393.67173076</v>
      </c>
      <c r="Y71" s="30">
        <f>'Electric lighting'!$C27+'Clear Sky'!Y71</f>
        <v>431.70085854000001</v>
      </c>
      <c r="Z71" s="30">
        <f>'Electric lighting'!$C27+'Clear Sky'!Z71</f>
        <v>399.83726020000006</v>
      </c>
      <c r="AA71" s="30">
        <f>'Electric lighting'!$C27+'Clear Sky'!AA71</f>
        <v>473.43514063999999</v>
      </c>
      <c r="AB71" s="30">
        <f>'Electric lighting'!$C27+'Clear Sky'!AB71</f>
        <v>492.82460486000002</v>
      </c>
      <c r="AC71" s="30">
        <f>'Electric lighting'!$C27+'Clear Sky'!AC71</f>
        <v>375.68383146000002</v>
      </c>
      <c r="AD71" s="30">
        <f>'Electric lighting'!$C27+'Clear Sky'!AD71</f>
        <v>380.08882743999999</v>
      </c>
      <c r="AE71" s="30">
        <f>'Electric lighting'!$C27+'Clear Sky'!AE71</f>
        <v>391.08252203999996</v>
      </c>
    </row>
    <row r="72" spans="1:31" x14ac:dyDescent="0.3">
      <c r="A72" s="54" t="s">
        <v>26</v>
      </c>
      <c r="B72" s="30">
        <f>'Electric lighting'!$C28+'Clear Sky'!B72</f>
        <v>194.52768320000001</v>
      </c>
      <c r="C72" s="30">
        <f>'Electric lighting'!$C28+'Clear Sky'!C72</f>
        <v>257.02299188000001</v>
      </c>
      <c r="D72" s="30">
        <f>'Electric lighting'!$C28+'Clear Sky'!D72</f>
        <v>281.53448335999997</v>
      </c>
      <c r="E72" s="30">
        <f>'Electric lighting'!$C28+'Clear Sky'!E72</f>
        <v>316.66403418000004</v>
      </c>
      <c r="F72" s="30">
        <f>'Electric lighting'!$C28+'Clear Sky'!F72</f>
        <v>290.65751979999999</v>
      </c>
      <c r="G72" s="30">
        <f>'Electric lighting'!$C28+'Clear Sky'!G72</f>
        <v>391.08818538000003</v>
      </c>
      <c r="H72" s="30">
        <f>'Electric lighting'!$C28+'Clear Sky'!H72</f>
        <v>338.71147791999999</v>
      </c>
      <c r="I72" s="30">
        <f>'Electric lighting'!$C28+'Clear Sky'!I72</f>
        <v>217.730502014</v>
      </c>
      <c r="J72" s="30">
        <f>'Electric lighting'!$C28+'Clear Sky'!J72</f>
        <v>196.57633106</v>
      </c>
      <c r="K72" s="30">
        <f>'Electric lighting'!$C28+'Clear Sky'!K72</f>
        <v>148.6</v>
      </c>
      <c r="L72" s="30">
        <f>'Electric lighting'!$C28+'Clear Sky'!L72</f>
        <v>351.74820441999998</v>
      </c>
      <c r="M72" s="30">
        <f>'Electric lighting'!$C28+'Clear Sky'!M72</f>
        <v>373.96929002000002</v>
      </c>
      <c r="N72" s="30">
        <f>'Electric lighting'!$C28+'Clear Sky'!N72</f>
        <v>405.10045847999993</v>
      </c>
      <c r="O72" s="30">
        <f>'Electric lighting'!$C28+'Clear Sky'!O72</f>
        <v>328.25691547999998</v>
      </c>
      <c r="P72" s="30">
        <f>'Electric lighting'!$C28+'Clear Sky'!P72</f>
        <v>365.62279592000004</v>
      </c>
      <c r="Q72" s="30">
        <f>'Electric lighting'!$C28+'Clear Sky'!Q72</f>
        <v>392.36264598000002</v>
      </c>
      <c r="R72" s="30">
        <f>'Electric lighting'!$C28+'Clear Sky'!R72</f>
        <v>338.47325252000002</v>
      </c>
      <c r="S72" s="30">
        <f>'Electric lighting'!$C28+'Clear Sky'!S72</f>
        <v>306.28329443999996</v>
      </c>
      <c r="T72" s="30">
        <f>'Electric lighting'!$C28+'Clear Sky'!T72</f>
        <v>320.47727101999999</v>
      </c>
      <c r="U72" s="30">
        <f>'Electric lighting'!$C28+'Clear Sky'!U72</f>
        <v>223.359405896</v>
      </c>
      <c r="V72" s="18">
        <f>'Clear Sky'!V72</f>
        <v>1051.2017334</v>
      </c>
      <c r="W72" s="18">
        <f>'Clear Sky'!W72</f>
        <v>501.01881340000006</v>
      </c>
      <c r="X72" s="18">
        <f>'Clear Sky'!X72</f>
        <v>293.77856689999999</v>
      </c>
      <c r="Y72" s="30">
        <f>'Electric lighting'!$C28+'Clear Sky'!Y72</f>
        <v>501.53989752000007</v>
      </c>
      <c r="Z72" s="30">
        <f>'Electric lighting'!$C28+'Clear Sky'!Z72</f>
        <v>380.93217462000001</v>
      </c>
      <c r="AA72" s="30">
        <f>'Electric lighting'!$C28+'Clear Sky'!AA72</f>
        <v>513.96674888000007</v>
      </c>
      <c r="AB72" s="30">
        <f>'Electric lighting'!$C28+'Clear Sky'!AB72</f>
        <v>388.80004400000001</v>
      </c>
      <c r="AC72" s="30">
        <f>'Electric lighting'!$C28+'Clear Sky'!AC72</f>
        <v>505.98175956</v>
      </c>
      <c r="AD72" s="30">
        <f>'Electric lighting'!$C28+'Clear Sky'!AD72</f>
        <v>454.40913076000004</v>
      </c>
      <c r="AE72" s="30">
        <f>'Electric lighting'!$C28+'Clear Sky'!AE72</f>
        <v>398.28195840000001</v>
      </c>
    </row>
    <row r="73" spans="1:31" x14ac:dyDescent="0.3">
      <c r="A73" s="54" t="s">
        <v>27</v>
      </c>
      <c r="B73" s="30">
        <f>'Electric lighting'!$C29+'Clear Sky'!B73</f>
        <v>208.43910987000001</v>
      </c>
      <c r="C73" s="30">
        <f>'Electric lighting'!$C29+'Clear Sky'!C73</f>
        <v>266.10519113999999</v>
      </c>
      <c r="D73" s="30">
        <f>'Electric lighting'!$C29+'Clear Sky'!D73</f>
        <v>311.10479166000005</v>
      </c>
      <c r="E73" s="30">
        <f>'Electric lighting'!$C29+'Clear Sky'!E73</f>
        <v>312.14908847999999</v>
      </c>
      <c r="F73" s="30">
        <f>'Electric lighting'!$C29+'Clear Sky'!F73</f>
        <v>354.98228714000004</v>
      </c>
      <c r="G73" s="30">
        <f>'Electric lighting'!$C29+'Clear Sky'!G73</f>
        <v>274.39380461999997</v>
      </c>
      <c r="H73" s="30">
        <f>'Electric lighting'!$C29+'Clear Sky'!H73</f>
        <v>298.44632723999996</v>
      </c>
      <c r="I73" s="30">
        <f>'Electric lighting'!$C29+'Clear Sky'!I73</f>
        <v>241.96236026</v>
      </c>
      <c r="J73" s="30">
        <f>'Electric lighting'!$C29+'Clear Sky'!J73</f>
        <v>173.58868132000001</v>
      </c>
      <c r="K73" s="30">
        <f>'Electric lighting'!$C29+'Clear Sky'!K73</f>
        <v>144.1</v>
      </c>
      <c r="L73" s="30">
        <f>'Electric lighting'!$C29+'Clear Sky'!L73</f>
        <v>307.41039577999999</v>
      </c>
      <c r="M73" s="30">
        <f>'Electric lighting'!$C29+'Clear Sky'!M73</f>
        <v>385.67839986000001</v>
      </c>
      <c r="N73" s="30">
        <f>'Electric lighting'!$C29+'Clear Sky'!N73</f>
        <v>393.26221036000004</v>
      </c>
      <c r="O73" s="30">
        <f>'Electric lighting'!$C29+'Clear Sky'!O73</f>
        <v>306.91691593999997</v>
      </c>
      <c r="P73" s="30">
        <f>'Electric lighting'!$C29+'Clear Sky'!P73</f>
        <v>395.10913656000002</v>
      </c>
      <c r="Q73" s="30">
        <f>'Electric lighting'!$C29+'Clear Sky'!Q73</f>
        <v>362.62660507999999</v>
      </c>
      <c r="R73" s="30">
        <f>'Electric lighting'!$C29+'Clear Sky'!R73</f>
        <v>407.63073459999998</v>
      </c>
      <c r="S73" s="30">
        <f>'Electric lighting'!$C29+'Clear Sky'!S73</f>
        <v>340.88061158000005</v>
      </c>
      <c r="T73" s="30">
        <f>'Electric lighting'!$C29+'Clear Sky'!T73</f>
        <v>373.57528142000001</v>
      </c>
      <c r="U73" s="30">
        <f>'Electric lighting'!$C29+'Clear Sky'!U73</f>
        <v>252.51049183999999</v>
      </c>
      <c r="V73" s="18">
        <f>'Clear Sky'!V73</f>
        <v>830.93028578000008</v>
      </c>
      <c r="W73" s="18">
        <f>'Clear Sky'!W73</f>
        <v>591.7494479400001</v>
      </c>
      <c r="X73" s="18">
        <f>'Clear Sky'!X73</f>
        <v>275.37352612000001</v>
      </c>
      <c r="Y73" s="30">
        <f>'Electric lighting'!$C29+'Clear Sky'!Y73</f>
        <v>549.01397687999997</v>
      </c>
      <c r="Z73" s="30">
        <f>'Electric lighting'!$C29+'Clear Sky'!Z73</f>
        <v>419.62243964000004</v>
      </c>
      <c r="AA73" s="30">
        <f>'Electric lighting'!$C29+'Clear Sky'!AA73</f>
        <v>332.89263312000003</v>
      </c>
      <c r="AB73" s="30">
        <f>'Electric lighting'!$C29+'Clear Sky'!AB73</f>
        <v>331.02451120000001</v>
      </c>
      <c r="AC73" s="30">
        <f>'Electric lighting'!$C29+'Clear Sky'!AC73</f>
        <v>354.46915144000002</v>
      </c>
      <c r="AD73" s="30">
        <f>'Electric lighting'!$C29+'Clear Sky'!AD73</f>
        <v>407.01651161999996</v>
      </c>
      <c r="AE73" s="30">
        <f>'Electric lighting'!$C29+'Clear Sky'!AE73</f>
        <v>361.38185471999998</v>
      </c>
    </row>
    <row r="74" spans="1:31" x14ac:dyDescent="0.3">
      <c r="A74" s="54" t="s">
        <v>28</v>
      </c>
      <c r="B74" s="30">
        <f>'Electric lighting'!$C30+'Clear Sky'!B74</f>
        <v>170.109903156</v>
      </c>
      <c r="C74" s="30">
        <f>'Electric lighting'!$C30+'Clear Sky'!C74</f>
        <v>272.52053883999997</v>
      </c>
      <c r="D74" s="30">
        <f>'Electric lighting'!$C30+'Clear Sky'!D74</f>
        <v>257.78679604000001</v>
      </c>
      <c r="E74" s="30">
        <f>'Electric lighting'!$C30+'Clear Sky'!E74</f>
        <v>287.22692647999997</v>
      </c>
      <c r="F74" s="30">
        <f>'Electric lighting'!$C30+'Clear Sky'!F74</f>
        <v>300.27216750000002</v>
      </c>
      <c r="G74" s="30">
        <f>'Electric lighting'!$C30+'Clear Sky'!G74</f>
        <v>283.32229442000005</v>
      </c>
      <c r="H74" s="30">
        <f>'Electric lighting'!$C30+'Clear Sky'!H74</f>
        <v>278.92572238000002</v>
      </c>
      <c r="I74" s="30">
        <f>'Electric lighting'!$C30+'Clear Sky'!I74</f>
        <v>234.03690119999999</v>
      </c>
      <c r="J74" s="30">
        <f>'Electric lighting'!$C30+'Clear Sky'!J74</f>
        <v>175.55076295800001</v>
      </c>
      <c r="K74" s="30">
        <f>'Electric lighting'!$C30+'Clear Sky'!K74</f>
        <v>138.1</v>
      </c>
      <c r="L74" s="30">
        <f>'Electric lighting'!$C30+'Clear Sky'!L74</f>
        <v>421.74710331999995</v>
      </c>
      <c r="M74" s="30">
        <f>'Electric lighting'!$C30+'Clear Sky'!M74</f>
        <v>335.92001707999998</v>
      </c>
      <c r="N74" s="30">
        <f>'Electric lighting'!$C30+'Clear Sky'!N74</f>
        <v>349.88799656000003</v>
      </c>
      <c r="O74" s="30">
        <f>'Electric lighting'!$C30+'Clear Sky'!O74</f>
        <v>296.6888227</v>
      </c>
      <c r="P74" s="30">
        <f>'Electric lighting'!$C30+'Clear Sky'!P74</f>
        <v>350.49452024000004</v>
      </c>
      <c r="Q74" s="30">
        <f>'Electric lighting'!$C30+'Clear Sky'!Q74</f>
        <v>321.73709126</v>
      </c>
      <c r="R74" s="30">
        <f>'Electric lighting'!$C30+'Clear Sky'!R74</f>
        <v>293.84080633999997</v>
      </c>
      <c r="S74" s="30">
        <f>'Electric lighting'!$C30+'Clear Sky'!S74</f>
        <v>310.08669166000004</v>
      </c>
      <c r="T74" s="30">
        <f>'Electric lighting'!$C30+'Clear Sky'!T74</f>
        <v>287.92104102000002</v>
      </c>
      <c r="U74" s="30">
        <f>'Electric lighting'!$C30+'Clear Sky'!U74</f>
        <v>238.83057595999998</v>
      </c>
      <c r="V74" s="18">
        <f>'Clear Sky'!V74</f>
        <v>728.82298440000011</v>
      </c>
      <c r="W74" s="18">
        <f>'Clear Sky'!W74</f>
        <v>737.13578274000008</v>
      </c>
      <c r="X74" s="18">
        <f>'Clear Sky'!X74</f>
        <v>299.72885768000003</v>
      </c>
      <c r="Y74" s="30">
        <f>'Electric lighting'!$C30+'Clear Sky'!Y74</f>
        <v>522.48755249999999</v>
      </c>
      <c r="Z74" s="30">
        <f>'Electric lighting'!$C30+'Clear Sky'!Z74</f>
        <v>410.58674152000003</v>
      </c>
      <c r="AA74" s="30">
        <f>'Electric lighting'!$C30+'Clear Sky'!AA74</f>
        <v>365.11594384</v>
      </c>
      <c r="AB74" s="30">
        <f>'Electric lighting'!$C30+'Clear Sky'!AB74</f>
        <v>374.29269422000004</v>
      </c>
      <c r="AC74" s="30">
        <f>'Electric lighting'!$C30+'Clear Sky'!AC74</f>
        <v>334.58667948000004</v>
      </c>
      <c r="AD74" s="30">
        <f>'Electric lighting'!$C30+'Clear Sky'!AD74</f>
        <v>350.47015422000004</v>
      </c>
      <c r="AE74" s="30">
        <f>'Electric lighting'!$C30+'Clear Sky'!AE74</f>
        <v>350.18962796</v>
      </c>
    </row>
    <row r="75" spans="1:31" x14ac:dyDescent="0.3">
      <c r="A75" s="54" t="s">
        <v>29</v>
      </c>
      <c r="B75" s="30">
        <f>'Electric lighting'!$C31+'Clear Sky'!B75</f>
        <v>161.79617203799998</v>
      </c>
      <c r="C75" s="30">
        <f>'Electric lighting'!$C31+'Clear Sky'!C75</f>
        <v>250.06401790000001</v>
      </c>
      <c r="D75" s="30">
        <f>'Electric lighting'!$C31+'Clear Sky'!D75</f>
        <v>249.74644441999999</v>
      </c>
      <c r="E75" s="30">
        <f>'Electric lighting'!$C31+'Clear Sky'!E75</f>
        <v>251.99029217999998</v>
      </c>
      <c r="F75" s="30">
        <f>'Electric lighting'!$C31+'Clear Sky'!F75</f>
        <v>315.29529547999999</v>
      </c>
      <c r="G75" s="30">
        <f>'Electric lighting'!$C31+'Clear Sky'!G75</f>
        <v>313.22753524000001</v>
      </c>
      <c r="H75" s="30">
        <f>'Electric lighting'!$C31+'Clear Sky'!H75</f>
        <v>289.60273138000002</v>
      </c>
      <c r="I75" s="30">
        <f>'Electric lighting'!$C31+'Clear Sky'!I75</f>
        <v>251.03585071999998</v>
      </c>
      <c r="J75" s="30">
        <f>'Electric lighting'!$C31+'Clear Sky'!J75</f>
        <v>176.27336510399999</v>
      </c>
      <c r="K75" s="30">
        <f>'Electric lighting'!$C31+'Clear Sky'!K75</f>
        <v>143.69999999999999</v>
      </c>
      <c r="L75" s="30">
        <f>'Electric lighting'!$C31+'Clear Sky'!L75</f>
        <v>293.75754540000003</v>
      </c>
      <c r="M75" s="30">
        <f>'Electric lighting'!$C31+'Clear Sky'!M75</f>
        <v>338.37335845999996</v>
      </c>
      <c r="N75" s="30">
        <f>'Electric lighting'!$C31+'Clear Sky'!N75</f>
        <v>370.38795365999999</v>
      </c>
      <c r="O75" s="30">
        <f>'Electric lighting'!$C31+'Clear Sky'!O75</f>
        <v>336.04545245999998</v>
      </c>
      <c r="P75" s="30">
        <f>'Electric lighting'!$C31+'Clear Sky'!P75</f>
        <v>309.81248807999998</v>
      </c>
      <c r="Q75" s="30">
        <f>'Electric lighting'!$C31+'Clear Sky'!Q75</f>
        <v>245.62704717999998</v>
      </c>
      <c r="R75" s="30">
        <f>'Electric lighting'!$C31+'Clear Sky'!R75</f>
        <v>325.64387932</v>
      </c>
      <c r="S75" s="30">
        <f>'Electric lighting'!$C31+'Clear Sky'!S75</f>
        <v>331.98004090000001</v>
      </c>
      <c r="T75" s="30">
        <f>'Electric lighting'!$C31+'Clear Sky'!T75</f>
        <v>303.99978831999999</v>
      </c>
      <c r="U75" s="30">
        <f>'Electric lighting'!$C31+'Clear Sky'!U75</f>
        <v>236.67113083999999</v>
      </c>
      <c r="V75" s="18">
        <f>'Clear Sky'!V75</f>
        <v>993.6698464000001</v>
      </c>
      <c r="W75" s="18">
        <f>'Clear Sky'!W75</f>
        <v>476.62697809999997</v>
      </c>
      <c r="X75" s="18">
        <f>'Clear Sky'!X75</f>
        <v>342.12645712</v>
      </c>
      <c r="Y75" s="30">
        <f>'Electric lighting'!$C31+'Clear Sky'!Y75</f>
        <v>436.26316445999998</v>
      </c>
      <c r="Z75" s="30">
        <f>'Electric lighting'!$C31+'Clear Sky'!Z75</f>
        <v>476.7105765</v>
      </c>
      <c r="AA75" s="30">
        <f>'Electric lighting'!$C31+'Clear Sky'!AA75</f>
        <v>383.79352191999999</v>
      </c>
      <c r="AB75" s="30">
        <f>'Electric lighting'!$C31+'Clear Sky'!AB75</f>
        <v>396.85733184000003</v>
      </c>
      <c r="AC75" s="30">
        <f>'Electric lighting'!$C31+'Clear Sky'!AC75</f>
        <v>363.34671736000001</v>
      </c>
      <c r="AD75" s="30">
        <f>'Electric lighting'!$C31+'Clear Sky'!AD75</f>
        <v>323.01959555999997</v>
      </c>
      <c r="AE75" s="30">
        <f>'Electric lighting'!$C31+'Clear Sky'!AE75</f>
        <v>368.69637216000001</v>
      </c>
    </row>
    <row r="76" spans="1:31" x14ac:dyDescent="0.3">
      <c r="A76" s="54" t="s">
        <v>30</v>
      </c>
      <c r="B76" s="30">
        <f>'Electric lighting'!$C32+'Clear Sky'!B76</f>
        <v>168.555453696</v>
      </c>
      <c r="C76" s="30">
        <f>'Electric lighting'!$C32+'Clear Sky'!C76</f>
        <v>201.16702544400002</v>
      </c>
      <c r="D76" s="30">
        <f>'Electric lighting'!$C32+'Clear Sky'!D76</f>
        <v>306.88604127999997</v>
      </c>
      <c r="E76" s="30">
        <f>'Electric lighting'!$C32+'Clear Sky'!E76</f>
        <v>330.95314728</v>
      </c>
      <c r="F76" s="30">
        <f>'Electric lighting'!$C32+'Clear Sky'!F76</f>
        <v>248.71873557999999</v>
      </c>
      <c r="G76" s="30">
        <f>'Electric lighting'!$C32+'Clear Sky'!G76</f>
        <v>250.39854167999999</v>
      </c>
      <c r="H76" s="30">
        <f>'Electric lighting'!$C32+'Clear Sky'!H76</f>
        <v>246.17941586000001</v>
      </c>
      <c r="I76" s="30">
        <f>'Electric lighting'!$C32+'Clear Sky'!I76</f>
        <v>232.43417260000001</v>
      </c>
      <c r="J76" s="30">
        <f>'Electric lighting'!$C32+'Clear Sky'!J76</f>
        <v>170.26335771200002</v>
      </c>
      <c r="K76" s="30">
        <f>'Electric lighting'!$C32+'Clear Sky'!K76</f>
        <v>140</v>
      </c>
      <c r="L76" s="30">
        <f>'Electric lighting'!$C32+'Clear Sky'!L76</f>
        <v>326.87623206000001</v>
      </c>
      <c r="M76" s="30">
        <f>'Electric lighting'!$C32+'Clear Sky'!M76</f>
        <v>359.69309432</v>
      </c>
      <c r="N76" s="30">
        <f>'Electric lighting'!$C32+'Clear Sky'!N76</f>
        <v>267.42096934</v>
      </c>
      <c r="O76" s="30">
        <f>'Electric lighting'!$C32+'Clear Sky'!O76</f>
        <v>272.12506048</v>
      </c>
      <c r="P76" s="30">
        <f>'Electric lighting'!$C32+'Clear Sky'!P76</f>
        <v>255.47373908000003</v>
      </c>
      <c r="Q76" s="30">
        <f>'Electric lighting'!$C32+'Clear Sky'!Q76</f>
        <v>279.92300210000002</v>
      </c>
      <c r="R76" s="30">
        <f>'Electric lighting'!$C32+'Clear Sky'!R76</f>
        <v>280.79374763999999</v>
      </c>
      <c r="S76" s="30">
        <f>'Electric lighting'!$C32+'Clear Sky'!S76</f>
        <v>276.08784489999999</v>
      </c>
      <c r="T76" s="30">
        <f>'Electric lighting'!$C32+'Clear Sky'!T76</f>
        <v>229.80187251000001</v>
      </c>
      <c r="U76" s="30">
        <f>'Electric lighting'!$C32+'Clear Sky'!U76</f>
        <v>232.19630952</v>
      </c>
      <c r="V76" s="18">
        <f>'Clear Sky'!V76</f>
        <v>516.62683435999998</v>
      </c>
      <c r="W76" s="18">
        <f>'Clear Sky'!W76</f>
        <v>534.24718060000009</v>
      </c>
      <c r="X76" s="18">
        <f>'Clear Sky'!X76</f>
        <v>314.08497246000002</v>
      </c>
      <c r="Y76" s="30">
        <f>'Electric lighting'!$C32+'Clear Sky'!Y76</f>
        <v>548.37467635999997</v>
      </c>
      <c r="Z76" s="30">
        <f>'Electric lighting'!$C32+'Clear Sky'!Z76</f>
        <v>382.19108298000003</v>
      </c>
      <c r="AA76" s="30">
        <f>'Electric lighting'!$C32+'Clear Sky'!AA76</f>
        <v>356.45793904000004</v>
      </c>
      <c r="AB76" s="30">
        <f>'Electric lighting'!$C32+'Clear Sky'!AB76</f>
        <v>382.42432647999999</v>
      </c>
      <c r="AC76" s="30">
        <f>'Electric lighting'!$C32+'Clear Sky'!AC76</f>
        <v>371.46478053999999</v>
      </c>
      <c r="AD76" s="30">
        <f>'Electric lighting'!$C32+'Clear Sky'!AD76</f>
        <v>382.80584944000003</v>
      </c>
      <c r="AE76" s="30">
        <f>'Electric lighting'!$C32+'Clear Sky'!AE76</f>
        <v>267.40656711999998</v>
      </c>
    </row>
    <row r="77" spans="1:31" x14ac:dyDescent="0.3">
      <c r="A77" s="54" t="s">
        <v>31</v>
      </c>
      <c r="B77" s="30">
        <f>'Electric lighting'!$C33+'Clear Sky'!B77</f>
        <v>193.09921208399999</v>
      </c>
      <c r="C77" s="30">
        <f>'Electric lighting'!$C33+'Clear Sky'!C77</f>
        <v>222.59770321799999</v>
      </c>
      <c r="D77" s="30">
        <f>'Electric lighting'!$C33+'Clear Sky'!D77</f>
        <v>250.57993949999999</v>
      </c>
      <c r="E77" s="30">
        <f>'Electric lighting'!$C33+'Clear Sky'!E77</f>
        <v>266.29964560000002</v>
      </c>
      <c r="F77" s="30">
        <f>'Electric lighting'!$C33+'Clear Sky'!F77</f>
        <v>211.84414525599999</v>
      </c>
      <c r="G77" s="30">
        <f>'Electric lighting'!$C33+'Clear Sky'!G77</f>
        <v>248.22177978000002</v>
      </c>
      <c r="H77" s="30">
        <f>'Electric lighting'!$C33+'Clear Sky'!H77</f>
        <v>214.45620071600001</v>
      </c>
      <c r="I77" s="30">
        <f>'Electric lighting'!$C33+'Clear Sky'!I77</f>
        <v>216.851190264</v>
      </c>
      <c r="J77" s="30">
        <f>'Electric lighting'!$C33+'Clear Sky'!J77</f>
        <v>173.36800764</v>
      </c>
      <c r="K77" s="30">
        <f>'Electric lighting'!$C33+'Clear Sky'!K77</f>
        <v>150.6</v>
      </c>
      <c r="L77" s="30">
        <f>'Electric lighting'!$C33+'Clear Sky'!L77</f>
        <v>318.53070042000002</v>
      </c>
      <c r="M77" s="30">
        <f>'Electric lighting'!$C33+'Clear Sky'!M77</f>
        <v>263.26476270000001</v>
      </c>
      <c r="N77" s="30">
        <f>'Electric lighting'!$C33+'Clear Sky'!N77</f>
        <v>288.38295901999999</v>
      </c>
      <c r="O77" s="30">
        <f>'Electric lighting'!$C33+'Clear Sky'!O77</f>
        <v>310.24444202000001</v>
      </c>
      <c r="P77" s="30">
        <f>'Electric lighting'!$C33+'Clear Sky'!P77</f>
        <v>389.35955025999999</v>
      </c>
      <c r="Q77" s="30">
        <f>'Electric lighting'!$C33+'Clear Sky'!Q77</f>
        <v>286.87561724</v>
      </c>
      <c r="R77" s="30">
        <f>'Electric lighting'!$C33+'Clear Sky'!R77</f>
        <v>256.69372718</v>
      </c>
      <c r="S77" s="30">
        <f>'Electric lighting'!$C33+'Clear Sky'!S77</f>
        <v>253.45866247999999</v>
      </c>
      <c r="T77" s="30">
        <f>'Electric lighting'!$C33+'Clear Sky'!T77</f>
        <v>281.73955008000001</v>
      </c>
      <c r="U77" s="30">
        <f>'Electric lighting'!$C33+'Clear Sky'!U77</f>
        <v>245.90583033999999</v>
      </c>
      <c r="V77" s="18">
        <f>'Clear Sky'!V77</f>
        <v>786.22796882</v>
      </c>
      <c r="W77" s="18">
        <f>'Clear Sky'!W77</f>
        <v>818.50597066</v>
      </c>
      <c r="X77" s="18">
        <f>'Clear Sky'!X77</f>
        <v>356.18392964000003</v>
      </c>
      <c r="Y77" s="30">
        <f>'Electric lighting'!$C33+'Clear Sky'!Y77</f>
        <v>493.15354181999999</v>
      </c>
      <c r="Z77" s="30">
        <f>'Electric lighting'!$C33+'Clear Sky'!Z77</f>
        <v>326.33570727999995</v>
      </c>
      <c r="AA77" s="30">
        <f>'Electric lighting'!$C33+'Clear Sky'!AA77</f>
        <v>382.35327784000003</v>
      </c>
      <c r="AB77" s="30">
        <f>'Electric lighting'!$C33+'Clear Sky'!AB77</f>
        <v>331.26806002000001</v>
      </c>
      <c r="AC77" s="30">
        <f>'Electric lighting'!$C33+'Clear Sky'!AC77</f>
        <v>436.57084264000002</v>
      </c>
      <c r="AD77" s="30">
        <f>'Electric lighting'!$C33+'Clear Sky'!AD77</f>
        <v>395.70549447999997</v>
      </c>
      <c r="AE77" s="30">
        <f>'Electric lighting'!$C33+'Clear Sky'!AE77</f>
        <v>284.68892546000001</v>
      </c>
    </row>
    <row r="78" spans="1:31" x14ac:dyDescent="0.3">
      <c r="A78" s="54" t="s">
        <v>45</v>
      </c>
      <c r="B78" s="30">
        <f>'Electric lighting'!$C34+'Clear Sky'!B78</f>
        <v>163.70168723</v>
      </c>
      <c r="C78" s="30">
        <f>'Electric lighting'!$C34+'Clear Sky'!C78</f>
        <v>206.89505008600003</v>
      </c>
      <c r="D78" s="30">
        <f>'Electric lighting'!$C34+'Clear Sky'!D78</f>
        <v>217.96957827800003</v>
      </c>
      <c r="E78" s="30">
        <f>'Electric lighting'!$C34+'Clear Sky'!E78</f>
        <v>206.57178818200003</v>
      </c>
      <c r="F78" s="30">
        <f>'Electric lighting'!$C34+'Clear Sky'!F78</f>
        <v>239.05052436000003</v>
      </c>
      <c r="G78" s="30">
        <f>'Electric lighting'!$C34+'Clear Sky'!G78</f>
        <v>297.50596503999998</v>
      </c>
      <c r="H78" s="30">
        <f>'Electric lighting'!$C34+'Clear Sky'!H78</f>
        <v>237.69825554000002</v>
      </c>
      <c r="I78" s="30">
        <f>'Electric lighting'!$C34+'Clear Sky'!I78</f>
        <v>215.83863848800002</v>
      </c>
      <c r="J78" s="30">
        <f>'Electric lighting'!$C34+'Clear Sky'!J78</f>
        <v>147.22376312400002</v>
      </c>
      <c r="K78" s="30">
        <f>'Electric lighting'!$C34+'Clear Sky'!K78</f>
        <v>131.80000000000001</v>
      </c>
      <c r="L78" s="30">
        <f>'Electric lighting'!$C34+'Clear Sky'!L78</f>
        <v>265.91573714000003</v>
      </c>
      <c r="M78" s="30">
        <f>'Electric lighting'!$C34+'Clear Sky'!M78</f>
        <v>245.75054580000003</v>
      </c>
      <c r="N78" s="30">
        <f>'Electric lighting'!$C34+'Clear Sky'!N78</f>
        <v>250.50626754000001</v>
      </c>
      <c r="O78" s="30">
        <f>'Electric lighting'!$C34+'Clear Sky'!O78</f>
        <v>253.78734688000003</v>
      </c>
      <c r="P78" s="30">
        <f>'Electric lighting'!$C34+'Clear Sky'!P78</f>
        <v>326.50777886000003</v>
      </c>
      <c r="Q78" s="30">
        <f>'Electric lighting'!$C34+'Clear Sky'!Q78</f>
        <v>252.11442486000001</v>
      </c>
      <c r="R78" s="30">
        <f>'Electric lighting'!$C34+'Clear Sky'!R78</f>
        <v>264.17841274</v>
      </c>
      <c r="S78" s="30">
        <f>'Electric lighting'!$C34+'Clear Sky'!S78</f>
        <v>281.4993015</v>
      </c>
      <c r="T78" s="30">
        <f>'Electric lighting'!$C34+'Clear Sky'!T78</f>
        <v>179.858921904</v>
      </c>
      <c r="U78" s="30">
        <f>'Electric lighting'!$C34+'Clear Sky'!U78</f>
        <v>228.82730324000002</v>
      </c>
      <c r="V78" s="18">
        <f>'Clear Sky'!V78</f>
        <v>765.58886292</v>
      </c>
      <c r="W78" s="18">
        <f>'Clear Sky'!W78</f>
        <v>619.34147464</v>
      </c>
      <c r="X78" s="18">
        <f>'Clear Sky'!X78</f>
        <v>292.0579998</v>
      </c>
      <c r="Y78" s="30">
        <f>'Electric lighting'!$C34+'Clear Sky'!Y78</f>
        <v>259.92785565999998</v>
      </c>
      <c r="Z78" s="30">
        <f>'Electric lighting'!$C34+'Clear Sky'!Z78</f>
        <v>294.77380049999999</v>
      </c>
      <c r="AA78" s="30">
        <f>'Electric lighting'!$C34+'Clear Sky'!AA78</f>
        <v>374.81300590000001</v>
      </c>
      <c r="AB78" s="30">
        <f>'Electric lighting'!$C34+'Clear Sky'!AB78</f>
        <v>364.26550838000003</v>
      </c>
      <c r="AC78" s="30">
        <f>'Electric lighting'!$C34+'Clear Sky'!AC78</f>
        <v>301.28487206</v>
      </c>
      <c r="AD78" s="30">
        <f>'Electric lighting'!$C34+'Clear Sky'!AD78</f>
        <v>311.40709648000001</v>
      </c>
      <c r="AE78" s="30">
        <f>'Electric lighting'!$C34+'Clear Sky'!AE78</f>
        <v>255.28671762000002</v>
      </c>
    </row>
    <row r="79" spans="1:31" x14ac:dyDescent="0.3">
      <c r="A79" s="54" t="s">
        <v>32</v>
      </c>
      <c r="B79" s="30">
        <f>'Electric lighting'!$C35+'Clear Sky'!B79</f>
        <v>188.20927564600001</v>
      </c>
      <c r="C79" s="30">
        <f>'Electric lighting'!$C35+'Clear Sky'!C79</f>
        <v>245.66963162000002</v>
      </c>
      <c r="D79" s="30">
        <f>'Electric lighting'!$C35+'Clear Sky'!D79</f>
        <v>337.36956273999999</v>
      </c>
      <c r="E79" s="30">
        <f>'Electric lighting'!$C35+'Clear Sky'!E79</f>
        <v>325.23057461999997</v>
      </c>
      <c r="F79" s="30">
        <f>'Electric lighting'!$C35+'Clear Sky'!F79</f>
        <v>293.22485626000002</v>
      </c>
      <c r="G79" s="30">
        <f>'Electric lighting'!$C35+'Clear Sky'!G79</f>
        <v>376.68572116000007</v>
      </c>
      <c r="H79" s="30">
        <f>'Electric lighting'!$C35+'Clear Sky'!H79</f>
        <v>331.99998033999998</v>
      </c>
      <c r="I79" s="30">
        <f>'Electric lighting'!$C35+'Clear Sky'!I79</f>
        <v>236.36751852</v>
      </c>
      <c r="J79" s="30">
        <f>'Electric lighting'!$C35+'Clear Sky'!J79</f>
        <v>191.84974019399999</v>
      </c>
      <c r="K79" s="30">
        <f>'Electric lighting'!$C35+'Clear Sky'!K79</f>
        <v>140</v>
      </c>
      <c r="L79" s="30">
        <f>'Electric lighting'!$C35+'Clear Sky'!L79</f>
        <v>482.80752814000004</v>
      </c>
      <c r="M79" s="30">
        <f>'Electric lighting'!$C35+'Clear Sky'!M79</f>
        <v>386.95305473999997</v>
      </c>
      <c r="N79" s="30">
        <f>'Electric lighting'!$C35+'Clear Sky'!N79</f>
        <v>408.56000794000005</v>
      </c>
      <c r="O79" s="30">
        <f>'Electric lighting'!$C35+'Clear Sky'!O79</f>
        <v>331.03358231999999</v>
      </c>
      <c r="P79" s="30">
        <f>'Electric lighting'!$C35+'Clear Sky'!P79</f>
        <v>433.89079552000004</v>
      </c>
      <c r="Q79" s="30">
        <f>'Electric lighting'!$C35+'Clear Sky'!Q79</f>
        <v>383.35313380000002</v>
      </c>
      <c r="R79" s="30">
        <f>'Electric lighting'!$C35+'Clear Sky'!R79</f>
        <v>474.73911464000003</v>
      </c>
      <c r="S79" s="30">
        <f>'Electric lighting'!$C35+'Clear Sky'!S79</f>
        <v>352.92504730000002</v>
      </c>
      <c r="T79" s="30">
        <f>'Electric lighting'!$C35+'Clear Sky'!T79</f>
        <v>367.08614334000004</v>
      </c>
      <c r="U79" s="30">
        <f>'Electric lighting'!$C35+'Clear Sky'!U79</f>
        <v>318.76624234000002</v>
      </c>
      <c r="V79" s="18">
        <f>'Clear Sky'!V79</f>
        <v>1046.0658474000002</v>
      </c>
      <c r="W79" s="18">
        <f>'Clear Sky'!W79</f>
        <v>609.41608055999995</v>
      </c>
      <c r="X79" s="18">
        <f>'Clear Sky'!X79</f>
        <v>467.13718324000001</v>
      </c>
      <c r="Y79" s="30">
        <f>'Electric lighting'!$C35+'Clear Sky'!Y79</f>
        <v>503.62281214000006</v>
      </c>
      <c r="Z79" s="30">
        <f>'Electric lighting'!$C35+'Clear Sky'!Z79</f>
        <v>495.20403520000002</v>
      </c>
      <c r="AA79" s="30">
        <f>'Electric lighting'!$C35+'Clear Sky'!AA79</f>
        <v>477.19600656</v>
      </c>
      <c r="AB79" s="30">
        <f>'Electric lighting'!$C35+'Clear Sky'!AB79</f>
        <v>357.11917304000002</v>
      </c>
      <c r="AC79" s="30">
        <f>'Electric lighting'!$C35+'Clear Sky'!AC79</f>
        <v>384.61645306000003</v>
      </c>
      <c r="AD79" s="30">
        <f>'Electric lighting'!$C35+'Clear Sky'!AD79</f>
        <v>454.43932142000006</v>
      </c>
      <c r="AE79" s="30">
        <f>'Electric lighting'!$C35+'Clear Sky'!AE79</f>
        <v>393.04111769999997</v>
      </c>
    </row>
    <row r="80" spans="1:31" x14ac:dyDescent="0.3">
      <c r="A80" s="54" t="s">
        <v>33</v>
      </c>
      <c r="B80" s="30">
        <f>'Electric lighting'!$C36+'Clear Sky'!B80</f>
        <v>194.86332556799999</v>
      </c>
      <c r="C80" s="30">
        <f>'Electric lighting'!$C36+'Clear Sky'!C80</f>
        <v>260.63884402000002</v>
      </c>
      <c r="D80" s="30">
        <f>'Electric lighting'!$C36+'Clear Sky'!D80</f>
        <v>344.54255454000003</v>
      </c>
      <c r="E80" s="30">
        <f>'Electric lighting'!$C36+'Clear Sky'!E80</f>
        <v>346.02317521999998</v>
      </c>
      <c r="F80" s="30">
        <f>'Electric lighting'!$C36+'Clear Sky'!F80</f>
        <v>366.58501638000001</v>
      </c>
      <c r="G80" s="30">
        <f>'Electric lighting'!$C36+'Clear Sky'!G80</f>
        <v>406.36992630000003</v>
      </c>
      <c r="H80" s="30">
        <f>'Electric lighting'!$C36+'Clear Sky'!H80</f>
        <v>320.99166395999998</v>
      </c>
      <c r="I80" s="30">
        <f>'Electric lighting'!$C36+'Clear Sky'!I80</f>
        <v>303.81570320000003</v>
      </c>
      <c r="J80" s="30">
        <f>'Electric lighting'!$C36+'Clear Sky'!J80</f>
        <v>176.64510603799999</v>
      </c>
      <c r="K80" s="30">
        <f>'Electric lighting'!$C36+'Clear Sky'!K80</f>
        <v>152</v>
      </c>
      <c r="L80" s="30">
        <f>'Electric lighting'!$C36+'Clear Sky'!L80</f>
        <v>506.90684222000004</v>
      </c>
      <c r="M80" s="30">
        <f>'Electric lighting'!$C36+'Clear Sky'!M80</f>
        <v>427.56709558</v>
      </c>
      <c r="N80" s="30">
        <f>'Electric lighting'!$C36+'Clear Sky'!N80</f>
        <v>412.46487334</v>
      </c>
      <c r="O80" s="30">
        <f>'Electric lighting'!$C36+'Clear Sky'!O80</f>
        <v>542.99762800000008</v>
      </c>
      <c r="P80" s="30">
        <f>'Electric lighting'!$C36+'Clear Sky'!P80</f>
        <v>353.69086279999999</v>
      </c>
      <c r="Q80" s="30">
        <f>'Electric lighting'!$C36+'Clear Sky'!Q80</f>
        <v>372.64554301999999</v>
      </c>
      <c r="R80" s="30">
        <f>'Electric lighting'!$C36+'Clear Sky'!R80</f>
        <v>390.27186754000002</v>
      </c>
      <c r="S80" s="30">
        <f>'Electric lighting'!$C36+'Clear Sky'!S80</f>
        <v>310.97922249999999</v>
      </c>
      <c r="T80" s="30">
        <f>'Electric lighting'!$C36+'Clear Sky'!T80</f>
        <v>333.79242956000002</v>
      </c>
      <c r="U80" s="30">
        <f>'Electric lighting'!$C36+'Clear Sky'!U80</f>
        <v>230.67125718200001</v>
      </c>
      <c r="V80" s="18">
        <f>'Clear Sky'!V80</f>
        <v>995.11550320000015</v>
      </c>
      <c r="W80" s="18">
        <f>'Clear Sky'!W80</f>
        <v>1002.8193322</v>
      </c>
      <c r="X80" s="18">
        <f>'Clear Sky'!X80</f>
        <v>613.88883038000006</v>
      </c>
      <c r="Y80" s="30">
        <f>'Electric lighting'!$C36+'Clear Sky'!Y80</f>
        <v>637.06749423999997</v>
      </c>
      <c r="Z80" s="30">
        <f>'Electric lighting'!$C36+'Clear Sky'!Z80</f>
        <v>450.16698674000003</v>
      </c>
      <c r="AA80" s="30">
        <f>'Electric lighting'!$C36+'Clear Sky'!AA80</f>
        <v>505.07314070000001</v>
      </c>
      <c r="AB80" s="30">
        <f>'Electric lighting'!$C36+'Clear Sky'!AB80</f>
        <v>462.40434474</v>
      </c>
      <c r="AC80" s="30">
        <f>'Electric lighting'!$C36+'Clear Sky'!AC80</f>
        <v>394.82142920000001</v>
      </c>
      <c r="AD80" s="30">
        <f>'Electric lighting'!$C36+'Clear Sky'!AD80</f>
        <v>396.72333746000004</v>
      </c>
      <c r="AE80" s="30">
        <f>'Electric lighting'!$C36+'Clear Sky'!AE80</f>
        <v>311.40694126000005</v>
      </c>
    </row>
    <row r="81" spans="1:31" x14ac:dyDescent="0.3">
      <c r="A81" s="54" t="s">
        <v>34</v>
      </c>
      <c r="B81" s="30">
        <f>'Electric lighting'!$C37+'Clear Sky'!B81</f>
        <v>202.88178528200001</v>
      </c>
      <c r="C81" s="30">
        <f>'Electric lighting'!$C37+'Clear Sky'!C81</f>
        <v>303.69117489999996</v>
      </c>
      <c r="D81" s="30">
        <f>'Electric lighting'!$C37+'Clear Sky'!D81</f>
        <v>278.53864876</v>
      </c>
      <c r="E81" s="30">
        <f>'Electric lighting'!$C37+'Clear Sky'!E81</f>
        <v>304.5095652</v>
      </c>
      <c r="F81" s="30">
        <f>'Electric lighting'!$C37+'Clear Sky'!F81</f>
        <v>378.04793458</v>
      </c>
      <c r="G81" s="30">
        <f>'Electric lighting'!$C37+'Clear Sky'!G81</f>
        <v>261.86459178000001</v>
      </c>
      <c r="H81" s="30">
        <f>'Electric lighting'!$C37+'Clear Sky'!H81</f>
        <v>277.46002212000002</v>
      </c>
      <c r="I81" s="30">
        <f>'Electric lighting'!$C37+'Clear Sky'!I81</f>
        <v>256.51095146</v>
      </c>
      <c r="J81" s="30">
        <f>'Electric lighting'!$C37+'Clear Sky'!J81</f>
        <v>180.909187796</v>
      </c>
      <c r="K81" s="30">
        <f>'Electric lighting'!$C37+'Clear Sky'!K81</f>
        <v>146</v>
      </c>
      <c r="L81" s="30">
        <f>'Electric lighting'!$C37+'Clear Sky'!L81</f>
        <v>408.82665625999999</v>
      </c>
      <c r="M81" s="30">
        <f>'Electric lighting'!$C37+'Clear Sky'!M81</f>
        <v>400.56005371999998</v>
      </c>
      <c r="N81" s="30">
        <f>'Electric lighting'!$C37+'Clear Sky'!N81</f>
        <v>442.29850250000004</v>
      </c>
      <c r="O81" s="30">
        <f>'Electric lighting'!$C37+'Clear Sky'!O81</f>
        <v>311.34889868000005</v>
      </c>
      <c r="P81" s="30">
        <f>'Electric lighting'!$C37+'Clear Sky'!P81</f>
        <v>402.87591258000003</v>
      </c>
      <c r="Q81" s="30">
        <f>'Electric lighting'!$C37+'Clear Sky'!Q81</f>
        <v>305.88665293999998</v>
      </c>
      <c r="R81" s="30">
        <f>'Electric lighting'!$C37+'Clear Sky'!R81</f>
        <v>347.24339759999998</v>
      </c>
      <c r="S81" s="30">
        <f>'Electric lighting'!$C37+'Clear Sky'!S81</f>
        <v>413.07730392000002</v>
      </c>
      <c r="T81" s="30">
        <f>'Electric lighting'!$C37+'Clear Sky'!T81</f>
        <v>367.69953190000001</v>
      </c>
      <c r="U81" s="30">
        <f>'Electric lighting'!$C37+'Clear Sky'!U81</f>
        <v>230.73989978999998</v>
      </c>
      <c r="V81" s="18">
        <f>'Clear Sky'!V81</f>
        <v>1010.3592114</v>
      </c>
      <c r="W81" s="18">
        <f>'Clear Sky'!W81</f>
        <v>541.14484760000005</v>
      </c>
      <c r="X81" s="18">
        <f>'Clear Sky'!X81</f>
        <v>757.14291198000001</v>
      </c>
      <c r="Y81" s="30">
        <f>'Electric lighting'!$C37+'Clear Sky'!Y81</f>
        <v>530.50231736000001</v>
      </c>
      <c r="Z81" s="30">
        <f>'Electric lighting'!$C37+'Clear Sky'!Z81</f>
        <v>510.62363056000004</v>
      </c>
      <c r="AA81" s="30">
        <f>'Electric lighting'!$C37+'Clear Sky'!AA81</f>
        <v>378.76460354</v>
      </c>
      <c r="AB81" s="30">
        <f>'Electric lighting'!$C37+'Clear Sky'!AB81</f>
        <v>437.36252656000005</v>
      </c>
      <c r="AC81" s="30">
        <f>'Electric lighting'!$C37+'Clear Sky'!AC81</f>
        <v>370.10832584000002</v>
      </c>
      <c r="AD81" s="30">
        <f>'Electric lighting'!$C37+'Clear Sky'!AD81</f>
        <v>399.51313008</v>
      </c>
      <c r="AE81" s="30">
        <f>'Electric lighting'!$C37+'Clear Sky'!AE81</f>
        <v>387.71191478000003</v>
      </c>
    </row>
    <row r="82" spans="1:31" x14ac:dyDescent="0.3">
      <c r="A82" s="54" t="s">
        <v>35</v>
      </c>
      <c r="B82" s="30">
        <f>'Electric lighting'!$C38+'Clear Sky'!B82</f>
        <v>179.88102384199999</v>
      </c>
      <c r="C82" s="30">
        <f>'Electric lighting'!$C38+'Clear Sky'!C82</f>
        <v>225.78670516</v>
      </c>
      <c r="D82" s="30">
        <f>'Electric lighting'!$C38+'Clear Sky'!D82</f>
        <v>255.75527932</v>
      </c>
      <c r="E82" s="30">
        <f>'Electric lighting'!$C38+'Clear Sky'!E82</f>
        <v>307.52455729999997</v>
      </c>
      <c r="F82" s="30">
        <f>'Electric lighting'!$C38+'Clear Sky'!F82</f>
        <v>285.03571722000004</v>
      </c>
      <c r="G82" s="30">
        <f>'Electric lighting'!$C38+'Clear Sky'!G82</f>
        <v>263.15494067999998</v>
      </c>
      <c r="H82" s="30">
        <f>'Electric lighting'!$C38+'Clear Sky'!H82</f>
        <v>268.29943178000002</v>
      </c>
      <c r="I82" s="30">
        <f>'Electric lighting'!$C38+'Clear Sky'!I82</f>
        <v>177.78469466999999</v>
      </c>
      <c r="J82" s="30">
        <f>'Electric lighting'!$C38+'Clear Sky'!J82</f>
        <v>174.98470382599999</v>
      </c>
      <c r="K82" s="30">
        <f>'Electric lighting'!$C38+'Clear Sky'!K82</f>
        <v>134.5</v>
      </c>
      <c r="L82" s="30">
        <f>'Electric lighting'!$C38+'Clear Sky'!L82</f>
        <v>468.66710194000001</v>
      </c>
      <c r="M82" s="30">
        <f>'Electric lighting'!$C38+'Clear Sky'!M82</f>
        <v>291.37287517999999</v>
      </c>
      <c r="N82" s="30">
        <f>'Electric lighting'!$C38+'Clear Sky'!N82</f>
        <v>422.41287784000002</v>
      </c>
      <c r="O82" s="30">
        <f>'Electric lighting'!$C38+'Clear Sky'!O82</f>
        <v>412.25016416</v>
      </c>
      <c r="P82" s="30">
        <f>'Electric lighting'!$C38+'Clear Sky'!P82</f>
        <v>376.73166282</v>
      </c>
      <c r="Q82" s="30">
        <f>'Electric lighting'!$C38+'Clear Sky'!Q82</f>
        <v>343.83735466000002</v>
      </c>
      <c r="R82" s="30">
        <f>'Electric lighting'!$C38+'Clear Sky'!R82</f>
        <v>287.24568806000002</v>
      </c>
      <c r="S82" s="30">
        <f>'Electric lighting'!$C38+'Clear Sky'!S82</f>
        <v>324.26582464000001</v>
      </c>
      <c r="T82" s="30">
        <f>'Electric lighting'!$C38+'Clear Sky'!T82</f>
        <v>244.11937252000001</v>
      </c>
      <c r="U82" s="30">
        <f>'Electric lighting'!$C38+'Clear Sky'!U82</f>
        <v>245.80099022000002</v>
      </c>
      <c r="V82" s="18">
        <f>'Clear Sky'!V82</f>
        <v>973.41162940000004</v>
      </c>
      <c r="W82" s="18">
        <f>'Clear Sky'!W82</f>
        <v>874.04455417999998</v>
      </c>
      <c r="X82" s="18">
        <f>'Clear Sky'!X82</f>
        <v>534.90243631999999</v>
      </c>
      <c r="Y82" s="30">
        <f>'Electric lighting'!$C38+'Clear Sky'!Y82</f>
        <v>610.28431236000006</v>
      </c>
      <c r="Z82" s="30">
        <f>'Electric lighting'!$C38+'Clear Sky'!Z82</f>
        <v>445.1205592</v>
      </c>
      <c r="AA82" s="30">
        <f>'Electric lighting'!$C38+'Clear Sky'!AA82</f>
        <v>429.80130728</v>
      </c>
      <c r="AB82" s="30">
        <f>'Electric lighting'!$C38+'Clear Sky'!AB82</f>
        <v>362.05824630000001</v>
      </c>
      <c r="AC82" s="30">
        <f>'Electric lighting'!$C38+'Clear Sky'!AC82</f>
        <v>375.67703988000005</v>
      </c>
      <c r="AD82" s="30">
        <f>'Electric lighting'!$C38+'Clear Sky'!AD82</f>
        <v>479.06269680000003</v>
      </c>
      <c r="AE82" s="30">
        <f>'Electric lighting'!$C38+'Clear Sky'!AE82</f>
        <v>326.79835086000003</v>
      </c>
    </row>
    <row r="83" spans="1:31" x14ac:dyDescent="0.3">
      <c r="A83" s="54" t="s">
        <v>36</v>
      </c>
      <c r="B83" s="30">
        <f>'Electric lighting'!$C39+'Clear Sky'!B83</f>
        <v>182.91085126799999</v>
      </c>
      <c r="C83" s="30">
        <f>'Electric lighting'!$C39+'Clear Sky'!C83</f>
        <v>229.57255855599999</v>
      </c>
      <c r="D83" s="30">
        <f>'Electric lighting'!$C39+'Clear Sky'!D83</f>
        <v>293.90435861999998</v>
      </c>
      <c r="E83" s="30">
        <f>'Electric lighting'!$C39+'Clear Sky'!E83</f>
        <v>334.05050158</v>
      </c>
      <c r="F83" s="30">
        <f>'Electric lighting'!$C39+'Clear Sky'!F83</f>
        <v>314.16529302000004</v>
      </c>
      <c r="G83" s="30">
        <f>'Electric lighting'!$C39+'Clear Sky'!G83</f>
        <v>327.41098757999998</v>
      </c>
      <c r="H83" s="30">
        <f>'Electric lighting'!$C39+'Clear Sky'!H83</f>
        <v>262.47083412000001</v>
      </c>
      <c r="I83" s="30">
        <f>'Electric lighting'!$C39+'Clear Sky'!I83</f>
        <v>243.28743940000001</v>
      </c>
      <c r="J83" s="30">
        <f>'Electric lighting'!$C39+'Clear Sky'!J83</f>
        <v>170.821165842</v>
      </c>
      <c r="K83" s="30">
        <f>'Electric lighting'!$C39+'Clear Sky'!K83</f>
        <v>149</v>
      </c>
      <c r="L83" s="30">
        <f>'Electric lighting'!$C39+'Clear Sky'!L83</f>
        <v>239.278196498</v>
      </c>
      <c r="M83" s="30">
        <f>'Electric lighting'!$C39+'Clear Sky'!M83</f>
        <v>393.76962384000001</v>
      </c>
      <c r="N83" s="30">
        <f>'Electric lighting'!$C39+'Clear Sky'!N83</f>
        <v>452.23149570000004</v>
      </c>
      <c r="O83" s="30">
        <f>'Electric lighting'!$C39+'Clear Sky'!O83</f>
        <v>421.76056486000004</v>
      </c>
      <c r="P83" s="30">
        <f>'Electric lighting'!$C39+'Clear Sky'!P83</f>
        <v>337.93248864000003</v>
      </c>
      <c r="Q83" s="30">
        <f>'Electric lighting'!$C39+'Clear Sky'!Q83</f>
        <v>348.84900907999997</v>
      </c>
      <c r="R83" s="30">
        <f>'Electric lighting'!$C39+'Clear Sky'!R83</f>
        <v>313.27317060000001</v>
      </c>
      <c r="S83" s="30">
        <f>'Electric lighting'!$C39+'Clear Sky'!S83</f>
        <v>329.90003539999998</v>
      </c>
      <c r="T83" s="30">
        <f>'Electric lighting'!$C39+'Clear Sky'!T83</f>
        <v>371.7212743</v>
      </c>
      <c r="U83" s="30">
        <f>'Electric lighting'!$C39+'Clear Sky'!U83</f>
        <v>265.02057053999999</v>
      </c>
      <c r="V83" s="18">
        <f>'Clear Sky'!V83</f>
        <v>759.81420675999993</v>
      </c>
      <c r="W83" s="18">
        <f>'Clear Sky'!W83</f>
        <v>656.85617802000013</v>
      </c>
      <c r="X83" s="18">
        <f>'Clear Sky'!X83</f>
        <v>460.02203366000003</v>
      </c>
      <c r="Y83" s="30">
        <f>'Electric lighting'!$C39+'Clear Sky'!Y83</f>
        <v>425.58095752000003</v>
      </c>
      <c r="Z83" s="30">
        <f>'Electric lighting'!$C39+'Clear Sky'!Z83</f>
        <v>490.48352027999999</v>
      </c>
      <c r="AA83" s="30">
        <f>'Electric lighting'!$C39+'Clear Sky'!AA83</f>
        <v>411.24187178</v>
      </c>
      <c r="AB83" s="30">
        <f>'Electric lighting'!$C39+'Clear Sky'!AB83</f>
        <v>375.76268216000005</v>
      </c>
      <c r="AC83" s="30">
        <f>'Electric lighting'!$C39+'Clear Sky'!AC83</f>
        <v>424.38185948</v>
      </c>
      <c r="AD83" s="30">
        <f>'Electric lighting'!$C39+'Clear Sky'!AD83</f>
        <v>398.77262898000004</v>
      </c>
      <c r="AE83" s="30">
        <f>'Electric lighting'!$C39+'Clear Sky'!AE83</f>
        <v>310.29779875999998</v>
      </c>
    </row>
    <row r="84" spans="1:31" x14ac:dyDescent="0.3">
      <c r="A84" s="54" t="s">
        <v>37</v>
      </c>
      <c r="B84" s="30">
        <f>'Electric lighting'!$C40+'Clear Sky'!B84</f>
        <v>174.77625450800002</v>
      </c>
      <c r="C84" s="30">
        <f>'Electric lighting'!$C40+'Clear Sky'!C84</f>
        <v>222.72490432000001</v>
      </c>
      <c r="D84" s="30">
        <f>'Electric lighting'!$C40+'Clear Sky'!D84</f>
        <v>246.29372974</v>
      </c>
      <c r="E84" s="30">
        <f>'Electric lighting'!$C40+'Clear Sky'!E84</f>
        <v>277.52879345999997</v>
      </c>
      <c r="F84" s="30">
        <f>'Electric lighting'!$C40+'Clear Sky'!F84</f>
        <v>211.16527493800001</v>
      </c>
      <c r="G84" s="30">
        <f>'Electric lighting'!$C40+'Clear Sky'!G84</f>
        <v>252.49800684000002</v>
      </c>
      <c r="H84" s="30">
        <f>'Electric lighting'!$C40+'Clear Sky'!H84</f>
        <v>228.28925183600001</v>
      </c>
      <c r="I84" s="30">
        <f>'Electric lighting'!$C40+'Clear Sky'!I84</f>
        <v>217.432468906</v>
      </c>
      <c r="J84" s="30">
        <f>'Electric lighting'!$C40+'Clear Sky'!J84</f>
        <v>170.35145774</v>
      </c>
      <c r="K84" s="30">
        <f>'Electric lighting'!$C40+'Clear Sky'!K84</f>
        <v>139.4</v>
      </c>
      <c r="L84" s="30">
        <f>'Electric lighting'!$C40+'Clear Sky'!L84</f>
        <v>350.57712504000006</v>
      </c>
      <c r="M84" s="30">
        <f>'Electric lighting'!$C40+'Clear Sky'!M84</f>
        <v>269.91255532000002</v>
      </c>
      <c r="N84" s="30">
        <f>'Electric lighting'!$C40+'Clear Sky'!N84</f>
        <v>424.73596742000007</v>
      </c>
      <c r="O84" s="30">
        <f>'Electric lighting'!$C40+'Clear Sky'!O84</f>
        <v>311.97464644000001</v>
      </c>
      <c r="P84" s="30">
        <f>'Electric lighting'!$C40+'Clear Sky'!P84</f>
        <v>262.17575520000003</v>
      </c>
      <c r="Q84" s="30">
        <f>'Electric lighting'!$C40+'Clear Sky'!Q84</f>
        <v>292.43871436000001</v>
      </c>
      <c r="R84" s="30">
        <f>'Electric lighting'!$C40+'Clear Sky'!R84</f>
        <v>279.64157196000002</v>
      </c>
      <c r="S84" s="30">
        <f>'Electric lighting'!$C40+'Clear Sky'!S84</f>
        <v>273.13430476000002</v>
      </c>
      <c r="T84" s="30">
        <f>'Electric lighting'!$C40+'Clear Sky'!T84</f>
        <v>285.55173580000002</v>
      </c>
      <c r="U84" s="30">
        <f>'Electric lighting'!$C40+'Clear Sky'!U84</f>
        <v>261.52484732000005</v>
      </c>
      <c r="V84" s="18">
        <f>'Clear Sky'!V84</f>
        <v>923.26291820000006</v>
      </c>
      <c r="W84" s="18">
        <f>'Clear Sky'!W84</f>
        <v>618.96583938000003</v>
      </c>
      <c r="X84" s="18">
        <f>'Clear Sky'!X84</f>
        <v>316.92592358000002</v>
      </c>
      <c r="Y84" s="30">
        <f>'Electric lighting'!$C40+'Clear Sky'!Y84</f>
        <v>415.26863639999999</v>
      </c>
      <c r="Z84" s="30">
        <f>'Electric lighting'!$C40+'Clear Sky'!Z84</f>
        <v>419.07317755999998</v>
      </c>
      <c r="AA84" s="30">
        <f>'Electric lighting'!$C40+'Clear Sky'!AA84</f>
        <v>323.15973658000001</v>
      </c>
      <c r="AB84" s="30">
        <f>'Electric lighting'!$C40+'Clear Sky'!AB84</f>
        <v>352.85620842000003</v>
      </c>
      <c r="AC84" s="30">
        <f>'Electric lighting'!$C40+'Clear Sky'!AC84</f>
        <v>379.82649400000003</v>
      </c>
      <c r="AD84" s="30">
        <f>'Electric lighting'!$C40+'Clear Sky'!AD84</f>
        <v>359.90152081999997</v>
      </c>
      <c r="AE84" s="30">
        <f>'Electric lighting'!$C40+'Clear Sky'!AE84</f>
        <v>348.10266060000004</v>
      </c>
    </row>
    <row r="85" spans="1:31" x14ac:dyDescent="0.3">
      <c r="A85" s="54" t="s">
        <v>42</v>
      </c>
      <c r="B85" s="30">
        <f>'Electric lighting'!$C41+'Clear Sky'!B85</f>
        <v>174.24022919000001</v>
      </c>
      <c r="C85" s="30">
        <f>'Electric lighting'!$C41+'Clear Sky'!C85</f>
        <v>265.9175606</v>
      </c>
      <c r="D85" s="30">
        <f>'Electric lighting'!$C41+'Clear Sky'!D85</f>
        <v>253.35864359999999</v>
      </c>
      <c r="E85" s="30">
        <f>'Electric lighting'!$C41+'Clear Sky'!E85</f>
        <v>247.24485592000002</v>
      </c>
      <c r="F85" s="30">
        <f>'Electric lighting'!$C41+'Clear Sky'!F85</f>
        <v>291.24771412000001</v>
      </c>
      <c r="G85" s="30">
        <f>'Electric lighting'!$C41+'Clear Sky'!G85</f>
        <v>247.41704850000002</v>
      </c>
      <c r="H85" s="30">
        <f>'Electric lighting'!$C41+'Clear Sky'!H85</f>
        <v>243.93034350200003</v>
      </c>
      <c r="I85" s="30">
        <f>'Electric lighting'!$C41+'Clear Sky'!I85</f>
        <v>257.77505266000003</v>
      </c>
      <c r="J85" s="30">
        <f>'Electric lighting'!$C41+'Clear Sky'!J85</f>
        <v>182.94836394000001</v>
      </c>
      <c r="K85" s="30">
        <f>'Electric lighting'!$C41+'Clear Sky'!K85</f>
        <v>156.4</v>
      </c>
      <c r="L85" s="30">
        <f>'Electric lighting'!$C41+'Clear Sky'!L85</f>
        <v>324.92626392</v>
      </c>
      <c r="M85" s="30">
        <f>'Electric lighting'!$C41+'Clear Sky'!M85</f>
        <v>298.90190527999999</v>
      </c>
      <c r="N85" s="30">
        <f>'Electric lighting'!$C41+'Clear Sky'!N85</f>
        <v>325.6337843</v>
      </c>
      <c r="O85" s="30">
        <f>'Electric lighting'!$C41+'Clear Sky'!O85</f>
        <v>282.86969818</v>
      </c>
      <c r="P85" s="30">
        <f>'Electric lighting'!$C41+'Clear Sky'!P85</f>
        <v>314.03465298000003</v>
      </c>
      <c r="Q85" s="30">
        <f>'Electric lighting'!$C41+'Clear Sky'!Q85</f>
        <v>296.25896204000003</v>
      </c>
      <c r="R85" s="30">
        <f>'Electric lighting'!$C41+'Clear Sky'!R85</f>
        <v>327.54067445999999</v>
      </c>
      <c r="S85" s="30">
        <f>'Electric lighting'!$C41+'Clear Sky'!S85</f>
        <v>295.08613220000001</v>
      </c>
      <c r="T85" s="30">
        <f>'Electric lighting'!$C41+'Clear Sky'!T85</f>
        <v>209.16532283399999</v>
      </c>
      <c r="U85" s="30">
        <f>'Electric lighting'!$C41+'Clear Sky'!U85</f>
        <v>240.69075886000002</v>
      </c>
      <c r="V85" s="18">
        <f>'Clear Sky'!V85</f>
        <v>683.99738806000005</v>
      </c>
      <c r="W85" s="18">
        <f>'Clear Sky'!W85</f>
        <v>910.26649980000013</v>
      </c>
      <c r="X85" s="18">
        <f>'Clear Sky'!X85</f>
        <v>374.4699483</v>
      </c>
      <c r="Y85" s="30">
        <f>'Electric lighting'!$C41+'Clear Sky'!Y85</f>
        <v>572.15323258000001</v>
      </c>
      <c r="Z85" s="30">
        <f>'Electric lighting'!$C41+'Clear Sky'!Z85</f>
        <v>366.93074616000001</v>
      </c>
      <c r="AA85" s="30">
        <f>'Electric lighting'!$C41+'Clear Sky'!AA85</f>
        <v>316.03900722000003</v>
      </c>
      <c r="AB85" s="30">
        <f>'Electric lighting'!$C41+'Clear Sky'!AB85</f>
        <v>416.65934732000005</v>
      </c>
      <c r="AC85" s="30">
        <f>'Electric lighting'!$C41+'Clear Sky'!AC85</f>
        <v>341.24524730000002</v>
      </c>
      <c r="AD85" s="30">
        <f>'Electric lighting'!$C41+'Clear Sky'!AD85</f>
        <v>311.07848410000003</v>
      </c>
      <c r="AE85" s="30">
        <f>'Electric lighting'!$C41+'Clear Sky'!AE85</f>
        <v>241.45211093400002</v>
      </c>
    </row>
    <row r="86" spans="1:31" x14ac:dyDescent="0.3">
      <c r="A86" s="54" t="s">
        <v>43</v>
      </c>
      <c r="B86" s="30">
        <f>'Electric lighting'!$C42+'Clear Sky'!B86</f>
        <v>151.01500083799999</v>
      </c>
      <c r="C86" s="30">
        <f>'Electric lighting'!$C42+'Clear Sky'!C86</f>
        <v>176.94710374799999</v>
      </c>
      <c r="D86" s="30">
        <f>'Electric lighting'!$C42+'Clear Sky'!D86</f>
        <v>226.740406202</v>
      </c>
      <c r="E86" s="30">
        <f>'Electric lighting'!$C42+'Clear Sky'!E86</f>
        <v>305.86738948000004</v>
      </c>
      <c r="F86" s="30">
        <f>'Electric lighting'!$C42+'Clear Sky'!F86</f>
        <v>235.28373970000001</v>
      </c>
      <c r="G86" s="30">
        <f>'Electric lighting'!$C42+'Clear Sky'!G86</f>
        <v>315.49749276</v>
      </c>
      <c r="H86" s="30">
        <f>'Electric lighting'!$C42+'Clear Sky'!H86</f>
        <v>206.56539599000001</v>
      </c>
      <c r="I86" s="30">
        <f>'Electric lighting'!$C42+'Clear Sky'!I86</f>
        <v>207.87645996800001</v>
      </c>
      <c r="J86" s="30">
        <f>'Electric lighting'!$C42+'Clear Sky'!J86</f>
        <v>154.83021232199999</v>
      </c>
      <c r="K86" s="30">
        <f>'Electric lighting'!$C42+'Clear Sky'!K86</f>
        <v>136.6</v>
      </c>
      <c r="L86" s="30">
        <f>'Electric lighting'!$C42+'Clear Sky'!L86</f>
        <v>225.842459488</v>
      </c>
      <c r="M86" s="30">
        <f>'Electric lighting'!$C42+'Clear Sky'!M86</f>
        <v>353.80169142</v>
      </c>
      <c r="N86" s="30">
        <f>'Electric lighting'!$C42+'Clear Sky'!N86</f>
        <v>259.13291021999999</v>
      </c>
      <c r="O86" s="30">
        <f>'Electric lighting'!$C42+'Clear Sky'!O86</f>
        <v>344.42919766</v>
      </c>
      <c r="P86" s="30">
        <f>'Electric lighting'!$C42+'Clear Sky'!P86</f>
        <v>333.01068285999997</v>
      </c>
      <c r="Q86" s="30">
        <f>'Electric lighting'!$C42+'Clear Sky'!Q86</f>
        <v>239.16454922</v>
      </c>
      <c r="R86" s="30">
        <f>'Electric lighting'!$C42+'Clear Sky'!R86</f>
        <v>255.2647819</v>
      </c>
      <c r="S86" s="30">
        <f>'Electric lighting'!$C42+'Clear Sky'!S86</f>
        <v>276.72535782</v>
      </c>
      <c r="T86" s="30">
        <f>'Electric lighting'!$C42+'Clear Sky'!T86</f>
        <v>278.59601598</v>
      </c>
      <c r="U86" s="30">
        <f>'Electric lighting'!$C42+'Clear Sky'!U86</f>
        <v>191.00551830000001</v>
      </c>
      <c r="V86" s="18">
        <f>'Clear Sky'!V86</f>
        <v>710.43288931999996</v>
      </c>
      <c r="W86" s="18">
        <f>'Clear Sky'!W86</f>
        <v>539.99303232</v>
      </c>
      <c r="X86" s="18">
        <f>'Clear Sky'!X86</f>
        <v>222.61429932000001</v>
      </c>
      <c r="Y86" s="30">
        <f>'Electric lighting'!$C42+'Clear Sky'!Y86</f>
        <v>346.35030888</v>
      </c>
      <c r="Z86" s="30">
        <f>'Electric lighting'!$C42+'Clear Sky'!Z86</f>
        <v>366.12310765999996</v>
      </c>
      <c r="AA86" s="30">
        <f>'Electric lighting'!$C42+'Clear Sky'!AA86</f>
        <v>317.70057952000002</v>
      </c>
      <c r="AB86" s="30">
        <f>'Electric lighting'!$C42+'Clear Sky'!AB86</f>
        <v>339.66478024000003</v>
      </c>
      <c r="AC86" s="30">
        <f>'Electric lighting'!$C42+'Clear Sky'!AC86</f>
        <v>322.88293306000003</v>
      </c>
      <c r="AD86" s="30">
        <f>'Electric lighting'!$C42+'Clear Sky'!AD86</f>
        <v>373.47430872000001</v>
      </c>
      <c r="AE86" s="30">
        <f>'Electric lighting'!$C42+'Clear Sky'!AE86</f>
        <v>262.73274057999998</v>
      </c>
    </row>
    <row r="87" spans="1:31" x14ac:dyDescent="0.3">
      <c r="B87" s="1">
        <f>COUNTIF(B47:B86,"&gt;163")</f>
        <v>28</v>
      </c>
      <c r="C87" s="1">
        <f t="shared" ref="C87:AE87" si="1">COUNTIF(C47:C86,"&gt;163")</f>
        <v>40</v>
      </c>
      <c r="D87" s="1">
        <f t="shared" si="1"/>
        <v>40</v>
      </c>
      <c r="E87" s="1">
        <f t="shared" si="1"/>
        <v>40</v>
      </c>
      <c r="F87" s="1">
        <f t="shared" si="1"/>
        <v>40</v>
      </c>
      <c r="G87" s="1">
        <f t="shared" si="1"/>
        <v>40</v>
      </c>
      <c r="H87" s="1">
        <f t="shared" si="1"/>
        <v>40</v>
      </c>
      <c r="I87" s="1">
        <f t="shared" si="1"/>
        <v>40</v>
      </c>
      <c r="J87" s="1">
        <f t="shared" si="1"/>
        <v>25</v>
      </c>
      <c r="K87" s="1">
        <f t="shared" si="1"/>
        <v>0</v>
      </c>
      <c r="L87" s="1">
        <f t="shared" si="1"/>
        <v>40</v>
      </c>
      <c r="M87" s="1">
        <f t="shared" si="1"/>
        <v>40</v>
      </c>
      <c r="N87" s="1">
        <f t="shared" si="1"/>
        <v>40</v>
      </c>
      <c r="O87" s="1">
        <f t="shared" si="1"/>
        <v>40</v>
      </c>
      <c r="P87" s="1">
        <f t="shared" si="1"/>
        <v>40</v>
      </c>
      <c r="Q87" s="1">
        <f t="shared" si="1"/>
        <v>40</v>
      </c>
      <c r="R87" s="1">
        <f t="shared" si="1"/>
        <v>40</v>
      </c>
      <c r="S87" s="1">
        <f t="shared" si="1"/>
        <v>40</v>
      </c>
      <c r="T87" s="1">
        <f t="shared" si="1"/>
        <v>40</v>
      </c>
      <c r="U87" s="1">
        <f t="shared" si="1"/>
        <v>40</v>
      </c>
      <c r="V87" s="1">
        <f t="shared" si="1"/>
        <v>40</v>
      </c>
      <c r="W87" s="1">
        <f t="shared" si="1"/>
        <v>40</v>
      </c>
      <c r="X87" s="1">
        <f t="shared" si="1"/>
        <v>40</v>
      </c>
      <c r="Y87" s="1">
        <f t="shared" si="1"/>
        <v>40</v>
      </c>
      <c r="Z87" s="1">
        <f t="shared" si="1"/>
        <v>40</v>
      </c>
      <c r="AA87" s="1">
        <f t="shared" si="1"/>
        <v>40</v>
      </c>
      <c r="AB87" s="1">
        <f t="shared" si="1"/>
        <v>40</v>
      </c>
      <c r="AC87" s="1">
        <f t="shared" si="1"/>
        <v>40</v>
      </c>
      <c r="AD87" s="1">
        <f t="shared" si="1"/>
        <v>40</v>
      </c>
      <c r="AE87" s="1">
        <f t="shared" si="1"/>
        <v>40</v>
      </c>
    </row>
    <row r="88" spans="1:31" x14ac:dyDescent="0.3">
      <c r="B88" s="1">
        <f>COUNTIF(B47:B86,"&lt;109")</f>
        <v>0</v>
      </c>
      <c r="C88" s="1">
        <f t="shared" ref="C88:AE88" si="2">COUNTIF(C47:C86,"&lt;109")</f>
        <v>0</v>
      </c>
      <c r="D88" s="1">
        <f t="shared" si="2"/>
        <v>0</v>
      </c>
      <c r="E88" s="1">
        <f t="shared" si="2"/>
        <v>0</v>
      </c>
      <c r="F88" s="1">
        <f t="shared" si="2"/>
        <v>0</v>
      </c>
      <c r="G88" s="1">
        <f t="shared" si="2"/>
        <v>0</v>
      </c>
      <c r="H88" s="1">
        <f t="shared" si="2"/>
        <v>0</v>
      </c>
      <c r="I88" s="1">
        <f t="shared" si="2"/>
        <v>0</v>
      </c>
      <c r="J88" s="1">
        <f t="shared" si="2"/>
        <v>0</v>
      </c>
      <c r="K88" s="1">
        <f t="shared" si="2"/>
        <v>1</v>
      </c>
      <c r="L88" s="1">
        <f t="shared" si="2"/>
        <v>0</v>
      </c>
      <c r="M88" s="1">
        <f t="shared" si="2"/>
        <v>0</v>
      </c>
      <c r="N88" s="1">
        <f t="shared" si="2"/>
        <v>0</v>
      </c>
      <c r="O88" s="1">
        <f t="shared" si="2"/>
        <v>0</v>
      </c>
      <c r="P88" s="1">
        <f t="shared" si="2"/>
        <v>0</v>
      </c>
      <c r="Q88" s="1">
        <f t="shared" si="2"/>
        <v>0</v>
      </c>
      <c r="R88" s="1">
        <f t="shared" si="2"/>
        <v>0</v>
      </c>
      <c r="S88" s="1">
        <f t="shared" si="2"/>
        <v>0</v>
      </c>
      <c r="T88" s="1">
        <f t="shared" si="2"/>
        <v>0</v>
      </c>
      <c r="U88" s="1">
        <f t="shared" si="2"/>
        <v>0</v>
      </c>
      <c r="V88" s="1">
        <f t="shared" si="2"/>
        <v>0</v>
      </c>
      <c r="W88" s="1">
        <f t="shared" si="2"/>
        <v>0</v>
      </c>
      <c r="X88" s="1">
        <f t="shared" si="2"/>
        <v>0</v>
      </c>
      <c r="Y88" s="1">
        <f t="shared" si="2"/>
        <v>0</v>
      </c>
      <c r="Z88" s="1">
        <f t="shared" si="2"/>
        <v>0</v>
      </c>
      <c r="AA88" s="1">
        <f t="shared" si="2"/>
        <v>0</v>
      </c>
      <c r="AB88" s="1">
        <f t="shared" si="2"/>
        <v>0</v>
      </c>
      <c r="AC88" s="1">
        <f t="shared" si="2"/>
        <v>0</v>
      </c>
      <c r="AD88" s="1">
        <f t="shared" si="2"/>
        <v>0</v>
      </c>
      <c r="AE88" s="1">
        <f t="shared" si="2"/>
        <v>0</v>
      </c>
    </row>
  </sheetData>
  <mergeCells count="8">
    <mergeCell ref="A1:A2"/>
    <mergeCell ref="B1:K1"/>
    <mergeCell ref="L1:U1"/>
    <mergeCell ref="V1:AE1"/>
    <mergeCell ref="A45:A46"/>
    <mergeCell ref="B45:K45"/>
    <mergeCell ref="L45:U45"/>
    <mergeCell ref="V45:AE45"/>
  </mergeCells>
  <conditionalFormatting sqref="B3:AE42">
    <cfRule type="cellIs" dxfId="38" priority="3" operator="greaterThan">
      <formula>500</formula>
    </cfRule>
  </conditionalFormatting>
  <conditionalFormatting sqref="B47:AE86">
    <cfRule type="cellIs" dxfId="37" priority="1" operator="lessThan">
      <formula>109</formula>
    </cfRule>
    <cfRule type="cellIs" dxfId="36" priority="2" operator="greaterThan">
      <formula>163</formula>
    </cfRule>
  </conditionalFormatting>
  <conditionalFormatting sqref="AG4">
    <cfRule type="cellIs" dxfId="35" priority="8" operator="greaterThan">
      <formula>500</formula>
    </cfRule>
    <cfRule type="cellIs" dxfId="34" priority="9" operator="greaterThan">
      <formula>250</formula>
    </cfRule>
    <cfRule type="cellIs" dxfId="33" priority="10" operator="greaterThan">
      <formula>500</formula>
    </cfRule>
  </conditionalFormatting>
  <conditionalFormatting sqref="AG49">
    <cfRule type="cellIs" dxfId="32" priority="6" operator="greaterThan">
      <formula>250</formula>
    </cfRule>
    <cfRule type="cellIs" dxfId="31" priority="7" operator="greaterThan">
      <formula>500</formula>
    </cfRule>
  </conditionalFormatting>
  <conditionalFormatting sqref="AG50">
    <cfRule type="cellIs" dxfId="30" priority="4" operator="greaterThan">
      <formula>163</formula>
    </cfRule>
    <cfRule type="cellIs" dxfId="29" priority="5" operator="lessThan">
      <formula>163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65FCD-1441-4C2C-A529-0B4717E26398}">
  <dimension ref="A1:U63"/>
  <sheetViews>
    <sheetView tabSelected="1" zoomScale="50" zoomScaleNormal="50" workbookViewId="0">
      <selection activeCell="F60" sqref="F60:AJ67"/>
    </sheetView>
  </sheetViews>
  <sheetFormatPr defaultRowHeight="14.4" x14ac:dyDescent="0.3"/>
  <cols>
    <col min="21" max="21" width="17.109375" bestFit="1" customWidth="1"/>
  </cols>
  <sheetData>
    <row r="1" spans="1:21" x14ac:dyDescent="0.3">
      <c r="A1" s="92" t="s">
        <v>88</v>
      </c>
      <c r="B1" s="93" t="s">
        <v>89</v>
      </c>
      <c r="C1" s="94" t="s">
        <v>90</v>
      </c>
    </row>
    <row r="2" spans="1:21" x14ac:dyDescent="0.3">
      <c r="A2" s="95">
        <v>8.3000000000000007</v>
      </c>
      <c r="B2" s="76">
        <v>40</v>
      </c>
      <c r="C2" s="96">
        <v>0</v>
      </c>
      <c r="S2" s="97" t="s">
        <v>91</v>
      </c>
      <c r="T2" s="97">
        <v>5</v>
      </c>
      <c r="U2" s="98">
        <f>100*T2/T4</f>
        <v>16.666666666666668</v>
      </c>
    </row>
    <row r="3" spans="1:21" x14ac:dyDescent="0.3">
      <c r="A3" s="95">
        <v>9.3000000000000007</v>
      </c>
      <c r="B3" s="76">
        <v>40</v>
      </c>
      <c r="C3" s="96">
        <v>0</v>
      </c>
      <c r="S3" s="97" t="s">
        <v>92</v>
      </c>
      <c r="T3" s="97">
        <v>25</v>
      </c>
      <c r="U3" s="98">
        <f>100*T3/T4</f>
        <v>83.333333333333329</v>
      </c>
    </row>
    <row r="4" spans="1:21" x14ac:dyDescent="0.3">
      <c r="A4" s="95">
        <v>10.3</v>
      </c>
      <c r="B4" s="76">
        <v>40</v>
      </c>
      <c r="C4" s="96">
        <v>0</v>
      </c>
      <c r="S4" s="97" t="s">
        <v>93</v>
      </c>
      <c r="T4" s="97">
        <f>SUM(T2:T3)</f>
        <v>30</v>
      </c>
      <c r="U4" s="97">
        <f>SUM(U2:U3)</f>
        <v>100</v>
      </c>
    </row>
    <row r="5" spans="1:21" x14ac:dyDescent="0.3">
      <c r="A5" s="95">
        <v>11.3</v>
      </c>
      <c r="B5" s="76">
        <v>40</v>
      </c>
      <c r="C5" s="96">
        <v>0</v>
      </c>
    </row>
    <row r="6" spans="1:21" x14ac:dyDescent="0.3">
      <c r="A6" s="95">
        <v>12.3</v>
      </c>
      <c r="B6" s="76">
        <v>40</v>
      </c>
      <c r="C6" s="96">
        <v>0</v>
      </c>
    </row>
    <row r="7" spans="1:21" x14ac:dyDescent="0.3">
      <c r="A7" s="95">
        <v>13.3</v>
      </c>
      <c r="B7" s="76">
        <v>40</v>
      </c>
      <c r="C7" s="96">
        <v>0</v>
      </c>
    </row>
    <row r="8" spans="1:21" x14ac:dyDescent="0.3">
      <c r="A8" s="95">
        <v>14.3</v>
      </c>
      <c r="B8" s="76">
        <v>40</v>
      </c>
      <c r="C8" s="96">
        <v>0</v>
      </c>
    </row>
    <row r="9" spans="1:21" x14ac:dyDescent="0.3">
      <c r="A9" s="95">
        <v>15.3</v>
      </c>
      <c r="B9" s="76">
        <v>40</v>
      </c>
      <c r="C9" s="96">
        <v>0</v>
      </c>
    </row>
    <row r="10" spans="1:21" x14ac:dyDescent="0.3">
      <c r="A10" s="95">
        <v>16.3</v>
      </c>
      <c r="B10" s="76">
        <v>40</v>
      </c>
      <c r="C10" s="96">
        <v>0</v>
      </c>
    </row>
    <row r="11" spans="1:21" x14ac:dyDescent="0.3">
      <c r="A11" s="95">
        <v>17.3</v>
      </c>
      <c r="B11" s="76">
        <v>740</v>
      </c>
      <c r="C11" s="96">
        <v>0</v>
      </c>
    </row>
    <row r="12" spans="1:21" x14ac:dyDescent="0.3">
      <c r="A12" s="95">
        <v>8.3000000000000007</v>
      </c>
      <c r="B12" s="76">
        <v>40</v>
      </c>
      <c r="C12" s="96">
        <v>0</v>
      </c>
    </row>
    <row r="13" spans="1:21" x14ac:dyDescent="0.3">
      <c r="A13" s="95">
        <v>9.3000000000000007</v>
      </c>
      <c r="B13" s="76">
        <v>40</v>
      </c>
      <c r="C13" s="96">
        <v>0</v>
      </c>
    </row>
    <row r="14" spans="1:21" x14ac:dyDescent="0.3">
      <c r="A14" s="95">
        <v>10.3</v>
      </c>
      <c r="B14" s="76">
        <v>40</v>
      </c>
      <c r="C14" s="96">
        <v>0</v>
      </c>
    </row>
    <row r="15" spans="1:21" x14ac:dyDescent="0.3">
      <c r="A15" s="95">
        <v>11.3</v>
      </c>
      <c r="B15" s="76">
        <v>40</v>
      </c>
      <c r="C15" s="96">
        <v>0</v>
      </c>
    </row>
    <row r="16" spans="1:21" x14ac:dyDescent="0.3">
      <c r="A16" s="95">
        <v>12.3</v>
      </c>
      <c r="B16" s="76">
        <v>40</v>
      </c>
      <c r="C16" s="96">
        <v>0</v>
      </c>
    </row>
    <row r="17" spans="1:3" x14ac:dyDescent="0.3">
      <c r="A17" s="95">
        <v>13.3</v>
      </c>
      <c r="B17" s="76">
        <v>40</v>
      </c>
      <c r="C17" s="96">
        <v>0</v>
      </c>
    </row>
    <row r="18" spans="1:3" x14ac:dyDescent="0.3">
      <c r="A18" s="95">
        <v>14.3</v>
      </c>
      <c r="B18" s="76">
        <v>40</v>
      </c>
      <c r="C18" s="96">
        <v>0</v>
      </c>
    </row>
    <row r="19" spans="1:3" x14ac:dyDescent="0.3">
      <c r="A19" s="95">
        <v>15.3</v>
      </c>
      <c r="B19" s="76">
        <v>40</v>
      </c>
      <c r="C19" s="96">
        <v>0</v>
      </c>
    </row>
    <row r="20" spans="1:3" x14ac:dyDescent="0.3">
      <c r="A20" s="95">
        <v>16.3</v>
      </c>
      <c r="B20" s="76">
        <v>40</v>
      </c>
      <c r="C20" s="96">
        <v>0</v>
      </c>
    </row>
    <row r="21" spans="1:3" x14ac:dyDescent="0.3">
      <c r="A21" s="95">
        <v>17.3</v>
      </c>
      <c r="B21" s="76">
        <v>40</v>
      </c>
      <c r="C21" s="96">
        <v>0</v>
      </c>
    </row>
    <row r="22" spans="1:3" x14ac:dyDescent="0.3">
      <c r="A22" s="95">
        <v>7.3</v>
      </c>
      <c r="B22" s="76">
        <v>40</v>
      </c>
      <c r="C22" s="96">
        <v>0</v>
      </c>
    </row>
    <row r="23" spans="1:3" x14ac:dyDescent="0.3">
      <c r="A23" s="95">
        <v>8.3000000000000007</v>
      </c>
      <c r="B23" s="76">
        <v>40</v>
      </c>
      <c r="C23" s="96">
        <v>0</v>
      </c>
    </row>
    <row r="24" spans="1:3" x14ac:dyDescent="0.3">
      <c r="A24" s="95">
        <v>9.3000000000000007</v>
      </c>
      <c r="B24" s="76">
        <v>40</v>
      </c>
      <c r="C24" s="96">
        <v>0</v>
      </c>
    </row>
    <row r="25" spans="1:3" x14ac:dyDescent="0.3">
      <c r="A25" s="95">
        <v>10.3</v>
      </c>
      <c r="B25" s="76">
        <v>40</v>
      </c>
      <c r="C25" s="96">
        <v>0</v>
      </c>
    </row>
    <row r="26" spans="1:3" x14ac:dyDescent="0.3">
      <c r="A26" s="95">
        <v>11.3</v>
      </c>
      <c r="B26" s="76">
        <v>40</v>
      </c>
      <c r="C26" s="96">
        <v>0</v>
      </c>
    </row>
    <row r="27" spans="1:3" x14ac:dyDescent="0.3">
      <c r="A27" s="95">
        <v>12.3</v>
      </c>
      <c r="B27" s="76">
        <v>40</v>
      </c>
      <c r="C27" s="96">
        <v>0</v>
      </c>
    </row>
    <row r="28" spans="1:3" x14ac:dyDescent="0.3">
      <c r="A28" s="95">
        <v>13.3</v>
      </c>
      <c r="B28" s="76">
        <v>40</v>
      </c>
      <c r="C28" s="96">
        <v>0</v>
      </c>
    </row>
    <row r="29" spans="1:3" x14ac:dyDescent="0.3">
      <c r="A29" s="95">
        <v>14.3</v>
      </c>
      <c r="B29" s="76">
        <v>40</v>
      </c>
      <c r="C29" s="96">
        <v>0</v>
      </c>
    </row>
    <row r="30" spans="1:3" x14ac:dyDescent="0.3">
      <c r="A30" s="95">
        <v>15.3</v>
      </c>
      <c r="B30" s="76">
        <v>40</v>
      </c>
      <c r="C30" s="96">
        <v>0</v>
      </c>
    </row>
    <row r="31" spans="1:3" ht="15" thickBot="1" x14ac:dyDescent="0.35">
      <c r="A31" s="99">
        <v>16.3</v>
      </c>
      <c r="B31" s="100">
        <v>40</v>
      </c>
      <c r="C31" s="101">
        <v>0</v>
      </c>
    </row>
    <row r="32" spans="1:3" ht="15" thickBot="1" x14ac:dyDescent="0.35"/>
    <row r="33" spans="1:4" x14ac:dyDescent="0.3">
      <c r="A33" s="92" t="s">
        <v>88</v>
      </c>
      <c r="B33" s="93" t="s">
        <v>94</v>
      </c>
      <c r="C33" s="93" t="s">
        <v>95</v>
      </c>
      <c r="D33" s="94" t="s">
        <v>96</v>
      </c>
    </row>
    <row r="34" spans="1:4" x14ac:dyDescent="0.3">
      <c r="A34" s="102">
        <v>8.3000000000000007</v>
      </c>
      <c r="B34">
        <v>28</v>
      </c>
      <c r="C34" s="76">
        <f>40-B34-D34</f>
        <v>12</v>
      </c>
      <c r="D34">
        <v>0</v>
      </c>
    </row>
    <row r="35" spans="1:4" x14ac:dyDescent="0.3">
      <c r="A35" s="102">
        <v>9.3000000000000007</v>
      </c>
      <c r="B35">
        <v>40</v>
      </c>
      <c r="C35" s="76">
        <f t="shared" ref="C35:C62" si="0">40-B35-D35</f>
        <v>0</v>
      </c>
      <c r="D35">
        <v>0</v>
      </c>
    </row>
    <row r="36" spans="1:4" x14ac:dyDescent="0.3">
      <c r="A36" s="102">
        <v>10.3</v>
      </c>
      <c r="B36">
        <v>40</v>
      </c>
      <c r="C36" s="76">
        <f t="shared" si="0"/>
        <v>0</v>
      </c>
      <c r="D36">
        <v>0</v>
      </c>
    </row>
    <row r="37" spans="1:4" x14ac:dyDescent="0.3">
      <c r="A37" s="102">
        <v>11.3</v>
      </c>
      <c r="B37">
        <v>40</v>
      </c>
      <c r="C37" s="76">
        <f t="shared" si="0"/>
        <v>0</v>
      </c>
      <c r="D37">
        <v>0</v>
      </c>
    </row>
    <row r="38" spans="1:4" x14ac:dyDescent="0.3">
      <c r="A38" s="102">
        <v>12.3</v>
      </c>
      <c r="B38">
        <v>40</v>
      </c>
      <c r="C38" s="76">
        <f t="shared" si="0"/>
        <v>0</v>
      </c>
      <c r="D38">
        <v>0</v>
      </c>
    </row>
    <row r="39" spans="1:4" x14ac:dyDescent="0.3">
      <c r="A39" s="102">
        <v>13.3</v>
      </c>
      <c r="B39">
        <v>40</v>
      </c>
      <c r="C39" s="76">
        <f t="shared" si="0"/>
        <v>0</v>
      </c>
      <c r="D39">
        <v>0</v>
      </c>
    </row>
    <row r="40" spans="1:4" x14ac:dyDescent="0.3">
      <c r="A40" s="102">
        <v>14.3</v>
      </c>
      <c r="B40">
        <v>40</v>
      </c>
      <c r="C40" s="76">
        <f t="shared" si="0"/>
        <v>0</v>
      </c>
      <c r="D40">
        <v>0</v>
      </c>
    </row>
    <row r="41" spans="1:4" x14ac:dyDescent="0.3">
      <c r="A41" s="102">
        <v>15.3</v>
      </c>
      <c r="B41">
        <v>40</v>
      </c>
      <c r="C41" s="76">
        <f t="shared" si="0"/>
        <v>0</v>
      </c>
      <c r="D41">
        <v>0</v>
      </c>
    </row>
    <row r="42" spans="1:4" x14ac:dyDescent="0.3">
      <c r="A42" s="102">
        <v>16.3</v>
      </c>
      <c r="B42">
        <v>25</v>
      </c>
      <c r="C42" s="76">
        <f t="shared" si="0"/>
        <v>15</v>
      </c>
      <c r="D42">
        <v>0</v>
      </c>
    </row>
    <row r="43" spans="1:4" x14ac:dyDescent="0.3">
      <c r="A43" s="102">
        <v>17.3</v>
      </c>
      <c r="B43">
        <v>0</v>
      </c>
      <c r="C43" s="76">
        <f t="shared" si="0"/>
        <v>39</v>
      </c>
      <c r="D43">
        <v>1</v>
      </c>
    </row>
    <row r="44" spans="1:4" x14ac:dyDescent="0.3">
      <c r="A44" s="102">
        <v>8.3000000000000007</v>
      </c>
      <c r="B44">
        <v>40</v>
      </c>
      <c r="C44" s="76">
        <f t="shared" si="0"/>
        <v>0</v>
      </c>
      <c r="D44">
        <v>0</v>
      </c>
    </row>
    <row r="45" spans="1:4" x14ac:dyDescent="0.3">
      <c r="A45" s="102">
        <v>9.3000000000000007</v>
      </c>
      <c r="B45">
        <v>40</v>
      </c>
      <c r="C45" s="76">
        <f t="shared" si="0"/>
        <v>0</v>
      </c>
      <c r="D45">
        <v>0</v>
      </c>
    </row>
    <row r="46" spans="1:4" x14ac:dyDescent="0.3">
      <c r="A46" s="102">
        <v>10.3</v>
      </c>
      <c r="B46">
        <v>40</v>
      </c>
      <c r="C46" s="76">
        <f t="shared" si="0"/>
        <v>0</v>
      </c>
      <c r="D46">
        <v>0</v>
      </c>
    </row>
    <row r="47" spans="1:4" x14ac:dyDescent="0.3">
      <c r="A47" s="102">
        <v>11.3</v>
      </c>
      <c r="B47">
        <v>40</v>
      </c>
      <c r="C47" s="76">
        <f t="shared" si="0"/>
        <v>0</v>
      </c>
      <c r="D47">
        <v>0</v>
      </c>
    </row>
    <row r="48" spans="1:4" x14ac:dyDescent="0.3">
      <c r="A48" s="102">
        <v>12.3</v>
      </c>
      <c r="B48">
        <v>40</v>
      </c>
      <c r="C48" s="76">
        <f t="shared" si="0"/>
        <v>0</v>
      </c>
      <c r="D48">
        <v>0</v>
      </c>
    </row>
    <row r="49" spans="1:4" x14ac:dyDescent="0.3">
      <c r="A49" s="102">
        <v>13.3</v>
      </c>
      <c r="B49">
        <v>40</v>
      </c>
      <c r="C49" s="76">
        <f t="shared" si="0"/>
        <v>0</v>
      </c>
      <c r="D49">
        <v>0</v>
      </c>
    </row>
    <row r="50" spans="1:4" x14ac:dyDescent="0.3">
      <c r="A50" s="102">
        <v>14.3</v>
      </c>
      <c r="B50">
        <v>40</v>
      </c>
      <c r="C50" s="76">
        <f t="shared" si="0"/>
        <v>0</v>
      </c>
      <c r="D50">
        <v>0</v>
      </c>
    </row>
    <row r="51" spans="1:4" x14ac:dyDescent="0.3">
      <c r="A51" s="102">
        <v>15.3</v>
      </c>
      <c r="B51">
        <v>40</v>
      </c>
      <c r="C51" s="76">
        <f t="shared" si="0"/>
        <v>0</v>
      </c>
      <c r="D51">
        <v>0</v>
      </c>
    </row>
    <row r="52" spans="1:4" x14ac:dyDescent="0.3">
      <c r="A52" s="102">
        <v>16.3</v>
      </c>
      <c r="B52">
        <v>40</v>
      </c>
      <c r="C52" s="76">
        <f t="shared" si="0"/>
        <v>0</v>
      </c>
      <c r="D52">
        <v>0</v>
      </c>
    </row>
    <row r="53" spans="1:4" x14ac:dyDescent="0.3">
      <c r="A53" s="102">
        <v>17.3</v>
      </c>
      <c r="B53">
        <v>40</v>
      </c>
      <c r="C53" s="76">
        <f t="shared" si="0"/>
        <v>0</v>
      </c>
      <c r="D53">
        <v>0</v>
      </c>
    </row>
    <row r="54" spans="1:4" x14ac:dyDescent="0.3">
      <c r="A54" s="102">
        <v>7.3</v>
      </c>
      <c r="B54">
        <v>40</v>
      </c>
      <c r="C54" s="76">
        <f t="shared" si="0"/>
        <v>0</v>
      </c>
      <c r="D54">
        <v>0</v>
      </c>
    </row>
    <row r="55" spans="1:4" x14ac:dyDescent="0.3">
      <c r="A55" s="102">
        <v>8.3000000000000007</v>
      </c>
      <c r="B55">
        <v>40</v>
      </c>
      <c r="C55" s="76">
        <f t="shared" si="0"/>
        <v>0</v>
      </c>
      <c r="D55">
        <v>0</v>
      </c>
    </row>
    <row r="56" spans="1:4" x14ac:dyDescent="0.3">
      <c r="A56" s="102">
        <v>9.3000000000000007</v>
      </c>
      <c r="B56">
        <v>40</v>
      </c>
      <c r="C56" s="76">
        <f t="shared" si="0"/>
        <v>0</v>
      </c>
      <c r="D56">
        <v>0</v>
      </c>
    </row>
    <row r="57" spans="1:4" x14ac:dyDescent="0.3">
      <c r="A57" s="102">
        <v>10.3</v>
      </c>
      <c r="B57">
        <v>40</v>
      </c>
      <c r="C57" s="76">
        <f t="shared" si="0"/>
        <v>0</v>
      </c>
      <c r="D57">
        <v>0</v>
      </c>
    </row>
    <row r="58" spans="1:4" x14ac:dyDescent="0.3">
      <c r="A58" s="102">
        <v>11.3</v>
      </c>
      <c r="B58">
        <v>40</v>
      </c>
      <c r="C58" s="76">
        <f t="shared" si="0"/>
        <v>0</v>
      </c>
      <c r="D58">
        <v>0</v>
      </c>
    </row>
    <row r="59" spans="1:4" x14ac:dyDescent="0.3">
      <c r="A59" s="102">
        <v>12.3</v>
      </c>
      <c r="B59">
        <v>40</v>
      </c>
      <c r="C59" s="76">
        <f t="shared" si="0"/>
        <v>0</v>
      </c>
      <c r="D59">
        <v>0</v>
      </c>
    </row>
    <row r="60" spans="1:4" x14ac:dyDescent="0.3">
      <c r="A60" s="102">
        <v>13.3</v>
      </c>
      <c r="B60">
        <v>40</v>
      </c>
      <c r="C60" s="76">
        <f t="shared" si="0"/>
        <v>0</v>
      </c>
      <c r="D60">
        <v>0</v>
      </c>
    </row>
    <row r="61" spans="1:4" x14ac:dyDescent="0.3">
      <c r="A61" s="102">
        <v>14.3</v>
      </c>
      <c r="B61">
        <v>40</v>
      </c>
      <c r="C61" s="76">
        <f t="shared" si="0"/>
        <v>0</v>
      </c>
      <c r="D61">
        <v>0</v>
      </c>
    </row>
    <row r="62" spans="1:4" x14ac:dyDescent="0.3">
      <c r="A62" s="102">
        <v>15.3</v>
      </c>
      <c r="B62">
        <v>40</v>
      </c>
      <c r="C62" s="76">
        <f t="shared" si="0"/>
        <v>0</v>
      </c>
      <c r="D62">
        <v>0</v>
      </c>
    </row>
    <row r="63" spans="1:4" ht="15" thickBot="1" x14ac:dyDescent="0.35">
      <c r="A63" s="103">
        <v>16.3</v>
      </c>
      <c r="B63">
        <v>40</v>
      </c>
      <c r="C63" s="100">
        <f>40-B63-D63</f>
        <v>0</v>
      </c>
      <c r="D63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B74B5-CAE2-4190-9460-56C0C508A2E1}">
  <dimension ref="A1:AH130"/>
  <sheetViews>
    <sheetView topLeftCell="A39" zoomScale="60" zoomScaleNormal="60" workbookViewId="0">
      <selection activeCell="AD47" sqref="AD47"/>
    </sheetView>
  </sheetViews>
  <sheetFormatPr defaultRowHeight="13.8" x14ac:dyDescent="0.3"/>
  <cols>
    <col min="1" max="1" width="13.6640625" style="1" customWidth="1"/>
    <col min="2" max="2" width="6.33203125" style="1" bestFit="1" customWidth="1"/>
    <col min="3" max="9" width="7.44140625" style="1" bestFit="1" customWidth="1"/>
    <col min="10" max="10" width="6.33203125" style="1" bestFit="1" customWidth="1"/>
    <col min="11" max="11" width="5.88671875" style="1" bestFit="1" customWidth="1"/>
    <col min="12" max="12" width="7.44140625" style="1" bestFit="1" customWidth="1"/>
    <col min="13" max="15" width="8.109375" style="1" bestFit="1" customWidth="1"/>
    <col min="16" max="16" width="8.5546875" style="1" bestFit="1" customWidth="1"/>
    <col min="17" max="19" width="8.109375" style="1" bestFit="1" customWidth="1"/>
    <col min="20" max="21" width="7.44140625" style="1" bestFit="1" customWidth="1"/>
    <col min="22" max="24" width="8.109375" style="1" bestFit="1" customWidth="1"/>
    <col min="25" max="29" width="8.5546875" style="1" bestFit="1" customWidth="1"/>
    <col min="30" max="31" width="8.109375" style="1" bestFit="1" customWidth="1"/>
    <col min="32" max="16384" width="8.88671875" style="1"/>
  </cols>
  <sheetData>
    <row r="1" spans="1:31" ht="14.4" customHeight="1" thickBot="1" x14ac:dyDescent="0.35">
      <c r="A1" s="121" t="s">
        <v>58</v>
      </c>
      <c r="B1" s="123" t="s">
        <v>63</v>
      </c>
      <c r="C1" s="124"/>
      <c r="D1" s="124"/>
      <c r="E1" s="124"/>
      <c r="F1" s="124"/>
      <c r="G1" s="124"/>
      <c r="H1" s="124"/>
      <c r="I1" s="124"/>
      <c r="J1" s="124"/>
      <c r="K1" s="125"/>
      <c r="L1" s="123" t="s">
        <v>64</v>
      </c>
      <c r="M1" s="124"/>
      <c r="N1" s="124"/>
      <c r="O1" s="124"/>
      <c r="P1" s="124"/>
      <c r="Q1" s="124"/>
      <c r="R1" s="124"/>
      <c r="S1" s="124"/>
      <c r="T1" s="124"/>
      <c r="U1" s="125"/>
      <c r="V1" s="123" t="s">
        <v>65</v>
      </c>
      <c r="W1" s="124"/>
      <c r="X1" s="124"/>
      <c r="Y1" s="124"/>
      <c r="Z1" s="124"/>
      <c r="AA1" s="124"/>
      <c r="AB1" s="124"/>
      <c r="AC1" s="124"/>
      <c r="AD1" s="124"/>
      <c r="AE1" s="125"/>
    </row>
    <row r="2" spans="1:31" ht="15" customHeight="1" thickBot="1" x14ac:dyDescent="0.35">
      <c r="A2" s="122"/>
      <c r="B2" s="55">
        <v>8.3000000000000007</v>
      </c>
      <c r="C2" s="55">
        <v>9.3000000000000007</v>
      </c>
      <c r="D2" s="55">
        <v>10.3</v>
      </c>
      <c r="E2" s="55">
        <v>11.3</v>
      </c>
      <c r="F2" s="55">
        <v>12.3</v>
      </c>
      <c r="G2" s="55">
        <v>13.3</v>
      </c>
      <c r="H2" s="55">
        <v>14.3</v>
      </c>
      <c r="I2" s="55">
        <v>15.3</v>
      </c>
      <c r="J2" s="55">
        <v>16.3</v>
      </c>
      <c r="K2" s="56">
        <v>17.3</v>
      </c>
      <c r="L2" s="55">
        <v>8.3000000000000007</v>
      </c>
      <c r="M2" s="55">
        <v>9.3000000000000007</v>
      </c>
      <c r="N2" s="55">
        <v>10.3</v>
      </c>
      <c r="O2" s="55">
        <v>11.3</v>
      </c>
      <c r="P2" s="55">
        <v>12.3</v>
      </c>
      <c r="Q2" s="55">
        <v>13.3</v>
      </c>
      <c r="R2" s="55">
        <v>14.3</v>
      </c>
      <c r="S2" s="55">
        <v>15.3</v>
      </c>
      <c r="T2" s="55">
        <v>16.3</v>
      </c>
      <c r="U2" s="56">
        <v>17.3</v>
      </c>
      <c r="V2" s="56">
        <v>7.3</v>
      </c>
      <c r="W2" s="55">
        <v>8.3000000000000007</v>
      </c>
      <c r="X2" s="55">
        <v>9.3000000000000007</v>
      </c>
      <c r="Y2" s="55">
        <v>10.3</v>
      </c>
      <c r="Z2" s="55">
        <v>11.3</v>
      </c>
      <c r="AA2" s="55">
        <v>12.3</v>
      </c>
      <c r="AB2" s="55">
        <v>13.3</v>
      </c>
      <c r="AC2" s="55">
        <v>14.3</v>
      </c>
      <c r="AD2" s="55">
        <v>15.3</v>
      </c>
      <c r="AE2" s="56">
        <v>16.3</v>
      </c>
    </row>
    <row r="3" spans="1:31" ht="15" customHeight="1" x14ac:dyDescent="0.3">
      <c r="A3" s="73" t="s">
        <v>4</v>
      </c>
      <c r="B3" s="61">
        <v>46.661369999999998</v>
      </c>
      <c r="C3" s="61">
        <v>210.39670000000001</v>
      </c>
      <c r="D3" s="61">
        <v>377.18380000000002</v>
      </c>
      <c r="E3" s="61">
        <v>532.97709999999995</v>
      </c>
      <c r="F3" s="61">
        <v>410.71859999999998</v>
      </c>
      <c r="G3" s="61">
        <v>393.27379999999999</v>
      </c>
      <c r="H3" s="61">
        <v>406.21550000000002</v>
      </c>
      <c r="I3" s="61">
        <v>138.95590000000001</v>
      </c>
      <c r="J3" s="61">
        <v>35.307259999999999</v>
      </c>
      <c r="K3" s="72">
        <v>0</v>
      </c>
      <c r="L3" s="61">
        <v>570.48260000000005</v>
      </c>
      <c r="M3" s="61">
        <v>1029.355</v>
      </c>
      <c r="N3" s="61">
        <v>1164.356</v>
      </c>
      <c r="O3" s="61">
        <v>1220.182</v>
      </c>
      <c r="P3" s="61">
        <v>1316.5640000000001</v>
      </c>
      <c r="Q3" s="61">
        <v>1537.251</v>
      </c>
      <c r="R3" s="61">
        <v>956.72109999999998</v>
      </c>
      <c r="S3" s="61">
        <v>1031.5840000000001</v>
      </c>
      <c r="T3" s="61">
        <v>542.54600000000005</v>
      </c>
      <c r="U3" s="72">
        <v>233.23679999999999</v>
      </c>
      <c r="V3" s="72">
        <v>684.08460000000002</v>
      </c>
      <c r="W3" s="61">
        <v>1270.3789999999999</v>
      </c>
      <c r="X3" s="61">
        <v>1389.585</v>
      </c>
      <c r="Y3" s="61">
        <v>1872.2919999999999</v>
      </c>
      <c r="Z3" s="61">
        <v>2896.145</v>
      </c>
      <c r="AA3" s="61">
        <v>2955.6669999999999</v>
      </c>
      <c r="AB3" s="61">
        <v>2496.9639999999999</v>
      </c>
      <c r="AC3" s="61">
        <v>2484.8229999999999</v>
      </c>
      <c r="AD3" s="61">
        <v>1585.42</v>
      </c>
      <c r="AE3" s="72">
        <v>1221.626</v>
      </c>
    </row>
    <row r="4" spans="1:31" x14ac:dyDescent="0.3">
      <c r="A4" s="19" t="s">
        <v>5</v>
      </c>
      <c r="B4" s="18">
        <v>39.67557</v>
      </c>
      <c r="C4" s="18">
        <v>163.09010000000001</v>
      </c>
      <c r="D4" s="18">
        <v>381.1515</v>
      </c>
      <c r="E4" s="18">
        <v>561.61569999999995</v>
      </c>
      <c r="F4" s="18">
        <v>477.92630000000003</v>
      </c>
      <c r="G4" s="18">
        <v>326.28829999999999</v>
      </c>
      <c r="H4" s="18">
        <v>397.95049999999998</v>
      </c>
      <c r="I4" s="18">
        <v>214.85169999999999</v>
      </c>
      <c r="J4" s="18">
        <v>31.635380000000001</v>
      </c>
      <c r="K4" s="18">
        <v>0</v>
      </c>
      <c r="L4" s="18">
        <v>655.923</v>
      </c>
      <c r="M4" s="18">
        <v>972.44939999999997</v>
      </c>
      <c r="N4" s="18">
        <v>941.35410000000002</v>
      </c>
      <c r="O4" s="18">
        <v>1612.431</v>
      </c>
      <c r="P4" s="18">
        <v>1615.425</v>
      </c>
      <c r="Q4" s="18">
        <v>1291.373</v>
      </c>
      <c r="R4" s="18">
        <v>1011.434</v>
      </c>
      <c r="S4" s="18">
        <v>881.49</v>
      </c>
      <c r="T4" s="18">
        <v>601.82410000000004</v>
      </c>
      <c r="U4" s="18">
        <v>337.06849999999997</v>
      </c>
      <c r="V4" s="18">
        <v>793.83479999999997</v>
      </c>
      <c r="W4" s="18">
        <v>1098.537</v>
      </c>
      <c r="X4" s="18">
        <v>1498.6220000000001</v>
      </c>
      <c r="Y4" s="18">
        <v>2379.2289999999998</v>
      </c>
      <c r="Z4" s="18">
        <v>2851.5329999999999</v>
      </c>
      <c r="AA4" s="18">
        <v>2432.41</v>
      </c>
      <c r="AB4" s="18">
        <v>2011.1469999999999</v>
      </c>
      <c r="AC4" s="18">
        <v>1774.6659999999999</v>
      </c>
      <c r="AD4" s="18">
        <v>1621.45</v>
      </c>
      <c r="AE4" s="18">
        <v>1243.5650000000001</v>
      </c>
    </row>
    <row r="5" spans="1:31" x14ac:dyDescent="0.3">
      <c r="A5" s="2" t="s">
        <v>6</v>
      </c>
      <c r="B5" s="18">
        <v>41.67651</v>
      </c>
      <c r="C5" s="18">
        <v>189.74359999999999</v>
      </c>
      <c r="D5" s="18">
        <v>341.41680000000002</v>
      </c>
      <c r="E5" s="18">
        <v>436.65190000000001</v>
      </c>
      <c r="F5" s="18">
        <v>591.71420000000001</v>
      </c>
      <c r="G5" s="18">
        <v>325.63290000000001</v>
      </c>
      <c r="H5" s="18">
        <v>297.15559999999999</v>
      </c>
      <c r="I5" s="18">
        <v>228.76240000000001</v>
      </c>
      <c r="J5" s="18">
        <v>51.358029999999999</v>
      </c>
      <c r="K5" s="18">
        <v>0</v>
      </c>
      <c r="L5" s="18">
        <v>500.74639999999999</v>
      </c>
      <c r="M5" s="18">
        <v>1010.19</v>
      </c>
      <c r="N5" s="18">
        <v>975.31129999999996</v>
      </c>
      <c r="O5" s="18">
        <v>1426.0219999999999</v>
      </c>
      <c r="P5" s="18">
        <v>1761.0740000000001</v>
      </c>
      <c r="Q5" s="18">
        <v>1008.444</v>
      </c>
      <c r="R5" s="18">
        <v>1299.385</v>
      </c>
      <c r="S5" s="18">
        <v>850.82169999999996</v>
      </c>
      <c r="T5" s="18">
        <v>572.72749999999996</v>
      </c>
      <c r="U5" s="18">
        <v>342.79590000000002</v>
      </c>
      <c r="V5" s="18">
        <v>925.44349999999997</v>
      </c>
      <c r="W5" s="18">
        <v>1414.2670000000001</v>
      </c>
      <c r="X5" s="18">
        <v>1454.625</v>
      </c>
      <c r="Y5" s="18">
        <v>2368.1770000000001</v>
      </c>
      <c r="Z5" s="18">
        <v>2226.9160000000002</v>
      </c>
      <c r="AA5" s="18">
        <v>2599.2440000000001</v>
      </c>
      <c r="AB5" s="18">
        <v>2477.172</v>
      </c>
      <c r="AC5" s="18">
        <v>1790.1279999999999</v>
      </c>
      <c r="AD5" s="18">
        <v>1954.317</v>
      </c>
      <c r="AE5" s="18">
        <v>1193.3140000000001</v>
      </c>
    </row>
    <row r="6" spans="1:31" x14ac:dyDescent="0.3">
      <c r="A6" s="2" t="s">
        <v>7</v>
      </c>
      <c r="B6" s="18">
        <v>48.22184</v>
      </c>
      <c r="C6" s="18">
        <v>229.2841</v>
      </c>
      <c r="D6" s="18">
        <v>433.6823</v>
      </c>
      <c r="E6" s="18">
        <v>450.99579999999997</v>
      </c>
      <c r="F6" s="18">
        <v>613.12440000000004</v>
      </c>
      <c r="G6" s="18">
        <v>393.73180000000002</v>
      </c>
      <c r="H6" s="18">
        <v>335.36700000000002</v>
      </c>
      <c r="I6" s="18">
        <v>157.6456</v>
      </c>
      <c r="J6" s="18">
        <v>47.138890000000004</v>
      </c>
      <c r="K6" s="18">
        <v>0</v>
      </c>
      <c r="L6" s="18">
        <v>470.35469999999998</v>
      </c>
      <c r="M6" s="18">
        <v>643.33360000000005</v>
      </c>
      <c r="N6" s="18">
        <v>1156.212</v>
      </c>
      <c r="O6" s="18">
        <v>1415.6389999999999</v>
      </c>
      <c r="P6" s="18">
        <v>1545.241</v>
      </c>
      <c r="Q6" s="18">
        <v>1359.308</v>
      </c>
      <c r="R6" s="18">
        <v>1554.73</v>
      </c>
      <c r="S6" s="18">
        <v>933.29579999999999</v>
      </c>
      <c r="T6" s="18">
        <v>389.45100000000002</v>
      </c>
      <c r="U6" s="18">
        <v>238.30170000000001</v>
      </c>
      <c r="V6" s="18">
        <v>705.86599999999999</v>
      </c>
      <c r="W6" s="18">
        <v>1376.797</v>
      </c>
      <c r="X6" s="18">
        <v>1435.72</v>
      </c>
      <c r="Y6" s="18">
        <v>2490.7469999999998</v>
      </c>
      <c r="Z6" s="18">
        <v>2372.8159999999998</v>
      </c>
      <c r="AA6" s="18">
        <v>2097.819</v>
      </c>
      <c r="AB6" s="18">
        <v>2490.6709999999998</v>
      </c>
      <c r="AC6" s="18">
        <v>1873.836</v>
      </c>
      <c r="AD6" s="18">
        <v>1598.942</v>
      </c>
      <c r="AE6" s="18">
        <v>861.93949999999995</v>
      </c>
    </row>
    <row r="7" spans="1:31" x14ac:dyDescent="0.3">
      <c r="A7" s="2" t="s">
        <v>8</v>
      </c>
      <c r="B7" s="18">
        <v>31.973710000000001</v>
      </c>
      <c r="C7" s="18">
        <v>240.56200000000001</v>
      </c>
      <c r="D7" s="18">
        <v>258.17660000000001</v>
      </c>
      <c r="E7" s="18">
        <v>456.88380000000001</v>
      </c>
      <c r="F7" s="18">
        <v>415.83339999999998</v>
      </c>
      <c r="G7" s="18">
        <v>204.73920000000001</v>
      </c>
      <c r="H7" s="18">
        <v>277.48390000000001</v>
      </c>
      <c r="I7" s="18">
        <v>132.42410000000001</v>
      </c>
      <c r="J7" s="18">
        <v>43.136620000000001</v>
      </c>
      <c r="K7" s="18">
        <v>0</v>
      </c>
      <c r="L7" s="18">
        <v>595.61410000000001</v>
      </c>
      <c r="M7" s="18">
        <v>748.00049999999999</v>
      </c>
      <c r="N7" s="18">
        <v>1171.5050000000001</v>
      </c>
      <c r="O7" s="18">
        <v>1605.18</v>
      </c>
      <c r="P7" s="18">
        <v>981.87840000000006</v>
      </c>
      <c r="Q7" s="18">
        <v>1374.2349999999999</v>
      </c>
      <c r="R7" s="18">
        <v>1284.914</v>
      </c>
      <c r="S7" s="18">
        <v>918.44600000000003</v>
      </c>
      <c r="T7" s="18">
        <v>594.4</v>
      </c>
      <c r="U7" s="18">
        <v>160.78829999999999</v>
      </c>
      <c r="V7" s="18">
        <v>744.38620000000003</v>
      </c>
      <c r="W7" s="18">
        <v>917.9393</v>
      </c>
      <c r="X7" s="18">
        <v>1490.7850000000001</v>
      </c>
      <c r="Y7" s="18">
        <v>1741.1089999999999</v>
      </c>
      <c r="Z7" s="18">
        <v>1745.162</v>
      </c>
      <c r="AA7" s="18">
        <v>1662.693</v>
      </c>
      <c r="AB7" s="18">
        <v>1708.66</v>
      </c>
      <c r="AC7" s="18">
        <v>2182.846</v>
      </c>
      <c r="AD7" s="18">
        <v>1451.377</v>
      </c>
      <c r="AE7" s="18">
        <v>744.02949999999998</v>
      </c>
    </row>
    <row r="8" spans="1:31" x14ac:dyDescent="0.3">
      <c r="A8" s="2" t="s">
        <v>9</v>
      </c>
      <c r="B8" s="18">
        <v>33.317309999999999</v>
      </c>
      <c r="C8" s="18">
        <v>167.49340000000001</v>
      </c>
      <c r="D8" s="18">
        <v>197.2801</v>
      </c>
      <c r="E8" s="18">
        <v>300.78750000000002</v>
      </c>
      <c r="F8" s="18">
        <v>399.44639999999998</v>
      </c>
      <c r="G8" s="18">
        <v>294.12360000000001</v>
      </c>
      <c r="H8" s="18">
        <v>126.3629</v>
      </c>
      <c r="I8" s="18">
        <v>156.8965</v>
      </c>
      <c r="J8" s="18">
        <v>26.370419999999999</v>
      </c>
      <c r="K8" s="18">
        <v>0</v>
      </c>
      <c r="L8" s="18">
        <v>364.27800000000002</v>
      </c>
      <c r="M8" s="18">
        <v>486.96629999999999</v>
      </c>
      <c r="N8" s="18">
        <v>749.64859999999999</v>
      </c>
      <c r="O8" s="18">
        <v>975.81320000000005</v>
      </c>
      <c r="P8" s="18">
        <v>887.32439999999997</v>
      </c>
      <c r="Q8" s="18">
        <v>1270.356</v>
      </c>
      <c r="R8" s="18">
        <v>1014.928</v>
      </c>
      <c r="S8" s="18">
        <v>559.22770000000003</v>
      </c>
      <c r="T8" s="18">
        <v>401.23399999999998</v>
      </c>
      <c r="U8" s="18">
        <v>111.4087</v>
      </c>
      <c r="V8" s="18">
        <v>699.81290000000001</v>
      </c>
      <c r="W8" s="18">
        <v>734.28480000000002</v>
      </c>
      <c r="X8" s="18">
        <v>1226.9749999999999</v>
      </c>
      <c r="Y8" s="18">
        <v>1517.3820000000001</v>
      </c>
      <c r="Z8" s="18">
        <v>1813.4480000000001</v>
      </c>
      <c r="AA8" s="18">
        <v>1462.769</v>
      </c>
      <c r="AB8" s="18">
        <v>1759.0329999999999</v>
      </c>
      <c r="AC8" s="18">
        <v>1655.6310000000001</v>
      </c>
      <c r="AD8" s="18">
        <v>1116.271</v>
      </c>
      <c r="AE8" s="18">
        <v>605.54280000000006</v>
      </c>
    </row>
    <row r="9" spans="1:31" x14ac:dyDescent="0.3">
      <c r="A9" s="2" t="s">
        <v>10</v>
      </c>
      <c r="B9" s="18">
        <v>29.468969999999999</v>
      </c>
      <c r="C9" s="18">
        <v>123.6918</v>
      </c>
      <c r="D9" s="18">
        <v>234.11879999999999</v>
      </c>
      <c r="E9" s="18">
        <v>190.03550000000001</v>
      </c>
      <c r="F9" s="18">
        <v>293.10070000000002</v>
      </c>
      <c r="G9" s="18">
        <v>207.21729999999999</v>
      </c>
      <c r="H9" s="18">
        <v>212.70050000000001</v>
      </c>
      <c r="I9" s="18">
        <v>116.003</v>
      </c>
      <c r="J9" s="18">
        <v>27.664539999999999</v>
      </c>
      <c r="K9" s="18">
        <v>0</v>
      </c>
      <c r="L9" s="18">
        <v>275.98540000000003</v>
      </c>
      <c r="M9" s="18">
        <v>520.61239999999998</v>
      </c>
      <c r="N9" s="18">
        <v>688.10059999999999</v>
      </c>
      <c r="O9" s="18">
        <v>861.06460000000004</v>
      </c>
      <c r="P9" s="18">
        <v>591.11260000000004</v>
      </c>
      <c r="Q9" s="18">
        <v>778.52840000000003</v>
      </c>
      <c r="R9" s="18">
        <v>539.46439999999996</v>
      </c>
      <c r="S9" s="18">
        <v>518.85469999999998</v>
      </c>
      <c r="T9" s="18">
        <v>243.71090000000001</v>
      </c>
      <c r="U9" s="18">
        <v>101.3314</v>
      </c>
      <c r="V9" s="18">
        <v>451.41199999999998</v>
      </c>
      <c r="W9" s="18">
        <v>862.62710000000004</v>
      </c>
      <c r="X9" s="18">
        <v>786.86630000000002</v>
      </c>
      <c r="Y9" s="18">
        <v>654.0068</v>
      </c>
      <c r="Z9" s="18">
        <v>1192.125</v>
      </c>
      <c r="AA9" s="18">
        <v>922.53409999999997</v>
      </c>
      <c r="AB9" s="18">
        <v>1199.895</v>
      </c>
      <c r="AC9" s="18">
        <v>1038.163</v>
      </c>
      <c r="AD9" s="18">
        <v>942.25009999999997</v>
      </c>
      <c r="AE9" s="18">
        <v>551.74570000000006</v>
      </c>
    </row>
    <row r="10" spans="1:31" x14ac:dyDescent="0.3">
      <c r="A10" s="2" t="s">
        <v>38</v>
      </c>
      <c r="B10" s="18">
        <v>13.827199999999999</v>
      </c>
      <c r="C10" s="18">
        <v>71.515749999999997</v>
      </c>
      <c r="D10" s="18">
        <v>105.8693</v>
      </c>
      <c r="E10" s="18">
        <v>112.4515</v>
      </c>
      <c r="F10" s="18">
        <v>203.1377</v>
      </c>
      <c r="G10" s="18">
        <v>138.64709999999999</v>
      </c>
      <c r="H10" s="18">
        <v>136.7251</v>
      </c>
      <c r="I10" s="18">
        <v>52.632849999999998</v>
      </c>
      <c r="J10" s="18">
        <v>16.556819999999998</v>
      </c>
      <c r="K10" s="18">
        <v>0</v>
      </c>
      <c r="L10" s="18">
        <v>165.83519999999999</v>
      </c>
      <c r="M10" s="18">
        <v>294.96429999999998</v>
      </c>
      <c r="N10" s="18">
        <v>465.23610000000002</v>
      </c>
      <c r="O10" s="18">
        <v>395.61369999999999</v>
      </c>
      <c r="P10" s="18">
        <v>494.85980000000001</v>
      </c>
      <c r="Q10" s="18">
        <v>353.7953</v>
      </c>
      <c r="R10" s="18">
        <v>524.90359999999998</v>
      </c>
      <c r="S10" s="18">
        <v>383.05930000000001</v>
      </c>
      <c r="T10" s="18">
        <v>168.10069999999999</v>
      </c>
      <c r="U10" s="18">
        <v>55.62603</v>
      </c>
      <c r="V10" s="18">
        <v>276.38010000000003</v>
      </c>
      <c r="W10" s="18">
        <v>318.11059999999998</v>
      </c>
      <c r="X10" s="18">
        <v>579.87080000000003</v>
      </c>
      <c r="Y10" s="18">
        <v>836.41909999999996</v>
      </c>
      <c r="Z10" s="18">
        <v>685.55110000000002</v>
      </c>
      <c r="AA10" s="18">
        <v>931.33339999999998</v>
      </c>
      <c r="AB10" s="18">
        <v>570.05399999999997</v>
      </c>
      <c r="AC10" s="18">
        <v>620.28740000000005</v>
      </c>
      <c r="AD10" s="18">
        <v>497.68119999999999</v>
      </c>
      <c r="AE10" s="18">
        <v>440.43</v>
      </c>
    </row>
    <row r="11" spans="1:31" x14ac:dyDescent="0.3">
      <c r="A11" s="2" t="s">
        <v>11</v>
      </c>
      <c r="B11" s="18">
        <v>44.645339999999997</v>
      </c>
      <c r="C11" s="18">
        <v>211.0299</v>
      </c>
      <c r="D11" s="18">
        <v>440.10579999999999</v>
      </c>
      <c r="E11" s="18">
        <v>450.69529999999997</v>
      </c>
      <c r="F11" s="18">
        <v>536.45899999999995</v>
      </c>
      <c r="G11" s="18">
        <v>468.7869</v>
      </c>
      <c r="H11" s="18">
        <v>379.47989999999999</v>
      </c>
      <c r="I11" s="18">
        <v>153.63339999999999</v>
      </c>
      <c r="J11" s="18">
        <v>44.245159999999998</v>
      </c>
      <c r="K11" s="18">
        <v>0</v>
      </c>
      <c r="L11" s="18">
        <v>557.30820000000006</v>
      </c>
      <c r="M11" s="18">
        <v>1011.917</v>
      </c>
      <c r="N11" s="18">
        <v>1358.625</v>
      </c>
      <c r="O11" s="18">
        <v>1349.4749999999999</v>
      </c>
      <c r="P11" s="18">
        <v>1248.0219999999999</v>
      </c>
      <c r="Q11" s="18">
        <v>1266.7180000000001</v>
      </c>
      <c r="R11" s="18">
        <v>1145.127</v>
      </c>
      <c r="S11" s="18">
        <v>919.91179999999997</v>
      </c>
      <c r="T11" s="18">
        <v>561.29690000000005</v>
      </c>
      <c r="U11" s="18">
        <v>286.11709999999999</v>
      </c>
      <c r="V11" s="18">
        <v>698.53660000000002</v>
      </c>
      <c r="W11" s="18">
        <v>1232.1579999999999</v>
      </c>
      <c r="X11" s="18">
        <v>1878.9259999999999</v>
      </c>
      <c r="Y11" s="18">
        <v>1636.4469999999999</v>
      </c>
      <c r="Z11" s="18">
        <v>3011.9630000000002</v>
      </c>
      <c r="AA11" s="18">
        <v>2583.2750000000001</v>
      </c>
      <c r="AB11" s="18">
        <v>2511.0169999999998</v>
      </c>
      <c r="AC11" s="18">
        <v>2156.8429999999998</v>
      </c>
      <c r="AD11" s="18">
        <v>1445.598</v>
      </c>
      <c r="AE11" s="18">
        <v>1132.848</v>
      </c>
    </row>
    <row r="12" spans="1:31" x14ac:dyDescent="0.3">
      <c r="A12" s="2" t="s">
        <v>12</v>
      </c>
      <c r="B12" s="18">
        <v>35.189140000000002</v>
      </c>
      <c r="C12" s="18">
        <v>151.54990000000001</v>
      </c>
      <c r="D12" s="18">
        <v>416.45359999999999</v>
      </c>
      <c r="E12" s="18">
        <v>650.77970000000005</v>
      </c>
      <c r="F12" s="18">
        <v>522.50540000000001</v>
      </c>
      <c r="G12" s="18">
        <v>411.6506</v>
      </c>
      <c r="H12" s="18">
        <v>409.05849999999998</v>
      </c>
      <c r="I12" s="18">
        <v>178.19710000000001</v>
      </c>
      <c r="J12" s="18">
        <v>43.319989999999997</v>
      </c>
      <c r="K12" s="18">
        <v>0</v>
      </c>
      <c r="L12" s="18">
        <v>585.75419999999997</v>
      </c>
      <c r="M12" s="18">
        <v>1085.222</v>
      </c>
      <c r="N12" s="18">
        <v>994.95090000000005</v>
      </c>
      <c r="O12" s="18">
        <v>1635.105</v>
      </c>
      <c r="P12" s="18">
        <v>1366.7940000000001</v>
      </c>
      <c r="Q12" s="18">
        <v>1256.8789999999999</v>
      </c>
      <c r="R12" s="18">
        <v>1047.451</v>
      </c>
      <c r="S12" s="18">
        <v>679.49289999999996</v>
      </c>
      <c r="T12" s="18">
        <v>502.40940000000001</v>
      </c>
      <c r="U12" s="18">
        <v>298.14789999999999</v>
      </c>
      <c r="V12" s="18">
        <v>901.6567</v>
      </c>
      <c r="W12" s="18">
        <v>1021.264</v>
      </c>
      <c r="X12" s="18">
        <v>2017.3430000000001</v>
      </c>
      <c r="Y12" s="18">
        <v>2146.078</v>
      </c>
      <c r="Z12" s="18">
        <v>2777.8330000000001</v>
      </c>
      <c r="AA12" s="18">
        <v>2425.2130000000002</v>
      </c>
      <c r="AB12" s="18">
        <v>2317.9830000000002</v>
      </c>
      <c r="AC12" s="18">
        <v>1961.9469999999999</v>
      </c>
      <c r="AD12" s="18">
        <v>1522.047</v>
      </c>
      <c r="AE12" s="18">
        <v>1152.721</v>
      </c>
    </row>
    <row r="13" spans="1:31" x14ac:dyDescent="0.3">
      <c r="A13" s="2" t="s">
        <v>13</v>
      </c>
      <c r="B13" s="18">
        <v>42.227809999999998</v>
      </c>
      <c r="C13" s="18">
        <v>174.55019999999999</v>
      </c>
      <c r="D13" s="18">
        <v>283.78789999999998</v>
      </c>
      <c r="E13" s="18">
        <v>548.42690000000005</v>
      </c>
      <c r="F13" s="18">
        <v>507.18639999999999</v>
      </c>
      <c r="G13" s="18">
        <v>465.87950000000001</v>
      </c>
      <c r="H13" s="18">
        <v>275.79739999999998</v>
      </c>
      <c r="I13" s="18">
        <v>223.9093</v>
      </c>
      <c r="J13" s="18">
        <v>49.776539999999997</v>
      </c>
      <c r="K13" s="18">
        <v>0</v>
      </c>
      <c r="L13" s="18">
        <v>492.51319999999998</v>
      </c>
      <c r="M13" s="18">
        <v>952.05050000000006</v>
      </c>
      <c r="N13" s="18">
        <v>940.23209999999995</v>
      </c>
      <c r="O13" s="18">
        <v>1517.884</v>
      </c>
      <c r="P13" s="18">
        <v>1613.703</v>
      </c>
      <c r="Q13" s="18">
        <v>1319.0360000000001</v>
      </c>
      <c r="R13" s="18">
        <v>1527.154</v>
      </c>
      <c r="S13" s="18">
        <v>874.93010000000004</v>
      </c>
      <c r="T13" s="18">
        <v>610.79369999999994</v>
      </c>
      <c r="U13" s="18">
        <v>263.29939999999999</v>
      </c>
      <c r="V13" s="18">
        <v>905.92589999999996</v>
      </c>
      <c r="W13" s="18">
        <v>1217.22</v>
      </c>
      <c r="X13" s="18">
        <v>1527.3630000000001</v>
      </c>
      <c r="Y13" s="18">
        <v>2384.2289999999998</v>
      </c>
      <c r="Z13" s="18">
        <v>2397.1080000000002</v>
      </c>
      <c r="AA13" s="18">
        <v>2432.5039999999999</v>
      </c>
      <c r="AB13" s="18">
        <v>2280.5479999999998</v>
      </c>
      <c r="AC13" s="18">
        <v>1626.527</v>
      </c>
      <c r="AD13" s="18">
        <v>1296.2940000000001</v>
      </c>
      <c r="AE13" s="18">
        <v>1064.701</v>
      </c>
    </row>
    <row r="14" spans="1:31" x14ac:dyDescent="0.3">
      <c r="A14" s="2" t="s">
        <v>14</v>
      </c>
      <c r="B14" s="18">
        <v>46.455240000000003</v>
      </c>
      <c r="C14" s="18">
        <v>176.00290000000001</v>
      </c>
      <c r="D14" s="18">
        <v>452.9162</v>
      </c>
      <c r="E14" s="18">
        <v>550.20619999999997</v>
      </c>
      <c r="F14" s="18">
        <v>602.22239999999999</v>
      </c>
      <c r="G14" s="18">
        <v>417.91730000000001</v>
      </c>
      <c r="H14" s="18">
        <v>330.88150000000002</v>
      </c>
      <c r="I14" s="18">
        <v>218.16139999999999</v>
      </c>
      <c r="J14" s="18">
        <v>46.038130000000002</v>
      </c>
      <c r="K14" s="18">
        <v>0</v>
      </c>
      <c r="L14" s="18">
        <v>436.77300000000002</v>
      </c>
      <c r="M14" s="18">
        <v>807.05920000000003</v>
      </c>
      <c r="N14" s="18">
        <v>1028.5129999999999</v>
      </c>
      <c r="O14" s="18">
        <v>1451.3389999999999</v>
      </c>
      <c r="P14" s="18">
        <v>1391.2180000000001</v>
      </c>
      <c r="Q14" s="18">
        <v>1393.1179999999999</v>
      </c>
      <c r="R14" s="18">
        <v>1530.7190000000001</v>
      </c>
      <c r="S14" s="18">
        <v>1017.063</v>
      </c>
      <c r="T14" s="18">
        <v>485.0437</v>
      </c>
      <c r="U14" s="18">
        <v>253.17590000000001</v>
      </c>
      <c r="V14" s="18">
        <v>647.33109999999999</v>
      </c>
      <c r="W14" s="18">
        <v>1225.598</v>
      </c>
      <c r="X14" s="18">
        <v>1074.4839999999999</v>
      </c>
      <c r="Y14" s="18">
        <v>2288.3409999999999</v>
      </c>
      <c r="Z14" s="18">
        <v>1812.92</v>
      </c>
      <c r="AA14" s="18">
        <v>2589.5569999999998</v>
      </c>
      <c r="AB14" s="18">
        <v>2687.0630000000001</v>
      </c>
      <c r="AC14" s="18">
        <v>1599.643</v>
      </c>
      <c r="AD14" s="18">
        <v>1593.704</v>
      </c>
      <c r="AE14" s="18">
        <v>942.4923</v>
      </c>
    </row>
    <row r="15" spans="1:31" x14ac:dyDescent="0.3">
      <c r="A15" s="2" t="s">
        <v>15</v>
      </c>
      <c r="B15" s="18">
        <v>29.175699999999999</v>
      </c>
      <c r="C15" s="18">
        <v>218.5772</v>
      </c>
      <c r="D15" s="18">
        <v>220.46100000000001</v>
      </c>
      <c r="E15" s="18">
        <v>438.8537</v>
      </c>
      <c r="F15" s="18">
        <v>426.10219999999998</v>
      </c>
      <c r="G15" s="18">
        <v>239.13489999999999</v>
      </c>
      <c r="H15" s="18">
        <v>287.76100000000002</v>
      </c>
      <c r="I15" s="18">
        <v>148.60239999999999</v>
      </c>
      <c r="J15" s="18">
        <v>46.104979999999998</v>
      </c>
      <c r="K15" s="18">
        <v>0</v>
      </c>
      <c r="L15" s="18">
        <v>629.13310000000001</v>
      </c>
      <c r="M15" s="18">
        <v>831.64509999999996</v>
      </c>
      <c r="N15" s="18">
        <v>909.26009999999997</v>
      </c>
      <c r="O15" s="18">
        <v>1266.904</v>
      </c>
      <c r="P15" s="18">
        <v>1437.328</v>
      </c>
      <c r="Q15" s="18">
        <v>1391.422</v>
      </c>
      <c r="R15" s="18">
        <v>1087.972</v>
      </c>
      <c r="S15" s="18">
        <v>977.66150000000005</v>
      </c>
      <c r="T15" s="18">
        <v>640.76840000000004</v>
      </c>
      <c r="U15" s="18">
        <v>218.50049999999999</v>
      </c>
      <c r="V15" s="18">
        <v>973.96540000000005</v>
      </c>
      <c r="W15" s="18">
        <v>1056.856</v>
      </c>
      <c r="X15" s="18">
        <v>1313.2470000000001</v>
      </c>
      <c r="Y15" s="18">
        <v>1956.6310000000001</v>
      </c>
      <c r="Z15" s="18">
        <v>2054.48</v>
      </c>
      <c r="AA15" s="18">
        <v>1477.6690000000001</v>
      </c>
      <c r="AB15" s="18">
        <v>1725.395</v>
      </c>
      <c r="AC15" s="18">
        <v>1933.91</v>
      </c>
      <c r="AD15" s="18">
        <v>1538.0920000000001</v>
      </c>
      <c r="AE15" s="18">
        <v>776.61800000000005</v>
      </c>
    </row>
    <row r="16" spans="1:31" x14ac:dyDescent="0.3">
      <c r="A16" s="2" t="s">
        <v>16</v>
      </c>
      <c r="B16" s="18">
        <v>31.829450000000001</v>
      </c>
      <c r="C16" s="18">
        <v>132.93279999999999</v>
      </c>
      <c r="D16" s="18">
        <v>292.54140000000001</v>
      </c>
      <c r="E16" s="18">
        <v>256.64670000000001</v>
      </c>
      <c r="F16" s="18">
        <v>377.99040000000002</v>
      </c>
      <c r="G16" s="18">
        <v>377.39179999999999</v>
      </c>
      <c r="H16" s="18">
        <v>174.41650000000001</v>
      </c>
      <c r="I16" s="18">
        <v>143.40639999999999</v>
      </c>
      <c r="J16" s="18">
        <v>31.53501</v>
      </c>
      <c r="K16" s="18">
        <v>0</v>
      </c>
      <c r="L16" s="18">
        <v>353.84500000000003</v>
      </c>
      <c r="M16" s="18">
        <v>518.88890000000004</v>
      </c>
      <c r="N16" s="18">
        <v>854.02139999999997</v>
      </c>
      <c r="O16" s="18">
        <v>1044.7739999999999</v>
      </c>
      <c r="P16" s="18">
        <v>901.89149999999995</v>
      </c>
      <c r="Q16" s="18">
        <v>854.13459999999998</v>
      </c>
      <c r="R16" s="18">
        <v>887.23540000000003</v>
      </c>
      <c r="S16" s="18">
        <v>683.87400000000002</v>
      </c>
      <c r="T16" s="18">
        <v>358.49169999999998</v>
      </c>
      <c r="U16" s="18">
        <v>99.821479999999994</v>
      </c>
      <c r="V16" s="18">
        <v>669.13559999999995</v>
      </c>
      <c r="W16" s="18">
        <v>909.63789999999995</v>
      </c>
      <c r="X16" s="18">
        <v>1118.7919999999999</v>
      </c>
      <c r="Y16" s="18">
        <v>1770.8610000000001</v>
      </c>
      <c r="Z16" s="18">
        <v>1431.633</v>
      </c>
      <c r="AA16" s="18">
        <v>2140.0309999999999</v>
      </c>
      <c r="AB16" s="18">
        <v>1453.9770000000001</v>
      </c>
      <c r="AC16" s="18">
        <v>2116.665</v>
      </c>
      <c r="AD16" s="18">
        <v>1229.5519999999999</v>
      </c>
      <c r="AE16" s="18">
        <v>712.31500000000005</v>
      </c>
    </row>
    <row r="17" spans="1:34" x14ac:dyDescent="0.3">
      <c r="A17" s="2" t="s">
        <v>17</v>
      </c>
      <c r="B17" s="18">
        <v>32.055929999999996</v>
      </c>
      <c r="C17" s="18">
        <v>92.899699999999996</v>
      </c>
      <c r="D17" s="18">
        <v>225.54159999999999</v>
      </c>
      <c r="E17" s="18">
        <v>202.9821</v>
      </c>
      <c r="F17" s="18">
        <v>318.66039999999998</v>
      </c>
      <c r="G17" s="18">
        <v>249.2577</v>
      </c>
      <c r="H17" s="18">
        <v>203.91480000000001</v>
      </c>
      <c r="I17" s="18">
        <v>117.64919999999999</v>
      </c>
      <c r="J17" s="18">
        <v>21.68422</v>
      </c>
      <c r="K17" s="18">
        <v>0</v>
      </c>
      <c r="L17" s="18">
        <v>282.7749</v>
      </c>
      <c r="M17" s="18">
        <v>528.46609999999998</v>
      </c>
      <c r="N17" s="18">
        <v>638.13559999999995</v>
      </c>
      <c r="O17" s="18">
        <v>866.4008</v>
      </c>
      <c r="P17" s="18">
        <v>469.55340000000001</v>
      </c>
      <c r="Q17" s="18">
        <v>599.22720000000004</v>
      </c>
      <c r="R17" s="18">
        <v>501.83890000000002</v>
      </c>
      <c r="S17" s="18">
        <v>570.77949999999998</v>
      </c>
      <c r="T17" s="18">
        <v>380.69049999999999</v>
      </c>
      <c r="U17" s="18">
        <v>109.2409</v>
      </c>
      <c r="V17" s="18">
        <v>378.68799999999999</v>
      </c>
      <c r="W17" s="18">
        <v>550.30439999999999</v>
      </c>
      <c r="X17" s="18">
        <v>1045.251</v>
      </c>
      <c r="Y17" s="18">
        <v>667.45489999999995</v>
      </c>
      <c r="Z17" s="18">
        <v>1091.9459999999999</v>
      </c>
      <c r="AA17" s="18">
        <v>791.21579999999994</v>
      </c>
      <c r="AB17" s="18">
        <v>1253.596</v>
      </c>
      <c r="AC17" s="18">
        <v>931.32830000000001</v>
      </c>
      <c r="AD17" s="18">
        <v>939.17259999999999</v>
      </c>
      <c r="AE17" s="18">
        <v>508.05630000000002</v>
      </c>
    </row>
    <row r="18" spans="1:34" x14ac:dyDescent="0.3">
      <c r="A18" s="2" t="s">
        <v>41</v>
      </c>
      <c r="B18" s="18">
        <v>15.01695</v>
      </c>
      <c r="C18" s="18">
        <v>51.65157</v>
      </c>
      <c r="D18" s="18">
        <v>137.56299999999999</v>
      </c>
      <c r="E18" s="18">
        <v>194.1464</v>
      </c>
      <c r="F18" s="18">
        <v>216.01060000000001</v>
      </c>
      <c r="G18" s="18">
        <v>177.22280000000001</v>
      </c>
      <c r="H18" s="18">
        <v>120.7775</v>
      </c>
      <c r="I18" s="18">
        <v>68.178989999999999</v>
      </c>
      <c r="J18" s="18">
        <v>12.42126</v>
      </c>
      <c r="K18" s="18">
        <v>0</v>
      </c>
      <c r="L18" s="18">
        <v>207.8664</v>
      </c>
      <c r="M18" s="18">
        <v>329.04390000000001</v>
      </c>
      <c r="N18" s="18">
        <v>562.34130000000005</v>
      </c>
      <c r="O18" s="18">
        <v>511.67140000000001</v>
      </c>
      <c r="P18" s="18">
        <v>663.34280000000001</v>
      </c>
      <c r="Q18" s="18">
        <v>497.34410000000003</v>
      </c>
      <c r="R18" s="18">
        <v>398.35910000000001</v>
      </c>
      <c r="S18" s="18">
        <v>452.62569999999999</v>
      </c>
      <c r="T18" s="18">
        <v>154.1842</v>
      </c>
      <c r="U18" s="18">
        <v>76.765500000000003</v>
      </c>
      <c r="V18" s="18">
        <v>263.46319999999997</v>
      </c>
      <c r="W18" s="18">
        <v>260.05900000000003</v>
      </c>
      <c r="X18" s="18">
        <v>733.57529999999997</v>
      </c>
      <c r="Y18" s="18">
        <v>876.23580000000004</v>
      </c>
      <c r="Z18" s="18">
        <v>652.09379999999999</v>
      </c>
      <c r="AA18" s="18">
        <v>742.75019999999995</v>
      </c>
      <c r="AB18" s="18">
        <v>1123.3579999999999</v>
      </c>
      <c r="AC18" s="18">
        <v>799.73540000000003</v>
      </c>
      <c r="AD18" s="18">
        <v>668.65110000000004</v>
      </c>
      <c r="AE18" s="18">
        <v>447.05889999999999</v>
      </c>
    </row>
    <row r="19" spans="1:34" x14ac:dyDescent="0.3">
      <c r="A19" s="2" t="s">
        <v>18</v>
      </c>
      <c r="B19" s="18">
        <v>48.209400000000002</v>
      </c>
      <c r="C19" s="18">
        <v>208.9683</v>
      </c>
      <c r="D19" s="18">
        <v>415.69080000000002</v>
      </c>
      <c r="E19" s="18">
        <v>520.08640000000003</v>
      </c>
      <c r="F19" s="18">
        <v>489.39359999999999</v>
      </c>
      <c r="G19" s="18">
        <v>417.42540000000002</v>
      </c>
      <c r="H19" s="18">
        <v>436.0077</v>
      </c>
      <c r="I19" s="18">
        <v>144.03720000000001</v>
      </c>
      <c r="J19" s="18">
        <v>40.464289999999998</v>
      </c>
      <c r="K19" s="18">
        <v>0</v>
      </c>
      <c r="L19" s="18">
        <v>429.0813</v>
      </c>
      <c r="M19" s="18">
        <v>885.8519</v>
      </c>
      <c r="N19" s="18">
        <v>1161.8889999999999</v>
      </c>
      <c r="O19" s="18">
        <v>1867.7080000000001</v>
      </c>
      <c r="P19" s="18">
        <v>1238.4100000000001</v>
      </c>
      <c r="Q19" s="18">
        <v>1408.92</v>
      </c>
      <c r="R19" s="18">
        <v>1099.9449999999999</v>
      </c>
      <c r="S19" s="18">
        <v>806.76549999999997</v>
      </c>
      <c r="T19" s="18">
        <v>465.95080000000002</v>
      </c>
      <c r="U19" s="18">
        <v>246.54040000000001</v>
      </c>
      <c r="V19" s="18">
        <v>779.22090000000003</v>
      </c>
      <c r="W19" s="18">
        <v>984.04269999999997</v>
      </c>
      <c r="X19" s="18">
        <v>1713.8810000000001</v>
      </c>
      <c r="Y19" s="18">
        <v>1962.643</v>
      </c>
      <c r="Z19" s="18">
        <v>3081.366</v>
      </c>
      <c r="AA19" s="18">
        <v>2543.2040000000002</v>
      </c>
      <c r="AB19" s="18">
        <v>2597.2269999999999</v>
      </c>
      <c r="AC19" s="18">
        <v>2260.4879999999998</v>
      </c>
      <c r="AD19" s="18">
        <v>1604.4069999999999</v>
      </c>
      <c r="AE19" s="18">
        <v>1235.4079999999999</v>
      </c>
    </row>
    <row r="20" spans="1:34" x14ac:dyDescent="0.3">
      <c r="A20" s="2" t="s">
        <v>19</v>
      </c>
      <c r="B20" s="18">
        <v>44.961399999999998</v>
      </c>
      <c r="C20" s="18">
        <v>228.9607</v>
      </c>
      <c r="D20" s="18">
        <v>310.851</v>
      </c>
      <c r="E20" s="18">
        <v>504.55619999999999</v>
      </c>
      <c r="F20" s="18">
        <v>677.02440000000001</v>
      </c>
      <c r="G20" s="18">
        <v>432.52940000000001</v>
      </c>
      <c r="H20" s="18">
        <v>272.0317</v>
      </c>
      <c r="I20" s="18">
        <v>214.71289999999999</v>
      </c>
      <c r="J20" s="18">
        <v>53.840589999999999</v>
      </c>
      <c r="K20" s="18">
        <v>0</v>
      </c>
      <c r="L20" s="18">
        <v>532.29690000000005</v>
      </c>
      <c r="M20" s="18">
        <v>1038.117</v>
      </c>
      <c r="N20" s="18">
        <v>968.45540000000005</v>
      </c>
      <c r="O20" s="18">
        <v>1666.5730000000001</v>
      </c>
      <c r="P20" s="18">
        <v>1869.327</v>
      </c>
      <c r="Q20" s="18">
        <v>1727.9970000000001</v>
      </c>
      <c r="R20" s="18">
        <v>1388.6</v>
      </c>
      <c r="S20" s="18">
        <v>935.26949999999999</v>
      </c>
      <c r="T20" s="18">
        <v>602.85879999999997</v>
      </c>
      <c r="U20" s="18">
        <v>291.9563</v>
      </c>
      <c r="V20" s="18">
        <v>1094.249</v>
      </c>
      <c r="W20" s="18">
        <v>1188.271</v>
      </c>
      <c r="X20" s="18">
        <v>1358.12</v>
      </c>
      <c r="Y20" s="18">
        <v>2804.3870000000002</v>
      </c>
      <c r="Z20" s="18">
        <v>2150.2840000000001</v>
      </c>
      <c r="AA20" s="18">
        <v>2664.9110000000001</v>
      </c>
      <c r="AB20" s="18">
        <v>2770.4360000000001</v>
      </c>
      <c r="AC20" s="18">
        <v>2302.2190000000001</v>
      </c>
      <c r="AD20" s="18">
        <v>1537.8689999999999</v>
      </c>
      <c r="AE20" s="18">
        <v>1296.1859999999999</v>
      </c>
    </row>
    <row r="21" spans="1:34" x14ac:dyDescent="0.3">
      <c r="A21" s="2" t="s">
        <v>19</v>
      </c>
      <c r="B21" s="18">
        <v>44.561050000000002</v>
      </c>
      <c r="C21" s="18">
        <v>177.6413</v>
      </c>
      <c r="D21" s="18">
        <v>363.10759999999999</v>
      </c>
      <c r="E21" s="18">
        <v>570.80520000000001</v>
      </c>
      <c r="F21" s="18">
        <v>522.35230000000001</v>
      </c>
      <c r="G21" s="18">
        <v>499.06810000000002</v>
      </c>
      <c r="H21" s="18">
        <v>430.87729999999999</v>
      </c>
      <c r="I21" s="18">
        <v>149.2902</v>
      </c>
      <c r="J21" s="18">
        <v>39.743130000000001</v>
      </c>
      <c r="K21" s="18">
        <v>0</v>
      </c>
      <c r="L21" s="18">
        <v>578.37540000000001</v>
      </c>
      <c r="M21" s="18">
        <v>923.11599999999999</v>
      </c>
      <c r="N21" s="18">
        <v>1352.521</v>
      </c>
      <c r="O21" s="18">
        <v>1650.058</v>
      </c>
      <c r="P21" s="18">
        <v>1585.9929999999999</v>
      </c>
      <c r="Q21" s="18">
        <v>1203.204</v>
      </c>
      <c r="R21" s="18">
        <v>1170.521</v>
      </c>
      <c r="S21" s="18">
        <v>1038.0889999999999</v>
      </c>
      <c r="T21" s="18">
        <v>554.15189999999996</v>
      </c>
      <c r="U21" s="18">
        <v>296.48790000000002</v>
      </c>
      <c r="V21" s="18">
        <v>743.40819999999997</v>
      </c>
      <c r="W21" s="18">
        <v>1368.38</v>
      </c>
      <c r="X21" s="18">
        <v>1981.335</v>
      </c>
      <c r="Y21" s="18">
        <v>2366.723</v>
      </c>
      <c r="Z21" s="18">
        <v>2878.2739999999999</v>
      </c>
      <c r="AA21" s="18">
        <v>2678.0569999999998</v>
      </c>
      <c r="AB21" s="18">
        <v>2617.1039999999998</v>
      </c>
      <c r="AC21" s="18">
        <v>2058.9740000000002</v>
      </c>
      <c r="AD21" s="18">
        <v>1470.65</v>
      </c>
      <c r="AE21" s="18">
        <v>1304.4659999999999</v>
      </c>
    </row>
    <row r="22" spans="1:34" x14ac:dyDescent="0.3">
      <c r="A22" s="2" t="s">
        <v>21</v>
      </c>
      <c r="B22" s="18">
        <v>47.279670000000003</v>
      </c>
      <c r="C22" s="18">
        <v>213.92449999999999</v>
      </c>
      <c r="D22" s="18">
        <v>422.46499999999997</v>
      </c>
      <c r="E22" s="18">
        <v>614.21699999999998</v>
      </c>
      <c r="F22" s="18">
        <v>517.80820000000006</v>
      </c>
      <c r="G22" s="18">
        <v>453.25810000000001</v>
      </c>
      <c r="H22" s="18">
        <v>266.01400000000001</v>
      </c>
      <c r="I22" s="18">
        <v>217.44649999999999</v>
      </c>
      <c r="J22" s="18">
        <v>62.2014</v>
      </c>
      <c r="K22" s="18">
        <v>0</v>
      </c>
      <c r="L22" s="18">
        <v>524.36789999999996</v>
      </c>
      <c r="M22" s="18">
        <v>819.447</v>
      </c>
      <c r="N22" s="18">
        <v>1042.7670000000001</v>
      </c>
      <c r="O22" s="18">
        <v>1675.652</v>
      </c>
      <c r="P22" s="18">
        <v>2008.32</v>
      </c>
      <c r="Q22" s="18">
        <v>1456.6569999999999</v>
      </c>
      <c r="R22" s="18">
        <v>1606.671</v>
      </c>
      <c r="S22" s="18">
        <v>968.97540000000004</v>
      </c>
      <c r="T22" s="18">
        <v>798.30849999999998</v>
      </c>
      <c r="U22" s="18">
        <v>230.9247</v>
      </c>
      <c r="V22" s="18">
        <v>832.97029999999995</v>
      </c>
      <c r="W22" s="18">
        <v>1693.7729999999999</v>
      </c>
      <c r="X22" s="18">
        <v>1371.222</v>
      </c>
      <c r="Y22" s="18">
        <v>2298.4769999999999</v>
      </c>
      <c r="Z22" s="18">
        <v>2474.4389999999999</v>
      </c>
      <c r="AA22" s="18">
        <v>2163.9899999999998</v>
      </c>
      <c r="AB22" s="18">
        <v>2770.069</v>
      </c>
      <c r="AC22" s="18">
        <v>1728.1869999999999</v>
      </c>
      <c r="AD22" s="18">
        <v>1946.4649999999999</v>
      </c>
      <c r="AE22" s="18">
        <v>1040.4179999999999</v>
      </c>
    </row>
    <row r="23" spans="1:34" x14ac:dyDescent="0.3">
      <c r="A23" s="2" t="s">
        <v>22</v>
      </c>
      <c r="B23" s="18">
        <v>34.022959999999998</v>
      </c>
      <c r="C23" s="18">
        <v>290.29169999999999</v>
      </c>
      <c r="D23" s="18">
        <v>210.69489999999999</v>
      </c>
      <c r="E23" s="18">
        <v>526.83029999999997</v>
      </c>
      <c r="F23" s="18">
        <v>431.68720000000002</v>
      </c>
      <c r="G23" s="18">
        <v>319.1003</v>
      </c>
      <c r="H23" s="18">
        <v>406.41120000000001</v>
      </c>
      <c r="I23" s="18">
        <v>119.4615</v>
      </c>
      <c r="J23" s="18">
        <v>38.199800000000003</v>
      </c>
      <c r="K23" s="18">
        <v>0</v>
      </c>
      <c r="L23" s="18">
        <v>616.06200000000001</v>
      </c>
      <c r="M23" s="18">
        <v>909.75660000000005</v>
      </c>
      <c r="N23" s="18">
        <v>1388.3820000000001</v>
      </c>
      <c r="O23" s="18">
        <v>1451.2380000000001</v>
      </c>
      <c r="P23" s="18">
        <v>1026.68</v>
      </c>
      <c r="Q23" s="18">
        <v>1067.125</v>
      </c>
      <c r="R23" s="18">
        <v>1154.271</v>
      </c>
      <c r="S23" s="18">
        <v>970.30150000000003</v>
      </c>
      <c r="T23" s="18">
        <v>648.36360000000002</v>
      </c>
      <c r="U23" s="18">
        <v>235.94569999999999</v>
      </c>
      <c r="V23" s="18">
        <v>865.21109999999999</v>
      </c>
      <c r="W23" s="18">
        <v>1051.317</v>
      </c>
      <c r="X23" s="18">
        <v>1485.7059999999999</v>
      </c>
      <c r="Y23" s="18">
        <v>2403.4229999999998</v>
      </c>
      <c r="Z23" s="18">
        <v>2270.6640000000002</v>
      </c>
      <c r="AA23" s="18">
        <v>2065.5520000000001</v>
      </c>
      <c r="AB23" s="18">
        <v>1453.393</v>
      </c>
      <c r="AC23" s="18">
        <v>1943.9349999999999</v>
      </c>
      <c r="AD23" s="18">
        <v>1749.8150000000001</v>
      </c>
      <c r="AE23" s="18">
        <v>974.12840000000006</v>
      </c>
    </row>
    <row r="24" spans="1:34" x14ac:dyDescent="0.3">
      <c r="A24" s="2" t="s">
        <v>23</v>
      </c>
      <c r="B24" s="18">
        <v>34.62894</v>
      </c>
      <c r="C24" s="18">
        <v>138.13810000000001</v>
      </c>
      <c r="D24" s="18">
        <v>249.679</v>
      </c>
      <c r="E24" s="18">
        <v>251.7962</v>
      </c>
      <c r="F24" s="18">
        <v>472.30680000000001</v>
      </c>
      <c r="G24" s="18">
        <v>516.36720000000003</v>
      </c>
      <c r="H24" s="18">
        <v>183.952</v>
      </c>
      <c r="I24" s="18">
        <v>141.33090000000001</v>
      </c>
      <c r="J24" s="18">
        <v>25.213789999999999</v>
      </c>
      <c r="K24" s="18">
        <v>0</v>
      </c>
      <c r="L24" s="18">
        <v>417.45030000000003</v>
      </c>
      <c r="M24" s="18">
        <v>506.31509999999997</v>
      </c>
      <c r="N24" s="18">
        <v>644.91719999999998</v>
      </c>
      <c r="O24" s="18">
        <v>1188.3789999999999</v>
      </c>
      <c r="P24" s="18">
        <v>1124.9459999999999</v>
      </c>
      <c r="Q24" s="18">
        <v>1040.9839999999999</v>
      </c>
      <c r="R24" s="18">
        <v>986.75819999999999</v>
      </c>
      <c r="S24" s="18">
        <v>750.11379999999997</v>
      </c>
      <c r="T24" s="18">
        <v>424.6628</v>
      </c>
      <c r="U24" s="18">
        <v>133.70099999999999</v>
      </c>
      <c r="V24" s="18">
        <v>706.09590000000003</v>
      </c>
      <c r="W24" s="18">
        <v>859.45849999999996</v>
      </c>
      <c r="X24" s="18">
        <v>1207.6310000000001</v>
      </c>
      <c r="Y24" s="18">
        <v>2473.2339999999999</v>
      </c>
      <c r="Z24" s="18">
        <v>1013.234</v>
      </c>
      <c r="AA24" s="18">
        <v>2030.7190000000001</v>
      </c>
      <c r="AB24" s="18">
        <v>1652.079</v>
      </c>
      <c r="AC24" s="18">
        <v>1898.5840000000001</v>
      </c>
      <c r="AD24" s="18">
        <v>1385.0809999999999</v>
      </c>
      <c r="AE24" s="18">
        <v>678.84680000000003</v>
      </c>
    </row>
    <row r="25" spans="1:34" x14ac:dyDescent="0.3">
      <c r="A25" s="2" t="s">
        <v>24</v>
      </c>
      <c r="B25" s="18">
        <v>29.071159999999999</v>
      </c>
      <c r="C25" s="18">
        <v>158.6619</v>
      </c>
      <c r="D25" s="18">
        <v>165.9367</v>
      </c>
      <c r="E25" s="18">
        <v>184.59020000000001</v>
      </c>
      <c r="F25" s="18">
        <v>388.35910000000001</v>
      </c>
      <c r="G25" s="18">
        <v>275.35539999999997</v>
      </c>
      <c r="H25" s="18">
        <v>203.9451</v>
      </c>
      <c r="I25" s="18">
        <v>121.3069</v>
      </c>
      <c r="J25" s="18">
        <v>30.517440000000001</v>
      </c>
      <c r="K25" s="18">
        <v>0</v>
      </c>
      <c r="L25" s="18">
        <v>343.09750000000003</v>
      </c>
      <c r="M25" s="18">
        <v>591.34349999999995</v>
      </c>
      <c r="N25" s="18">
        <v>591.13319999999999</v>
      </c>
      <c r="O25" s="18">
        <v>917.94960000000003</v>
      </c>
      <c r="P25" s="18">
        <v>825.61659999999995</v>
      </c>
      <c r="Q25" s="18">
        <v>710.82910000000004</v>
      </c>
      <c r="R25" s="18">
        <v>725.47280000000001</v>
      </c>
      <c r="S25" s="18">
        <v>385.21010000000001</v>
      </c>
      <c r="T25" s="18">
        <v>316.73829999999998</v>
      </c>
      <c r="U25" s="18">
        <v>144.31010000000001</v>
      </c>
      <c r="V25" s="18">
        <v>423.14019999999999</v>
      </c>
      <c r="W25" s="18">
        <v>652.41250000000002</v>
      </c>
      <c r="X25" s="18">
        <v>831.59140000000002</v>
      </c>
      <c r="Y25" s="18">
        <v>679.41629999999998</v>
      </c>
      <c r="Z25" s="18">
        <v>1175.153</v>
      </c>
      <c r="AA25" s="18">
        <v>1144.056</v>
      </c>
      <c r="AB25" s="18">
        <v>1210.8009999999999</v>
      </c>
      <c r="AC25" s="18">
        <v>838.89020000000005</v>
      </c>
      <c r="AD25" s="18">
        <v>860.12049999999999</v>
      </c>
      <c r="AE25" s="18">
        <v>762.19320000000005</v>
      </c>
    </row>
    <row r="26" spans="1:34" x14ac:dyDescent="0.3">
      <c r="A26" s="2" t="s">
        <v>44</v>
      </c>
      <c r="B26" s="18">
        <v>17.257110000000001</v>
      </c>
      <c r="C26" s="18">
        <v>98.049869999999999</v>
      </c>
      <c r="D26" s="18">
        <v>162.9512</v>
      </c>
      <c r="E26" s="18">
        <v>198.9265</v>
      </c>
      <c r="F26" s="18">
        <v>251.3845</v>
      </c>
      <c r="G26" s="18">
        <v>125.5996</v>
      </c>
      <c r="H26" s="18">
        <v>149.03550000000001</v>
      </c>
      <c r="I26" s="18">
        <v>61.460290000000001</v>
      </c>
      <c r="J26" s="18">
        <v>16.815339999999999</v>
      </c>
      <c r="K26" s="18">
        <v>0</v>
      </c>
      <c r="L26" s="18">
        <v>154.91069999999999</v>
      </c>
      <c r="M26" s="18">
        <v>430.4796</v>
      </c>
      <c r="N26" s="18">
        <v>512.11829999999998</v>
      </c>
      <c r="O26" s="18">
        <v>410.99950000000001</v>
      </c>
      <c r="P26" s="18">
        <v>511.90780000000001</v>
      </c>
      <c r="Q26" s="18">
        <v>628.75170000000003</v>
      </c>
      <c r="R26" s="18">
        <v>346.28620000000001</v>
      </c>
      <c r="S26" s="18">
        <v>308.65269999999998</v>
      </c>
      <c r="T26" s="18">
        <v>146.04679999999999</v>
      </c>
      <c r="U26" s="18">
        <v>77.050759999999997</v>
      </c>
      <c r="V26" s="18">
        <v>422.93130000000002</v>
      </c>
      <c r="W26" s="18">
        <v>552.18290000000002</v>
      </c>
      <c r="X26" s="18">
        <v>724.35230000000001</v>
      </c>
      <c r="Y26" s="18">
        <v>708.16700000000003</v>
      </c>
      <c r="Z26" s="18">
        <v>923.04909999999995</v>
      </c>
      <c r="AA26" s="18">
        <v>910.65729999999996</v>
      </c>
      <c r="AB26" s="18">
        <v>807.62819999999999</v>
      </c>
      <c r="AC26" s="18">
        <v>701.93870000000004</v>
      </c>
      <c r="AD26" s="18">
        <v>419.75080000000003</v>
      </c>
      <c r="AE26" s="18">
        <v>550.37080000000003</v>
      </c>
    </row>
    <row r="27" spans="1:34" x14ac:dyDescent="0.3">
      <c r="A27" s="2" t="s">
        <v>25</v>
      </c>
      <c r="B27" s="18">
        <v>48.755850000000002</v>
      </c>
      <c r="C27" s="18">
        <v>221.62010000000001</v>
      </c>
      <c r="D27" s="18">
        <v>357.90980000000002</v>
      </c>
      <c r="E27" s="18">
        <v>475.0136</v>
      </c>
      <c r="F27" s="18">
        <v>482.26350000000002</v>
      </c>
      <c r="G27" s="18">
        <v>443.17500000000001</v>
      </c>
      <c r="H27" s="18">
        <v>397.52269999999999</v>
      </c>
      <c r="I27" s="18">
        <v>191.6859</v>
      </c>
      <c r="J27" s="18">
        <v>42.621879999999997</v>
      </c>
      <c r="K27" s="18">
        <v>0</v>
      </c>
      <c r="L27" s="18">
        <v>476.98989999999998</v>
      </c>
      <c r="M27" s="18">
        <v>1243.596</v>
      </c>
      <c r="N27" s="18">
        <v>1795.528</v>
      </c>
      <c r="O27" s="18">
        <v>1580.2149999999999</v>
      </c>
      <c r="P27" s="18">
        <v>1588.941</v>
      </c>
      <c r="Q27" s="18">
        <v>1238.934</v>
      </c>
      <c r="R27" s="18">
        <v>1306.941</v>
      </c>
      <c r="S27" s="18">
        <v>943.23500000000001</v>
      </c>
      <c r="T27" s="18">
        <v>554.72469999999998</v>
      </c>
      <c r="U27" s="18">
        <v>249.4187</v>
      </c>
      <c r="V27" s="18">
        <v>640.05539999999996</v>
      </c>
      <c r="W27" s="18">
        <v>1301.479</v>
      </c>
      <c r="X27" s="18">
        <v>1993.307</v>
      </c>
      <c r="Y27" s="18">
        <v>2168.4229999999998</v>
      </c>
      <c r="Z27" s="18">
        <v>2987.7959999999998</v>
      </c>
      <c r="AA27" s="18">
        <v>2571.61</v>
      </c>
      <c r="AB27" s="18">
        <v>2280.4929999999999</v>
      </c>
      <c r="AC27" s="18">
        <v>1972.4570000000001</v>
      </c>
      <c r="AD27" s="18">
        <v>1744.896</v>
      </c>
      <c r="AE27" s="18">
        <v>1071.8050000000001</v>
      </c>
    </row>
    <row r="28" spans="1:34" x14ac:dyDescent="0.3">
      <c r="A28" s="2" t="s">
        <v>26</v>
      </c>
      <c r="B28" s="18">
        <v>35.141500000000001</v>
      </c>
      <c r="C28" s="18">
        <v>159.45079999999999</v>
      </c>
      <c r="D28" s="18">
        <v>499.37950000000001</v>
      </c>
      <c r="E28" s="18">
        <v>516.36279999999999</v>
      </c>
      <c r="F28" s="18">
        <v>478.13600000000002</v>
      </c>
      <c r="G28" s="18">
        <v>390.06560000000002</v>
      </c>
      <c r="H28" s="18">
        <v>433.19470000000001</v>
      </c>
      <c r="I28" s="18">
        <v>184.291</v>
      </c>
      <c r="J28" s="18">
        <v>44.41093</v>
      </c>
      <c r="K28" s="18">
        <v>0</v>
      </c>
      <c r="L28" s="18">
        <v>532.44240000000002</v>
      </c>
      <c r="M28" s="18">
        <v>1140.056</v>
      </c>
      <c r="N28" s="18">
        <v>1366.1869999999999</v>
      </c>
      <c r="O28" s="18">
        <v>1749.931</v>
      </c>
      <c r="P28" s="18">
        <v>1421.9559999999999</v>
      </c>
      <c r="Q28" s="18">
        <v>1493.712</v>
      </c>
      <c r="R28" s="18">
        <v>922.197</v>
      </c>
      <c r="S28" s="18">
        <v>791.2441</v>
      </c>
      <c r="T28" s="18">
        <v>467.74329999999998</v>
      </c>
      <c r="U28" s="18">
        <v>251.68860000000001</v>
      </c>
      <c r="V28" s="18">
        <v>633.26229999999998</v>
      </c>
      <c r="W28" s="18">
        <v>1025.4570000000001</v>
      </c>
      <c r="X28" s="18">
        <v>1778.2850000000001</v>
      </c>
      <c r="Y28" s="18">
        <v>2228.98</v>
      </c>
      <c r="Z28" s="18">
        <v>2683.194</v>
      </c>
      <c r="AA28" s="18">
        <v>2956.7370000000001</v>
      </c>
      <c r="AB28" s="18">
        <v>2358.46</v>
      </c>
      <c r="AC28" s="18">
        <v>1858.194</v>
      </c>
      <c r="AD28" s="18">
        <v>1311.7850000000001</v>
      </c>
      <c r="AE28" s="18">
        <v>1172.309</v>
      </c>
    </row>
    <row r="29" spans="1:34" x14ac:dyDescent="0.3">
      <c r="A29" s="2" t="s">
        <v>27</v>
      </c>
      <c r="B29" s="18">
        <v>54.338270000000001</v>
      </c>
      <c r="C29" s="18">
        <v>216.82859999999999</v>
      </c>
      <c r="D29" s="18">
        <v>301.72989999999999</v>
      </c>
      <c r="E29" s="18">
        <v>564.09950000000003</v>
      </c>
      <c r="F29" s="18">
        <v>527.31679999999994</v>
      </c>
      <c r="G29" s="18">
        <v>404.24860000000001</v>
      </c>
      <c r="H29" s="18">
        <v>338.77659999999997</v>
      </c>
      <c r="I29" s="18">
        <v>252.31389999999999</v>
      </c>
      <c r="J29" s="18">
        <v>63.03349</v>
      </c>
      <c r="K29" s="18">
        <v>0</v>
      </c>
      <c r="L29" s="18">
        <v>587.58230000000003</v>
      </c>
      <c r="M29" s="18">
        <v>1107.154</v>
      </c>
      <c r="N29" s="18">
        <v>1248.665</v>
      </c>
      <c r="O29" s="18">
        <v>1747.097</v>
      </c>
      <c r="P29" s="18">
        <v>1327.412</v>
      </c>
      <c r="Q29" s="18">
        <v>1573.807</v>
      </c>
      <c r="R29" s="18">
        <v>1635.3610000000001</v>
      </c>
      <c r="S29" s="18">
        <v>827.32479999999998</v>
      </c>
      <c r="T29" s="18">
        <v>560.66729999999995</v>
      </c>
      <c r="U29" s="18">
        <v>305.20190000000002</v>
      </c>
      <c r="V29" s="18">
        <v>806.8066</v>
      </c>
      <c r="W29" s="18">
        <v>1176.855</v>
      </c>
      <c r="X29" s="18">
        <v>1683.8920000000001</v>
      </c>
      <c r="Y29" s="18">
        <v>2631.3339999999998</v>
      </c>
      <c r="Z29" s="18">
        <v>2358.4180000000001</v>
      </c>
      <c r="AA29" s="18">
        <v>2566.1979999999999</v>
      </c>
      <c r="AB29" s="18">
        <v>1999.962</v>
      </c>
      <c r="AC29" s="18">
        <v>1643.3430000000001</v>
      </c>
      <c r="AD29" s="18">
        <v>1899.922</v>
      </c>
      <c r="AE29" s="18">
        <v>1163.75</v>
      </c>
    </row>
    <row r="30" spans="1:34" x14ac:dyDescent="0.3">
      <c r="A30" s="2" t="s">
        <v>28</v>
      </c>
      <c r="B30" s="18">
        <v>50.158209999999997</v>
      </c>
      <c r="C30" s="18">
        <v>197.6172</v>
      </c>
      <c r="D30" s="18">
        <v>436.96179999999998</v>
      </c>
      <c r="E30" s="18">
        <v>470.55470000000003</v>
      </c>
      <c r="F30" s="18">
        <v>438.5369</v>
      </c>
      <c r="G30" s="18">
        <v>393.26690000000002</v>
      </c>
      <c r="H30" s="18">
        <v>297.50349999999997</v>
      </c>
      <c r="I30" s="18">
        <v>215.54490000000001</v>
      </c>
      <c r="J30" s="18">
        <v>56.39528</v>
      </c>
      <c r="K30" s="18">
        <v>0</v>
      </c>
      <c r="L30" s="18">
        <v>504.00490000000002</v>
      </c>
      <c r="M30" s="18">
        <v>956.25819999999999</v>
      </c>
      <c r="N30" s="18">
        <v>1069.914</v>
      </c>
      <c r="O30" s="18">
        <v>1520.7750000000001</v>
      </c>
      <c r="P30" s="18">
        <v>2049.2510000000002</v>
      </c>
      <c r="Q30" s="18">
        <v>1590.0150000000001</v>
      </c>
      <c r="R30" s="18">
        <v>1696.845</v>
      </c>
      <c r="S30" s="18">
        <v>908.64520000000005</v>
      </c>
      <c r="T30" s="18">
        <v>718.4203</v>
      </c>
      <c r="U30" s="18">
        <v>185.32810000000001</v>
      </c>
      <c r="V30" s="18">
        <v>834.96389999999997</v>
      </c>
      <c r="W30" s="18">
        <v>1422.5219999999999</v>
      </c>
      <c r="X30" s="18">
        <v>1648.114</v>
      </c>
      <c r="Y30" s="18">
        <v>2423.819</v>
      </c>
      <c r="Z30" s="18">
        <v>1775.9090000000001</v>
      </c>
      <c r="AA30" s="18">
        <v>2215.9</v>
      </c>
      <c r="AB30" s="18">
        <v>2365.3789999999999</v>
      </c>
      <c r="AC30" s="18">
        <v>1633.5419999999999</v>
      </c>
      <c r="AD30" s="18">
        <v>1730.288</v>
      </c>
      <c r="AE30" s="18">
        <v>1071.8240000000001</v>
      </c>
    </row>
    <row r="31" spans="1:34" x14ac:dyDescent="0.3">
      <c r="A31" s="2" t="s">
        <v>29</v>
      </c>
      <c r="B31" s="18">
        <v>32.744720000000001</v>
      </c>
      <c r="C31" s="18">
        <v>220.19239999999999</v>
      </c>
      <c r="D31" s="18">
        <v>250.98009999999999</v>
      </c>
      <c r="E31" s="18">
        <v>658.9135</v>
      </c>
      <c r="F31" s="18">
        <v>527.21439999999996</v>
      </c>
      <c r="G31" s="18">
        <v>310.12900000000002</v>
      </c>
      <c r="H31" s="18">
        <v>331.13690000000003</v>
      </c>
      <c r="I31" s="18">
        <v>145.86009999999999</v>
      </c>
      <c r="J31" s="18">
        <v>35.455840000000002</v>
      </c>
      <c r="K31" s="18">
        <v>0</v>
      </c>
      <c r="L31" s="18">
        <v>447.50209999999998</v>
      </c>
      <c r="M31" s="18">
        <v>692.06669999999997</v>
      </c>
      <c r="N31" s="18">
        <v>1558.259</v>
      </c>
      <c r="O31" s="18">
        <v>1396.7850000000001</v>
      </c>
      <c r="P31" s="18">
        <v>1098.317</v>
      </c>
      <c r="Q31" s="18">
        <v>1292.2619999999999</v>
      </c>
      <c r="R31" s="18">
        <v>1014.952</v>
      </c>
      <c r="S31" s="18">
        <v>975.14380000000006</v>
      </c>
      <c r="T31" s="18">
        <v>570.84289999999999</v>
      </c>
      <c r="U31" s="18">
        <v>235.0865</v>
      </c>
      <c r="V31" s="18">
        <v>774.24400000000003</v>
      </c>
      <c r="W31" s="18">
        <v>1365.943</v>
      </c>
      <c r="X31" s="18">
        <v>1239.9739999999999</v>
      </c>
      <c r="Y31" s="18">
        <v>2167.86</v>
      </c>
      <c r="Z31" s="18">
        <v>1637.4780000000001</v>
      </c>
      <c r="AA31" s="18">
        <v>1609.4</v>
      </c>
      <c r="AB31" s="18">
        <v>1570.847</v>
      </c>
      <c r="AC31" s="18">
        <v>1789.0119999999999</v>
      </c>
      <c r="AD31" s="18">
        <v>1800.5820000000001</v>
      </c>
      <c r="AE31" s="18">
        <v>1089.646</v>
      </c>
      <c r="AH31" s="1" t="s">
        <v>66</v>
      </c>
    </row>
    <row r="32" spans="1:34" x14ac:dyDescent="0.3">
      <c r="A32" s="2" t="s">
        <v>30</v>
      </c>
      <c r="B32" s="18">
        <v>35.86045</v>
      </c>
      <c r="C32" s="18">
        <v>153.24189999999999</v>
      </c>
      <c r="D32" s="18">
        <v>361.14330000000001</v>
      </c>
      <c r="E32" s="18">
        <v>307.11160000000001</v>
      </c>
      <c r="F32" s="18">
        <v>453.1542</v>
      </c>
      <c r="G32" s="18">
        <v>365.43110000000001</v>
      </c>
      <c r="H32" s="18">
        <v>229.13229999999999</v>
      </c>
      <c r="I32" s="18">
        <v>127.4932</v>
      </c>
      <c r="J32" s="18">
        <v>31.038250000000001</v>
      </c>
      <c r="K32" s="18">
        <v>0</v>
      </c>
      <c r="L32" s="18">
        <v>339.81630000000001</v>
      </c>
      <c r="M32" s="18">
        <v>673.09640000000002</v>
      </c>
      <c r="N32" s="18">
        <v>539.61180000000002</v>
      </c>
      <c r="O32" s="18">
        <v>987.14229999999998</v>
      </c>
      <c r="P32" s="18">
        <v>752.36800000000005</v>
      </c>
      <c r="Q32" s="18">
        <v>1182.011</v>
      </c>
      <c r="R32" s="18">
        <v>993.25720000000001</v>
      </c>
      <c r="S32" s="18">
        <v>596.93039999999996</v>
      </c>
      <c r="T32" s="18">
        <v>409.69929999999999</v>
      </c>
      <c r="U32" s="18">
        <v>162.10980000000001</v>
      </c>
      <c r="V32" s="18">
        <v>610.41560000000004</v>
      </c>
      <c r="W32" s="18">
        <v>905.53139999999996</v>
      </c>
      <c r="X32" s="18">
        <v>959.90589999999997</v>
      </c>
      <c r="Y32" s="18">
        <v>2518.2489999999998</v>
      </c>
      <c r="Z32" s="18">
        <v>1495.713</v>
      </c>
      <c r="AA32" s="18">
        <v>1541.528</v>
      </c>
      <c r="AB32" s="18">
        <v>1427.24</v>
      </c>
      <c r="AC32" s="18">
        <v>1709.3620000000001</v>
      </c>
      <c r="AD32" s="18">
        <v>1211.739</v>
      </c>
      <c r="AE32" s="18">
        <v>686.98050000000001</v>
      </c>
    </row>
    <row r="33" spans="1:31" x14ac:dyDescent="0.3">
      <c r="A33" s="2" t="s">
        <v>31</v>
      </c>
      <c r="B33" s="18">
        <v>25.500869999999999</v>
      </c>
      <c r="C33" s="18">
        <v>102.8783</v>
      </c>
      <c r="D33" s="18">
        <v>169.53120000000001</v>
      </c>
      <c r="E33" s="18">
        <v>228.08099999999999</v>
      </c>
      <c r="F33" s="18">
        <v>307.67450000000002</v>
      </c>
      <c r="G33" s="18">
        <v>226.8828</v>
      </c>
      <c r="H33" s="18">
        <v>175.47059999999999</v>
      </c>
      <c r="I33" s="18">
        <v>97.615970000000004</v>
      </c>
      <c r="J33" s="18">
        <v>34.212539999999997</v>
      </c>
      <c r="K33" s="18">
        <v>0</v>
      </c>
      <c r="L33" s="18">
        <v>338.36250000000001</v>
      </c>
      <c r="M33" s="18">
        <v>432.149</v>
      </c>
      <c r="N33" s="18">
        <v>696.20479999999998</v>
      </c>
      <c r="O33" s="18">
        <v>1040.4349999999999</v>
      </c>
      <c r="P33" s="18">
        <v>460.74979999999999</v>
      </c>
      <c r="Q33" s="18">
        <v>625.22640000000001</v>
      </c>
      <c r="R33" s="18">
        <v>701.83519999999999</v>
      </c>
      <c r="S33" s="18">
        <v>450.56380000000001</v>
      </c>
      <c r="T33" s="18">
        <v>369.89249999999998</v>
      </c>
      <c r="U33" s="18">
        <v>158.2732</v>
      </c>
      <c r="V33" s="18">
        <v>401.3777</v>
      </c>
      <c r="W33" s="18">
        <v>813.40409999999997</v>
      </c>
      <c r="X33" s="18">
        <v>936.68060000000003</v>
      </c>
      <c r="Y33" s="18">
        <v>981.5838</v>
      </c>
      <c r="Z33" s="18">
        <v>1297.751</v>
      </c>
      <c r="AA33" s="18">
        <v>1244.239</v>
      </c>
      <c r="AB33" s="18">
        <v>1127.1859999999999</v>
      </c>
      <c r="AC33" s="18">
        <v>1230.249</v>
      </c>
      <c r="AD33" s="18">
        <v>932.71299999999997</v>
      </c>
      <c r="AE33" s="18">
        <v>641.83860000000004</v>
      </c>
    </row>
    <row r="34" spans="1:31" x14ac:dyDescent="0.3">
      <c r="A34" s="2" t="s">
        <v>45</v>
      </c>
      <c r="B34" s="18">
        <v>16.323640000000001</v>
      </c>
      <c r="C34" s="18">
        <v>71.221860000000007</v>
      </c>
      <c r="D34" s="18">
        <v>104.6429</v>
      </c>
      <c r="E34" s="18">
        <v>244.7424</v>
      </c>
      <c r="F34" s="18">
        <v>193.3707</v>
      </c>
      <c r="G34" s="18">
        <v>161.97219999999999</v>
      </c>
      <c r="H34" s="18">
        <v>92.990880000000004</v>
      </c>
      <c r="I34" s="18">
        <v>63.794719999999998</v>
      </c>
      <c r="J34" s="18">
        <v>14.08142</v>
      </c>
      <c r="K34" s="18">
        <v>0</v>
      </c>
      <c r="L34" s="18">
        <v>252.80529999999999</v>
      </c>
      <c r="M34" s="18">
        <v>355.4468</v>
      </c>
      <c r="N34" s="18">
        <v>465.31009999999998</v>
      </c>
      <c r="O34" s="18">
        <v>585.14089999999999</v>
      </c>
      <c r="P34" s="18">
        <v>522.79399999999998</v>
      </c>
      <c r="Q34" s="18">
        <v>588.15509999999995</v>
      </c>
      <c r="R34" s="18">
        <v>337.63479999999998</v>
      </c>
      <c r="S34" s="18">
        <v>218.8237</v>
      </c>
      <c r="T34" s="18">
        <v>200.81319999999999</v>
      </c>
      <c r="U34" s="18">
        <v>84.871110000000002</v>
      </c>
      <c r="V34" s="18">
        <v>265.7439</v>
      </c>
      <c r="W34" s="18">
        <v>376.66559999999998</v>
      </c>
      <c r="X34" s="18">
        <v>460.99009999999998</v>
      </c>
      <c r="Y34" s="18">
        <v>652.19569999999999</v>
      </c>
      <c r="Z34" s="18">
        <v>645.6671</v>
      </c>
      <c r="AA34" s="18">
        <v>935.72649999999999</v>
      </c>
      <c r="AB34" s="18">
        <v>824.55470000000003</v>
      </c>
      <c r="AC34" s="18">
        <v>722.15700000000004</v>
      </c>
      <c r="AD34" s="18">
        <v>748.78489999999999</v>
      </c>
      <c r="AE34" s="18">
        <v>509.94920000000002</v>
      </c>
    </row>
    <row r="35" spans="1:31" x14ac:dyDescent="0.3">
      <c r="A35" s="2" t="s">
        <v>32</v>
      </c>
      <c r="B35" s="18">
        <v>35.945790000000002</v>
      </c>
      <c r="C35" s="18">
        <v>201.85890000000001</v>
      </c>
      <c r="D35" s="18">
        <v>454.60230000000001</v>
      </c>
      <c r="E35" s="18">
        <v>461.12869999999998</v>
      </c>
      <c r="F35" s="18">
        <v>560.36320000000001</v>
      </c>
      <c r="G35" s="18">
        <v>527.46010000000001</v>
      </c>
      <c r="H35" s="18">
        <v>403.149</v>
      </c>
      <c r="I35" s="18">
        <v>154.6174</v>
      </c>
      <c r="J35" s="18">
        <v>34.378610000000002</v>
      </c>
      <c r="K35" s="18">
        <v>0</v>
      </c>
      <c r="L35" s="18">
        <v>531.60270000000003</v>
      </c>
      <c r="M35" s="18">
        <v>748.48789999999997</v>
      </c>
      <c r="N35" s="18">
        <v>1364.817</v>
      </c>
      <c r="O35" s="18">
        <v>1279.9359999999999</v>
      </c>
      <c r="P35" s="18">
        <v>1673.049</v>
      </c>
      <c r="Q35" s="18">
        <v>1260.134</v>
      </c>
      <c r="R35" s="18">
        <v>1085.0830000000001</v>
      </c>
      <c r="S35" s="18">
        <v>766.58690000000001</v>
      </c>
      <c r="T35" s="18">
        <v>640.73500000000001</v>
      </c>
      <c r="U35" s="18">
        <v>264.83429999999998</v>
      </c>
      <c r="V35" s="18">
        <v>606.3904</v>
      </c>
      <c r="W35" s="18">
        <v>1655.7460000000001</v>
      </c>
      <c r="X35" s="18">
        <v>1529.6590000000001</v>
      </c>
      <c r="Y35" s="18">
        <v>1994.5840000000001</v>
      </c>
      <c r="Z35" s="18">
        <v>2198.4059999999999</v>
      </c>
      <c r="AA35" s="18">
        <v>2589.2139999999999</v>
      </c>
      <c r="AB35" s="18">
        <v>2179.59</v>
      </c>
      <c r="AC35" s="18">
        <v>1888.8779999999999</v>
      </c>
      <c r="AD35" s="18">
        <v>1603.2719999999999</v>
      </c>
      <c r="AE35" s="18">
        <v>1339.5050000000001</v>
      </c>
    </row>
    <row r="36" spans="1:31" x14ac:dyDescent="0.3">
      <c r="A36" s="2" t="s">
        <v>33</v>
      </c>
      <c r="B36" s="18">
        <v>44.355519999999999</v>
      </c>
      <c r="C36" s="18">
        <v>165.9614</v>
      </c>
      <c r="D36" s="18">
        <v>390.06700000000001</v>
      </c>
      <c r="E36" s="18">
        <v>562.08410000000003</v>
      </c>
      <c r="F36" s="18">
        <v>369.61059999999998</v>
      </c>
      <c r="G36" s="18">
        <v>384.80650000000003</v>
      </c>
      <c r="H36" s="18">
        <v>320.96550000000002</v>
      </c>
      <c r="I36" s="18">
        <v>167.77709999999999</v>
      </c>
      <c r="J36" s="18">
        <v>29.375209999999999</v>
      </c>
      <c r="K36" s="18">
        <v>0</v>
      </c>
      <c r="L36" s="18">
        <v>524.51819999999998</v>
      </c>
      <c r="M36" s="18">
        <v>973.24879999999996</v>
      </c>
      <c r="N36" s="18">
        <v>1392.6</v>
      </c>
      <c r="O36" s="18">
        <v>1555.769</v>
      </c>
      <c r="P36" s="18">
        <v>1556.5989999999999</v>
      </c>
      <c r="Q36" s="18">
        <v>1298.5139999999999</v>
      </c>
      <c r="R36" s="18">
        <v>1252.636</v>
      </c>
      <c r="S36" s="18">
        <v>889.20569999999998</v>
      </c>
      <c r="T36" s="18">
        <v>648.1105</v>
      </c>
      <c r="U36" s="18">
        <v>269.57850000000002</v>
      </c>
      <c r="V36" s="18">
        <v>702.96270000000004</v>
      </c>
      <c r="W36" s="18">
        <v>1077.799</v>
      </c>
      <c r="X36" s="18">
        <v>2103.8339999999998</v>
      </c>
      <c r="Y36" s="18">
        <v>2249.0630000000001</v>
      </c>
      <c r="Z36" s="18">
        <v>1955.875</v>
      </c>
      <c r="AA36" s="18">
        <v>2675.6329999999998</v>
      </c>
      <c r="AB36" s="18">
        <v>1940.0509999999999</v>
      </c>
      <c r="AC36" s="18">
        <v>1587.671</v>
      </c>
      <c r="AD36" s="18">
        <v>1368.365</v>
      </c>
      <c r="AE36" s="18">
        <v>1076.088</v>
      </c>
    </row>
    <row r="37" spans="1:31" x14ac:dyDescent="0.3">
      <c r="A37" s="2" t="s">
        <v>34</v>
      </c>
      <c r="B37" s="18">
        <v>38.555370000000003</v>
      </c>
      <c r="C37" s="18">
        <v>221.79750000000001</v>
      </c>
      <c r="D37" s="18">
        <v>304.2004</v>
      </c>
      <c r="E37" s="18">
        <v>571.67520000000002</v>
      </c>
      <c r="F37" s="18">
        <v>402.61009999999999</v>
      </c>
      <c r="G37" s="18">
        <v>394.69380000000001</v>
      </c>
      <c r="H37" s="18">
        <v>258.7106</v>
      </c>
      <c r="I37" s="18">
        <v>213.5643</v>
      </c>
      <c r="J37" s="18">
        <v>46.484940000000002</v>
      </c>
      <c r="K37" s="18">
        <v>0</v>
      </c>
      <c r="L37" s="18">
        <v>467.01400000000001</v>
      </c>
      <c r="M37" s="18">
        <v>1051.627</v>
      </c>
      <c r="N37" s="18">
        <v>1004.795</v>
      </c>
      <c r="O37" s="18">
        <v>1342.895</v>
      </c>
      <c r="P37" s="18">
        <v>1687.9380000000001</v>
      </c>
      <c r="Q37" s="18">
        <v>1838.0989999999999</v>
      </c>
      <c r="R37" s="18">
        <v>1378.261</v>
      </c>
      <c r="S37" s="18">
        <v>878.08299999999997</v>
      </c>
      <c r="T37" s="18">
        <v>507.11360000000002</v>
      </c>
      <c r="U37" s="18">
        <v>308.33</v>
      </c>
      <c r="V37" s="18">
        <v>688.95150000000001</v>
      </c>
      <c r="W37" s="18">
        <v>1027.24</v>
      </c>
      <c r="X37" s="18">
        <v>1792.2090000000001</v>
      </c>
      <c r="Y37" s="18">
        <v>2410.2890000000002</v>
      </c>
      <c r="Z37" s="18">
        <v>1200.566</v>
      </c>
      <c r="AA37" s="18">
        <v>2787.2579999999998</v>
      </c>
      <c r="AB37" s="18">
        <v>2607.0100000000002</v>
      </c>
      <c r="AC37" s="18">
        <v>1517.2170000000001</v>
      </c>
      <c r="AD37" s="18">
        <v>1380.0419999999999</v>
      </c>
      <c r="AE37" s="18">
        <v>791.24369999999999</v>
      </c>
    </row>
    <row r="38" spans="1:31" x14ac:dyDescent="0.3">
      <c r="A38" s="2" t="s">
        <v>35</v>
      </c>
      <c r="B38" s="18">
        <v>40.068680000000001</v>
      </c>
      <c r="C38" s="18">
        <v>251.66489999999999</v>
      </c>
      <c r="D38" s="18">
        <v>479.13369999999998</v>
      </c>
      <c r="E38" s="18">
        <v>574.23360000000002</v>
      </c>
      <c r="F38" s="18">
        <v>423.11540000000002</v>
      </c>
      <c r="G38" s="18">
        <v>420.24770000000001</v>
      </c>
      <c r="H38" s="18">
        <v>266.6028</v>
      </c>
      <c r="I38" s="18">
        <v>201.83439999999999</v>
      </c>
      <c r="J38" s="18">
        <v>57.249780000000001</v>
      </c>
      <c r="K38" s="18">
        <v>0</v>
      </c>
      <c r="L38" s="18">
        <v>429.18329999999997</v>
      </c>
      <c r="M38" s="18">
        <v>986.93539999999996</v>
      </c>
      <c r="N38" s="18">
        <v>1020.994</v>
      </c>
      <c r="O38" s="18">
        <v>1530.1289999999999</v>
      </c>
      <c r="P38" s="18">
        <v>1478.81</v>
      </c>
      <c r="Q38" s="18">
        <v>1824.703</v>
      </c>
      <c r="R38" s="18">
        <v>1549.3989999999999</v>
      </c>
      <c r="S38" s="18">
        <v>833.95370000000003</v>
      </c>
      <c r="T38" s="18">
        <v>609.92740000000003</v>
      </c>
      <c r="U38" s="18">
        <v>185.8819</v>
      </c>
      <c r="V38" s="18">
        <v>893.18650000000002</v>
      </c>
      <c r="W38" s="18">
        <v>1414.5170000000001</v>
      </c>
      <c r="X38" s="18">
        <v>1457.1780000000001</v>
      </c>
      <c r="Y38" s="18">
        <v>2128.482</v>
      </c>
      <c r="Z38" s="18">
        <v>1630.0530000000001</v>
      </c>
      <c r="AA38" s="18">
        <v>2151.049</v>
      </c>
      <c r="AB38" s="18">
        <v>2726.8240000000001</v>
      </c>
      <c r="AC38" s="18">
        <v>1489.3579999999999</v>
      </c>
      <c r="AD38" s="18">
        <v>1483.002</v>
      </c>
      <c r="AE38" s="18">
        <v>939.79989999999998</v>
      </c>
    </row>
    <row r="39" spans="1:31" x14ac:dyDescent="0.3">
      <c r="A39" s="2" t="s">
        <v>36</v>
      </c>
      <c r="B39" s="18">
        <v>39.950449999999996</v>
      </c>
      <c r="C39" s="18">
        <v>255.57919999999999</v>
      </c>
      <c r="D39" s="18">
        <v>257.50330000000002</v>
      </c>
      <c r="E39" s="18">
        <v>604.94669999999996</v>
      </c>
      <c r="F39" s="18">
        <v>502.84789999999998</v>
      </c>
      <c r="G39" s="18">
        <v>280.8288</v>
      </c>
      <c r="H39" s="18">
        <v>311.20549999999997</v>
      </c>
      <c r="I39" s="18">
        <v>111.149</v>
      </c>
      <c r="J39" s="18">
        <v>40.767530000000001</v>
      </c>
      <c r="K39" s="18">
        <v>0</v>
      </c>
      <c r="L39" s="18">
        <v>440.26400000000001</v>
      </c>
      <c r="M39" s="18">
        <v>580.74400000000003</v>
      </c>
      <c r="N39" s="18">
        <v>1559.4079999999999</v>
      </c>
      <c r="O39" s="18">
        <v>1365.9749999999999</v>
      </c>
      <c r="P39" s="18">
        <v>1093.2070000000001</v>
      </c>
      <c r="Q39" s="18">
        <v>1457.9349999999999</v>
      </c>
      <c r="R39" s="18">
        <v>1029.6769999999999</v>
      </c>
      <c r="S39" s="18">
        <v>773.01840000000004</v>
      </c>
      <c r="T39" s="18">
        <v>555.96190000000001</v>
      </c>
      <c r="U39" s="18">
        <v>213.1095</v>
      </c>
      <c r="V39" s="18">
        <v>744.76509999999996</v>
      </c>
      <c r="W39" s="18">
        <v>1493.0740000000001</v>
      </c>
      <c r="X39" s="18">
        <v>1246.316</v>
      </c>
      <c r="Y39" s="18">
        <v>2176.12</v>
      </c>
      <c r="Z39" s="18">
        <v>1779.4390000000001</v>
      </c>
      <c r="AA39" s="18">
        <v>1738.5619999999999</v>
      </c>
      <c r="AB39" s="18">
        <v>1500.8820000000001</v>
      </c>
      <c r="AC39" s="18">
        <v>1673.175</v>
      </c>
      <c r="AD39" s="18">
        <v>1374.249</v>
      </c>
      <c r="AE39" s="18">
        <v>782.99239999999998</v>
      </c>
    </row>
    <row r="40" spans="1:31" x14ac:dyDescent="0.3">
      <c r="A40" s="2" t="s">
        <v>37</v>
      </c>
      <c r="B40" s="18">
        <v>21.264209999999999</v>
      </c>
      <c r="C40" s="18">
        <v>152.98150000000001</v>
      </c>
      <c r="D40" s="18">
        <v>319.98059999999998</v>
      </c>
      <c r="E40" s="18">
        <v>271.74419999999998</v>
      </c>
      <c r="F40" s="18">
        <v>392.90899999999999</v>
      </c>
      <c r="G40" s="18">
        <v>436.51</v>
      </c>
      <c r="H40" s="18">
        <v>176.20070000000001</v>
      </c>
      <c r="I40" s="18">
        <v>130.44409999999999</v>
      </c>
      <c r="J40" s="18">
        <v>26.734500000000001</v>
      </c>
      <c r="K40" s="18">
        <v>0</v>
      </c>
      <c r="L40" s="18">
        <v>406.34289999999999</v>
      </c>
      <c r="M40" s="18">
        <v>608.72199999999998</v>
      </c>
      <c r="N40" s="18">
        <v>597.06299999999999</v>
      </c>
      <c r="O40" s="18">
        <v>1004.28</v>
      </c>
      <c r="P40" s="18">
        <v>878.88670000000002</v>
      </c>
      <c r="Q40" s="18">
        <v>939.20209999999997</v>
      </c>
      <c r="R40" s="18">
        <v>796.57069999999999</v>
      </c>
      <c r="S40" s="18">
        <v>346.9228</v>
      </c>
      <c r="T40" s="18">
        <v>405.85109999999997</v>
      </c>
      <c r="U40" s="18">
        <v>116.24250000000001</v>
      </c>
      <c r="V40" s="18">
        <v>679.83240000000001</v>
      </c>
      <c r="W40" s="18">
        <v>1044.8420000000001</v>
      </c>
      <c r="X40" s="18">
        <v>1278.1020000000001</v>
      </c>
      <c r="Y40" s="18">
        <v>1771.162</v>
      </c>
      <c r="Z40" s="18">
        <v>1254.8530000000001</v>
      </c>
      <c r="AA40" s="18">
        <v>1866.325</v>
      </c>
      <c r="AB40" s="18">
        <v>1484.422</v>
      </c>
      <c r="AC40" s="18">
        <v>1749.24</v>
      </c>
      <c r="AD40" s="18">
        <v>968.67349999999999</v>
      </c>
      <c r="AE40" s="18">
        <v>381.18779999999998</v>
      </c>
    </row>
    <row r="41" spans="1:31" x14ac:dyDescent="0.3">
      <c r="A41" s="2" t="s">
        <v>42</v>
      </c>
      <c r="B41" s="18">
        <v>29.456530000000001</v>
      </c>
      <c r="C41" s="18">
        <v>89.210520000000002</v>
      </c>
      <c r="D41" s="18">
        <v>174.21539999999999</v>
      </c>
      <c r="E41" s="18">
        <v>225.51050000000001</v>
      </c>
      <c r="F41" s="18">
        <v>381.58499999999998</v>
      </c>
      <c r="G41" s="18">
        <v>201.36070000000001</v>
      </c>
      <c r="H41" s="18">
        <v>152.17019999999999</v>
      </c>
      <c r="I41" s="18">
        <v>83.184970000000007</v>
      </c>
      <c r="J41" s="18">
        <v>34.729649999999999</v>
      </c>
      <c r="K41" s="18">
        <v>0</v>
      </c>
      <c r="L41" s="18">
        <v>203.83600000000001</v>
      </c>
      <c r="M41" s="18">
        <v>542.30160000000001</v>
      </c>
      <c r="N41" s="18">
        <v>626.93899999999996</v>
      </c>
      <c r="O41" s="18">
        <v>866.26220000000001</v>
      </c>
      <c r="P41" s="18">
        <v>750.71230000000003</v>
      </c>
      <c r="Q41" s="18">
        <v>808.63480000000004</v>
      </c>
      <c r="R41" s="18">
        <v>558.44669999999996</v>
      </c>
      <c r="S41" s="18">
        <v>402.96379999999999</v>
      </c>
      <c r="T41" s="18">
        <v>373.5598</v>
      </c>
      <c r="U41" s="18">
        <v>147.08019999999999</v>
      </c>
      <c r="V41" s="18">
        <v>370.14179999999999</v>
      </c>
      <c r="W41" s="18">
        <v>525.56740000000002</v>
      </c>
      <c r="X41" s="18">
        <v>832.67939999999999</v>
      </c>
      <c r="Y41" s="18">
        <v>1016.742</v>
      </c>
      <c r="Z41" s="18">
        <v>988.91099999999994</v>
      </c>
      <c r="AA41" s="18">
        <v>1324.489</v>
      </c>
      <c r="AB41" s="18">
        <v>703.81979999999999</v>
      </c>
      <c r="AC41" s="18">
        <v>734.85220000000004</v>
      </c>
      <c r="AD41" s="18">
        <v>771.72109999999998</v>
      </c>
      <c r="AE41" s="18">
        <v>647.38369999999998</v>
      </c>
    </row>
    <row r="42" spans="1:31" x14ac:dyDescent="0.3">
      <c r="A42" s="2" t="s">
        <v>43</v>
      </c>
      <c r="B42" s="18">
        <v>18.571020000000001</v>
      </c>
      <c r="C42" s="18">
        <v>62.927610000000001</v>
      </c>
      <c r="D42" s="18">
        <v>119.6116</v>
      </c>
      <c r="E42" s="18">
        <v>185.91399999999999</v>
      </c>
      <c r="F42" s="18">
        <v>256.73880000000003</v>
      </c>
      <c r="G42" s="18">
        <v>114.1066</v>
      </c>
      <c r="H42" s="18">
        <v>177.9248</v>
      </c>
      <c r="I42" s="18">
        <v>41.83128</v>
      </c>
      <c r="J42" s="18">
        <v>12.618180000000001</v>
      </c>
      <c r="K42" s="18">
        <v>0</v>
      </c>
      <c r="L42" s="18">
        <v>187.85130000000001</v>
      </c>
      <c r="M42" s="18">
        <v>352.1397</v>
      </c>
      <c r="N42" s="18">
        <v>479.6542</v>
      </c>
      <c r="O42" s="18">
        <v>458.5016</v>
      </c>
      <c r="P42" s="18">
        <v>669.4307</v>
      </c>
      <c r="Q42" s="18">
        <v>526.94820000000004</v>
      </c>
      <c r="R42" s="18">
        <v>355.3082</v>
      </c>
      <c r="S42" s="18">
        <v>271.2867</v>
      </c>
      <c r="T42" s="18">
        <v>145.01089999999999</v>
      </c>
      <c r="U42" s="18">
        <v>65.323350000000005</v>
      </c>
      <c r="V42" s="18">
        <v>160.6319</v>
      </c>
      <c r="W42" s="18">
        <v>305.30349999999999</v>
      </c>
      <c r="X42" s="18">
        <v>543.23320000000001</v>
      </c>
      <c r="Y42" s="18">
        <v>636.15679999999998</v>
      </c>
      <c r="Z42" s="18">
        <v>935.1549</v>
      </c>
      <c r="AA42" s="18">
        <v>577.97730000000001</v>
      </c>
      <c r="AB42" s="18">
        <v>520.33730000000003</v>
      </c>
      <c r="AC42" s="18">
        <v>664.83939999999996</v>
      </c>
      <c r="AD42" s="18">
        <v>694.15790000000004</v>
      </c>
      <c r="AE42" s="18">
        <v>344.39109999999999</v>
      </c>
    </row>
    <row r="43" spans="1:31" x14ac:dyDescent="0.3">
      <c r="B43" s="1">
        <f>COUNTIF(B3:B42,"&lt;500")</f>
        <v>40</v>
      </c>
      <c r="C43" s="1">
        <f t="shared" ref="C43:AE43" si="0">COUNTIF(C3:C42,"&lt;500")</f>
        <v>40</v>
      </c>
      <c r="D43" s="1">
        <f t="shared" si="0"/>
        <v>40</v>
      </c>
      <c r="E43" s="1">
        <f t="shared" si="0"/>
        <v>23</v>
      </c>
      <c r="F43" s="1">
        <f t="shared" si="0"/>
        <v>27</v>
      </c>
      <c r="G43" s="1">
        <f t="shared" si="0"/>
        <v>38</v>
      </c>
      <c r="H43" s="1">
        <f t="shared" si="0"/>
        <v>40</v>
      </c>
      <c r="I43" s="1">
        <f t="shared" si="0"/>
        <v>40</v>
      </c>
      <c r="J43" s="1">
        <f t="shared" si="0"/>
        <v>40</v>
      </c>
      <c r="K43" s="1">
        <f t="shared" si="0"/>
        <v>40</v>
      </c>
      <c r="L43" s="1">
        <f t="shared" si="0"/>
        <v>24</v>
      </c>
      <c r="M43" s="1">
        <f t="shared" si="0"/>
        <v>7</v>
      </c>
      <c r="N43" s="1">
        <f t="shared" si="0"/>
        <v>3</v>
      </c>
      <c r="O43" s="1">
        <f t="shared" si="0"/>
        <v>3</v>
      </c>
      <c r="P43" s="1">
        <f t="shared" si="0"/>
        <v>3</v>
      </c>
      <c r="Q43" s="1">
        <f t="shared" si="0"/>
        <v>2</v>
      </c>
      <c r="R43" s="1">
        <f t="shared" si="0"/>
        <v>4</v>
      </c>
      <c r="S43" s="1">
        <f t="shared" si="0"/>
        <v>9</v>
      </c>
      <c r="T43" s="1">
        <f t="shared" si="0"/>
        <v>19</v>
      </c>
      <c r="U43" s="1">
        <f t="shared" si="0"/>
        <v>40</v>
      </c>
      <c r="V43" s="1">
        <f t="shared" si="0"/>
        <v>10</v>
      </c>
      <c r="W43" s="1">
        <f t="shared" si="0"/>
        <v>4</v>
      </c>
      <c r="X43" s="1">
        <f t="shared" si="0"/>
        <v>1</v>
      </c>
      <c r="Y43" s="1">
        <f t="shared" si="0"/>
        <v>0</v>
      </c>
      <c r="Z43" s="1">
        <f t="shared" si="0"/>
        <v>0</v>
      </c>
      <c r="AA43" s="1">
        <f t="shared" si="0"/>
        <v>0</v>
      </c>
      <c r="AB43" s="1">
        <f t="shared" si="0"/>
        <v>0</v>
      </c>
      <c r="AC43" s="1">
        <f t="shared" si="0"/>
        <v>0</v>
      </c>
      <c r="AD43" s="1">
        <f t="shared" si="0"/>
        <v>2</v>
      </c>
      <c r="AE43" s="1">
        <f t="shared" si="0"/>
        <v>4</v>
      </c>
    </row>
    <row r="44" spans="1:31" ht="14.4" thickBot="1" x14ac:dyDescent="0.35"/>
    <row r="45" spans="1:31" ht="14.4" customHeight="1" thickBot="1" x14ac:dyDescent="0.35">
      <c r="A45" s="126" t="s">
        <v>76</v>
      </c>
      <c r="B45" s="123" t="s">
        <v>63</v>
      </c>
      <c r="C45" s="124"/>
      <c r="D45" s="124"/>
      <c r="E45" s="124"/>
      <c r="F45" s="124"/>
      <c r="G45" s="124"/>
      <c r="H45" s="124"/>
      <c r="I45" s="124"/>
      <c r="J45" s="124"/>
      <c r="K45" s="125"/>
      <c r="L45" s="123" t="s">
        <v>64</v>
      </c>
      <c r="M45" s="124"/>
      <c r="N45" s="124"/>
      <c r="O45" s="124"/>
      <c r="P45" s="124"/>
      <c r="Q45" s="124"/>
      <c r="R45" s="124"/>
      <c r="S45" s="124"/>
      <c r="T45" s="124"/>
      <c r="U45" s="125"/>
      <c r="V45" s="123" t="s">
        <v>65</v>
      </c>
      <c r="W45" s="124"/>
      <c r="X45" s="124"/>
      <c r="Y45" s="124"/>
      <c r="Z45" s="124"/>
      <c r="AA45" s="124"/>
      <c r="AB45" s="124"/>
      <c r="AC45" s="124"/>
      <c r="AD45" s="124"/>
      <c r="AE45" s="125"/>
    </row>
    <row r="46" spans="1:31" ht="15" customHeight="1" thickBot="1" x14ac:dyDescent="0.35">
      <c r="A46" s="127"/>
      <c r="B46" s="55">
        <v>8.3000000000000007</v>
      </c>
      <c r="C46" s="55">
        <v>9.3000000000000007</v>
      </c>
      <c r="D46" s="55">
        <v>10.3</v>
      </c>
      <c r="E46" s="55">
        <v>11.3</v>
      </c>
      <c r="F46" s="55">
        <v>12.3</v>
      </c>
      <c r="G46" s="55">
        <v>13.3</v>
      </c>
      <c r="H46" s="55">
        <v>14.3</v>
      </c>
      <c r="I46" s="55">
        <v>15.3</v>
      </c>
      <c r="J46" s="55">
        <v>16.3</v>
      </c>
      <c r="K46" s="56">
        <v>17.3</v>
      </c>
      <c r="L46" s="55">
        <v>8.3000000000000007</v>
      </c>
      <c r="M46" s="55">
        <v>9.3000000000000007</v>
      </c>
      <c r="N46" s="55">
        <v>10.3</v>
      </c>
      <c r="O46" s="55">
        <v>11.3</v>
      </c>
      <c r="P46" s="55">
        <v>12.3</v>
      </c>
      <c r="Q46" s="55">
        <v>13.3</v>
      </c>
      <c r="R46" s="55">
        <v>14.3</v>
      </c>
      <c r="S46" s="55">
        <v>15.3</v>
      </c>
      <c r="T46" s="55">
        <v>16.3</v>
      </c>
      <c r="U46" s="56">
        <v>17.3</v>
      </c>
      <c r="V46" s="56">
        <v>7.3</v>
      </c>
      <c r="W46" s="55">
        <v>8.3000000000000007</v>
      </c>
      <c r="X46" s="55">
        <v>9.3000000000000007</v>
      </c>
      <c r="Y46" s="55">
        <v>10.3</v>
      </c>
      <c r="Z46" s="55">
        <v>11.3</v>
      </c>
      <c r="AA46" s="55">
        <v>12.3</v>
      </c>
      <c r="AB46" s="55">
        <v>13.3</v>
      </c>
      <c r="AC46" s="55">
        <v>14.3</v>
      </c>
      <c r="AD46" s="55">
        <v>15.3</v>
      </c>
      <c r="AE46" s="56">
        <v>16.3</v>
      </c>
    </row>
    <row r="47" spans="1:31" x14ac:dyDescent="0.3">
      <c r="A47" s="68" t="s">
        <v>4</v>
      </c>
      <c r="B47" s="30">
        <f>B91*0.9058</f>
        <v>19.197090416000002</v>
      </c>
      <c r="C47" s="30">
        <f t="shared" ref="C47:AE47" si="1">C91*0.9058</f>
        <v>86.518474322000003</v>
      </c>
      <c r="D47" s="30">
        <f t="shared" si="1"/>
        <v>161.54888652000002</v>
      </c>
      <c r="E47" s="30">
        <f t="shared" si="1"/>
        <v>178.01134862000001</v>
      </c>
      <c r="F47" s="30">
        <f t="shared" si="1"/>
        <v>132.41093096</v>
      </c>
      <c r="G47" s="30">
        <f t="shared" si="1"/>
        <v>223.23522521999999</v>
      </c>
      <c r="H47" s="30">
        <f t="shared" si="1"/>
        <v>99.0818388</v>
      </c>
      <c r="I47" s="30">
        <f t="shared" si="1"/>
        <v>79.182191787999997</v>
      </c>
      <c r="J47" s="30">
        <f t="shared" si="1"/>
        <v>18.284877352000002</v>
      </c>
      <c r="K47" s="30">
        <f t="shared" si="1"/>
        <v>0</v>
      </c>
      <c r="L47" s="30">
        <f t="shared" si="1"/>
        <v>141.12382116000001</v>
      </c>
      <c r="M47" s="30">
        <f t="shared" si="1"/>
        <v>296.62250716</v>
      </c>
      <c r="N47" s="30">
        <f t="shared" si="1"/>
        <v>493.72648934000006</v>
      </c>
      <c r="O47" s="30">
        <f t="shared" si="1"/>
        <v>587.23131753999996</v>
      </c>
      <c r="P47" s="30">
        <f t="shared" si="1"/>
        <v>648.30578834000005</v>
      </c>
      <c r="Q47" s="30">
        <f t="shared" si="1"/>
        <v>555.29761028000007</v>
      </c>
      <c r="R47" s="30">
        <f t="shared" si="1"/>
        <v>483.85653021999997</v>
      </c>
      <c r="S47" s="30">
        <f t="shared" si="1"/>
        <v>353.24814126000001</v>
      </c>
      <c r="T47" s="30">
        <f t="shared" si="1"/>
        <v>195.82906868000001</v>
      </c>
      <c r="U47" s="30">
        <f t="shared" si="1"/>
        <v>78.255603678000014</v>
      </c>
      <c r="V47" s="30">
        <f t="shared" si="1"/>
        <v>289.70337270000005</v>
      </c>
      <c r="W47" s="30">
        <f t="shared" si="1"/>
        <v>444.06111301999999</v>
      </c>
      <c r="X47" s="30">
        <f t="shared" si="1"/>
        <v>561.3899305000001</v>
      </c>
      <c r="Y47" s="30">
        <f t="shared" si="1"/>
        <v>664.4522168200001</v>
      </c>
      <c r="Z47" s="30">
        <f t="shared" si="1"/>
        <v>1109.6675001999999</v>
      </c>
      <c r="AA47" s="30">
        <f t="shared" si="1"/>
        <v>644.33630100000005</v>
      </c>
      <c r="AB47" s="30">
        <f t="shared" si="1"/>
        <v>730.65614244000005</v>
      </c>
      <c r="AC47" s="30">
        <f t="shared" si="1"/>
        <v>600.08643114000006</v>
      </c>
      <c r="AD47" s="30">
        <f t="shared" si="1"/>
        <v>425.02047238</v>
      </c>
      <c r="AE47" s="30">
        <f t="shared" si="1"/>
        <v>349.79849254000004</v>
      </c>
    </row>
    <row r="48" spans="1:31" x14ac:dyDescent="0.3">
      <c r="A48" s="54" t="s">
        <v>5</v>
      </c>
      <c r="B48" s="18">
        <f t="shared" ref="B48:AE48" si="2">B92*0.9058</f>
        <v>16.705080630000001</v>
      </c>
      <c r="C48" s="18">
        <f t="shared" si="2"/>
        <v>73.155569242000013</v>
      </c>
      <c r="D48" s="18">
        <f t="shared" si="2"/>
        <v>154.34487795999999</v>
      </c>
      <c r="E48" s="18">
        <f t="shared" si="2"/>
        <v>182.43726858000002</v>
      </c>
      <c r="F48" s="18">
        <f t="shared" si="2"/>
        <v>200.12274184</v>
      </c>
      <c r="G48" s="18">
        <f t="shared" si="2"/>
        <v>161.7885612</v>
      </c>
      <c r="H48" s="18">
        <f t="shared" si="2"/>
        <v>85.596433328000003</v>
      </c>
      <c r="I48" s="18">
        <f t="shared" si="2"/>
        <v>50.741647880000002</v>
      </c>
      <c r="J48" s="18">
        <f t="shared" si="2"/>
        <v>15.353482102000001</v>
      </c>
      <c r="K48" s="18">
        <f t="shared" si="2"/>
        <v>0</v>
      </c>
      <c r="L48" s="18">
        <f t="shared" si="2"/>
        <v>154.36543962000002</v>
      </c>
      <c r="M48" s="18">
        <f t="shared" si="2"/>
        <v>295.29976742000002</v>
      </c>
      <c r="N48" s="18">
        <f t="shared" si="2"/>
        <v>366.07073664000001</v>
      </c>
      <c r="O48" s="18">
        <f t="shared" si="2"/>
        <v>552.13319797999998</v>
      </c>
      <c r="P48" s="18">
        <f t="shared" si="2"/>
        <v>392.13639976000002</v>
      </c>
      <c r="Q48" s="18">
        <f t="shared" si="2"/>
        <v>419.20695740000002</v>
      </c>
      <c r="R48" s="18">
        <f t="shared" si="2"/>
        <v>174.95264318</v>
      </c>
      <c r="S48" s="18">
        <f t="shared" si="2"/>
        <v>281.83885478000002</v>
      </c>
      <c r="T48" s="18">
        <f t="shared" si="2"/>
        <v>182.10420592</v>
      </c>
      <c r="U48" s="18">
        <f t="shared" si="2"/>
        <v>69.236489672000005</v>
      </c>
      <c r="V48" s="18">
        <f t="shared" si="2"/>
        <v>318.29395332000001</v>
      </c>
      <c r="W48" s="18">
        <f t="shared" si="2"/>
        <v>356.42242678000002</v>
      </c>
      <c r="X48" s="18">
        <f t="shared" si="2"/>
        <v>543.06822332000002</v>
      </c>
      <c r="Y48" s="18">
        <f t="shared" si="2"/>
        <v>309.60923350000002</v>
      </c>
      <c r="Z48" s="18">
        <f t="shared" si="2"/>
        <v>544.21396974000004</v>
      </c>
      <c r="AA48" s="18">
        <f t="shared" si="2"/>
        <v>655.84548638000001</v>
      </c>
      <c r="AB48" s="18">
        <f t="shared" si="2"/>
        <v>521.42603450000001</v>
      </c>
      <c r="AC48" s="18">
        <f t="shared" si="2"/>
        <v>658.34413568000002</v>
      </c>
      <c r="AD48" s="18">
        <f t="shared" si="2"/>
        <v>612.67533012000001</v>
      </c>
      <c r="AE48" s="18">
        <f t="shared" si="2"/>
        <v>287.63389144000001</v>
      </c>
    </row>
    <row r="49" spans="1:31" x14ac:dyDescent="0.3">
      <c r="A49" s="54" t="s">
        <v>6</v>
      </c>
      <c r="B49" s="18">
        <f t="shared" ref="B49:AE49" si="3">B93*0.9058</f>
        <v>13.003990888000001</v>
      </c>
      <c r="C49" s="18">
        <f t="shared" si="3"/>
        <v>65.39534513400001</v>
      </c>
      <c r="D49" s="18">
        <f t="shared" si="3"/>
        <v>55.214923064000004</v>
      </c>
      <c r="E49" s="18">
        <f t="shared" si="3"/>
        <v>140.89900159999999</v>
      </c>
      <c r="F49" s="18">
        <f t="shared" si="3"/>
        <v>146.8777345</v>
      </c>
      <c r="G49" s="18">
        <f t="shared" si="3"/>
        <v>144.11278000000001</v>
      </c>
      <c r="H49" s="18">
        <f t="shared" si="3"/>
        <v>139.66602664000001</v>
      </c>
      <c r="I49" s="18">
        <f t="shared" si="3"/>
        <v>65.305480716000005</v>
      </c>
      <c r="J49" s="18">
        <f t="shared" si="3"/>
        <v>15.839724599999998</v>
      </c>
      <c r="K49" s="18">
        <f t="shared" si="3"/>
        <v>0</v>
      </c>
      <c r="L49" s="18">
        <f t="shared" si="3"/>
        <v>127.70674923999999</v>
      </c>
      <c r="M49" s="18">
        <f t="shared" si="3"/>
        <v>237.00193594000001</v>
      </c>
      <c r="N49" s="18">
        <f t="shared" si="3"/>
        <v>171.1703847</v>
      </c>
      <c r="O49" s="18">
        <f t="shared" si="3"/>
        <v>306.42027402000002</v>
      </c>
      <c r="P49" s="18">
        <f t="shared" si="3"/>
        <v>534.44355804000008</v>
      </c>
      <c r="Q49" s="18">
        <f t="shared" si="3"/>
        <v>453.45335322000005</v>
      </c>
      <c r="R49" s="18">
        <f t="shared" si="3"/>
        <v>440.03945160000006</v>
      </c>
      <c r="S49" s="18">
        <f t="shared" si="3"/>
        <v>345.67257354000003</v>
      </c>
      <c r="T49" s="18">
        <f t="shared" si="3"/>
        <v>160.08918982</v>
      </c>
      <c r="U49" s="18">
        <f t="shared" si="3"/>
        <v>59.871713327999998</v>
      </c>
      <c r="V49" s="18">
        <f t="shared" si="3"/>
        <v>338.48505054000003</v>
      </c>
      <c r="W49" s="18">
        <f t="shared" si="3"/>
        <v>406.80564960000004</v>
      </c>
      <c r="X49" s="18">
        <f t="shared" si="3"/>
        <v>548.44731662000004</v>
      </c>
      <c r="Y49" s="18">
        <f t="shared" si="3"/>
        <v>383.00593576</v>
      </c>
      <c r="Z49" s="18">
        <f t="shared" si="3"/>
        <v>541.21685869999999</v>
      </c>
      <c r="AA49" s="18">
        <f t="shared" si="3"/>
        <v>851.23832177999998</v>
      </c>
      <c r="AB49" s="18">
        <f t="shared" si="3"/>
        <v>651.89456794</v>
      </c>
      <c r="AC49" s="18">
        <f t="shared" si="3"/>
        <v>430.95581746000005</v>
      </c>
      <c r="AD49" s="18">
        <f t="shared" si="3"/>
        <v>603.42095268000003</v>
      </c>
      <c r="AE49" s="18">
        <f t="shared" si="3"/>
        <v>344.47918204000007</v>
      </c>
    </row>
    <row r="50" spans="1:31" x14ac:dyDescent="0.3">
      <c r="A50" s="54" t="s">
        <v>7</v>
      </c>
      <c r="B50" s="18">
        <f t="shared" ref="B50:AE50" si="4">B94*0.9058</f>
        <v>12.263952288</v>
      </c>
      <c r="C50" s="18">
        <f t="shared" si="4"/>
        <v>46.360909224000004</v>
      </c>
      <c r="D50" s="18">
        <f t="shared" si="4"/>
        <v>111.54600912000001</v>
      </c>
      <c r="E50" s="18">
        <f t="shared" si="4"/>
        <v>119.49096208</v>
      </c>
      <c r="F50" s="18">
        <f t="shared" si="4"/>
        <v>146.73742608000001</v>
      </c>
      <c r="G50" s="18">
        <f t="shared" si="4"/>
        <v>149.3691374</v>
      </c>
      <c r="H50" s="18">
        <f t="shared" si="4"/>
        <v>71.480400837999994</v>
      </c>
      <c r="I50" s="18">
        <f t="shared" si="4"/>
        <v>52.337821466000001</v>
      </c>
      <c r="J50" s="18">
        <f t="shared" si="4"/>
        <v>11.215316686</v>
      </c>
      <c r="K50" s="18">
        <f t="shared" si="4"/>
        <v>0</v>
      </c>
      <c r="L50" s="18">
        <f t="shared" si="4"/>
        <v>86.249913680000006</v>
      </c>
      <c r="M50" s="18">
        <f t="shared" si="4"/>
        <v>198.29139540000003</v>
      </c>
      <c r="N50" s="18">
        <f t="shared" si="4"/>
        <v>294.64270010000001</v>
      </c>
      <c r="O50" s="18">
        <f t="shared" si="4"/>
        <v>236.08019386000004</v>
      </c>
      <c r="P50" s="18">
        <f t="shared" si="4"/>
        <v>380.40239482000004</v>
      </c>
      <c r="Q50" s="18">
        <f t="shared" si="4"/>
        <v>508.51150042000006</v>
      </c>
      <c r="R50" s="18">
        <f t="shared" si="4"/>
        <v>347.8869828</v>
      </c>
      <c r="S50" s="18">
        <f t="shared" si="4"/>
        <v>222.12489558000001</v>
      </c>
      <c r="T50" s="18">
        <f t="shared" si="4"/>
        <v>141.92264617999999</v>
      </c>
      <c r="U50" s="18">
        <f t="shared" si="4"/>
        <v>49.845702983999999</v>
      </c>
      <c r="V50" s="18">
        <f t="shared" si="4"/>
        <v>200.21794141999999</v>
      </c>
      <c r="W50" s="18">
        <f t="shared" si="4"/>
        <v>177.78852182</v>
      </c>
      <c r="X50" s="18">
        <f t="shared" si="4"/>
        <v>416.36781788000002</v>
      </c>
      <c r="Y50" s="18">
        <f t="shared" si="4"/>
        <v>680.55398936000006</v>
      </c>
      <c r="Z50" s="18">
        <f t="shared" si="4"/>
        <v>725.45802798</v>
      </c>
      <c r="AA50" s="18">
        <f t="shared" si="4"/>
        <v>473.93177020000007</v>
      </c>
      <c r="AB50" s="18">
        <f t="shared" si="4"/>
        <v>422.13060806000004</v>
      </c>
      <c r="AC50" s="18">
        <f t="shared" si="4"/>
        <v>356.19081372000005</v>
      </c>
      <c r="AD50" s="18">
        <f t="shared" si="4"/>
        <v>291.07620318000005</v>
      </c>
      <c r="AE50" s="18">
        <f t="shared" si="4"/>
        <v>329.33465894</v>
      </c>
    </row>
    <row r="51" spans="1:31" x14ac:dyDescent="0.3">
      <c r="A51" s="54" t="s">
        <v>8</v>
      </c>
      <c r="B51" s="18">
        <f t="shared" ref="B51:AE51" si="5">B95*0.9058</f>
        <v>7.7059268328000003</v>
      </c>
      <c r="C51" s="18">
        <f t="shared" si="5"/>
        <v>40.838844452000004</v>
      </c>
      <c r="D51" s="18">
        <f t="shared" si="5"/>
        <v>84.087415818000011</v>
      </c>
      <c r="E51" s="18">
        <f t="shared" si="5"/>
        <v>122.00310780000001</v>
      </c>
      <c r="F51" s="18">
        <f t="shared" si="5"/>
        <v>96.027571780000002</v>
      </c>
      <c r="G51" s="18">
        <f t="shared" si="5"/>
        <v>90.762609280000007</v>
      </c>
      <c r="H51" s="18">
        <f t="shared" si="5"/>
        <v>55.900776708000009</v>
      </c>
      <c r="I51" s="18">
        <f t="shared" si="5"/>
        <v>39.706141551999998</v>
      </c>
      <c r="J51" s="18">
        <f t="shared" si="5"/>
        <v>7.9775771585999999</v>
      </c>
      <c r="K51" s="18">
        <f t="shared" si="5"/>
        <v>0</v>
      </c>
      <c r="L51" s="18">
        <f t="shared" si="5"/>
        <v>111.24791034</v>
      </c>
      <c r="M51" s="18">
        <f t="shared" si="5"/>
        <v>131.68647212000002</v>
      </c>
      <c r="N51" s="18">
        <f t="shared" si="5"/>
        <v>274.51020813999997</v>
      </c>
      <c r="O51" s="18">
        <f t="shared" si="5"/>
        <v>291.20020720000002</v>
      </c>
      <c r="P51" s="18">
        <f t="shared" si="5"/>
        <v>345.33969204000005</v>
      </c>
      <c r="Q51" s="18">
        <f t="shared" si="5"/>
        <v>386.31862752000001</v>
      </c>
      <c r="R51" s="18">
        <f t="shared" si="5"/>
        <v>315.07845390000006</v>
      </c>
      <c r="S51" s="18">
        <f t="shared" si="5"/>
        <v>95.638077780000017</v>
      </c>
      <c r="T51" s="18">
        <f t="shared" si="5"/>
        <v>100.80630084000001</v>
      </c>
      <c r="U51" s="18">
        <f t="shared" si="5"/>
        <v>59.855137188</v>
      </c>
      <c r="V51" s="18">
        <f t="shared" si="5"/>
        <v>230.50843690000002</v>
      </c>
      <c r="W51" s="18">
        <f t="shared" si="5"/>
        <v>331.17107786000003</v>
      </c>
      <c r="X51" s="18">
        <f t="shared" si="5"/>
        <v>357.56319130000003</v>
      </c>
      <c r="Y51" s="18">
        <f t="shared" si="5"/>
        <v>413.94588984000001</v>
      </c>
      <c r="Z51" s="18">
        <f t="shared" si="5"/>
        <v>503.23458136000005</v>
      </c>
      <c r="AA51" s="18">
        <f t="shared" si="5"/>
        <v>389.98458128000004</v>
      </c>
      <c r="AB51" s="18">
        <f t="shared" si="5"/>
        <v>420.44989616000004</v>
      </c>
      <c r="AC51" s="18">
        <f t="shared" si="5"/>
        <v>435.39459978000002</v>
      </c>
      <c r="AD51" s="18">
        <f t="shared" si="5"/>
        <v>354.71408797999999</v>
      </c>
      <c r="AE51" s="18">
        <f t="shared" si="5"/>
        <v>200.6251891</v>
      </c>
    </row>
    <row r="52" spans="1:31" x14ac:dyDescent="0.3">
      <c r="A52" s="54" t="s">
        <v>9</v>
      </c>
      <c r="B52" s="18">
        <f t="shared" ref="B52:AE52" si="6">B96*0.9058</f>
        <v>13.400070054</v>
      </c>
      <c r="C52" s="18">
        <f t="shared" si="6"/>
        <v>37.543987894000004</v>
      </c>
      <c r="D52" s="18">
        <f t="shared" si="6"/>
        <v>75.279162994000004</v>
      </c>
      <c r="E52" s="18">
        <f t="shared" si="6"/>
        <v>103.36862788000001</v>
      </c>
      <c r="F52" s="18">
        <f t="shared" si="6"/>
        <v>70.068403566000015</v>
      </c>
      <c r="G52" s="18">
        <f t="shared" si="6"/>
        <v>80.583355692000012</v>
      </c>
      <c r="H52" s="18">
        <f t="shared" si="6"/>
        <v>73.635869692</v>
      </c>
      <c r="I52" s="18">
        <f t="shared" si="6"/>
        <v>35.203980406000007</v>
      </c>
      <c r="J52" s="18">
        <f t="shared" si="6"/>
        <v>8.9770703932</v>
      </c>
      <c r="K52" s="18">
        <f t="shared" si="6"/>
        <v>0</v>
      </c>
      <c r="L52" s="18">
        <f t="shared" si="6"/>
        <v>79.651939668000011</v>
      </c>
      <c r="M52" s="18">
        <f t="shared" si="6"/>
        <v>134.49916228000001</v>
      </c>
      <c r="N52" s="18">
        <f t="shared" si="6"/>
        <v>382.90928690000004</v>
      </c>
      <c r="O52" s="18">
        <f t="shared" si="6"/>
        <v>346.45391662000003</v>
      </c>
      <c r="P52" s="18">
        <f t="shared" si="6"/>
        <v>317.02510868000002</v>
      </c>
      <c r="Q52" s="18">
        <f t="shared" si="6"/>
        <v>299.30494328000003</v>
      </c>
      <c r="R52" s="18">
        <f t="shared" si="6"/>
        <v>281.53396250000003</v>
      </c>
      <c r="S52" s="18">
        <f t="shared" si="6"/>
        <v>252.53024650000003</v>
      </c>
      <c r="T52" s="18">
        <f t="shared" si="6"/>
        <v>108.37851710000001</v>
      </c>
      <c r="U52" s="18">
        <f t="shared" si="6"/>
        <v>41.966601683999997</v>
      </c>
      <c r="V52" s="18">
        <f t="shared" si="6"/>
        <v>165.41601846</v>
      </c>
      <c r="W52" s="18">
        <f t="shared" si="6"/>
        <v>270.25485032000006</v>
      </c>
      <c r="X52" s="18">
        <f t="shared" si="6"/>
        <v>294.72703007999996</v>
      </c>
      <c r="Y52" s="18">
        <f t="shared" si="6"/>
        <v>291.85781800000001</v>
      </c>
      <c r="Z52" s="18">
        <f t="shared" si="6"/>
        <v>611.07423803999995</v>
      </c>
      <c r="AA52" s="18">
        <f t="shared" si="6"/>
        <v>444.50504560000007</v>
      </c>
      <c r="AB52" s="18">
        <f t="shared" si="6"/>
        <v>466.40493452000004</v>
      </c>
      <c r="AC52" s="18">
        <f t="shared" si="6"/>
        <v>325.90022766000004</v>
      </c>
      <c r="AD52" s="18">
        <f t="shared" si="6"/>
        <v>204.57320898</v>
      </c>
      <c r="AE52" s="18">
        <f t="shared" si="6"/>
        <v>133.60903261999999</v>
      </c>
    </row>
    <row r="53" spans="1:31" x14ac:dyDescent="0.3">
      <c r="A53" s="54" t="s">
        <v>10</v>
      </c>
      <c r="B53" s="18">
        <f t="shared" ref="B53:AE53" si="7">B97*0.9058</f>
        <v>7.4011686112000001</v>
      </c>
      <c r="C53" s="18">
        <f t="shared" si="7"/>
        <v>39.381502832000002</v>
      </c>
      <c r="D53" s="18">
        <f t="shared" si="7"/>
        <v>77.510356728000005</v>
      </c>
      <c r="E53" s="18">
        <f t="shared" si="7"/>
        <v>100.96427236000001</v>
      </c>
      <c r="F53" s="18">
        <f t="shared" si="7"/>
        <v>86.863122164000004</v>
      </c>
      <c r="G53" s="18">
        <f t="shared" si="7"/>
        <v>83.661191628000012</v>
      </c>
      <c r="H53" s="18">
        <f t="shared" si="7"/>
        <v>48.380281627999999</v>
      </c>
      <c r="I53" s="18">
        <f t="shared" si="7"/>
        <v>31.077898362000003</v>
      </c>
      <c r="J53" s="18">
        <f t="shared" si="7"/>
        <v>8.9628475216000005</v>
      </c>
      <c r="K53" s="18">
        <f t="shared" si="7"/>
        <v>0</v>
      </c>
      <c r="L53" s="18">
        <f t="shared" si="7"/>
        <v>117.98887394</v>
      </c>
      <c r="M53" s="18">
        <f t="shared" si="7"/>
        <v>151.20410704</v>
      </c>
      <c r="N53" s="18">
        <f t="shared" si="7"/>
        <v>281.14863517999999</v>
      </c>
      <c r="O53" s="18">
        <f t="shared" si="7"/>
        <v>309.64166114</v>
      </c>
      <c r="P53" s="18">
        <f t="shared" si="7"/>
        <v>215.96799182000001</v>
      </c>
      <c r="Q53" s="18">
        <f t="shared" si="7"/>
        <v>245.32506040000004</v>
      </c>
      <c r="R53" s="18">
        <f t="shared" si="7"/>
        <v>221.13675836000002</v>
      </c>
      <c r="S53" s="18">
        <f t="shared" si="7"/>
        <v>92.290784460000012</v>
      </c>
      <c r="T53" s="18">
        <f t="shared" si="7"/>
        <v>117.88307650000002</v>
      </c>
      <c r="U53" s="18">
        <f t="shared" si="7"/>
        <v>47.245232706000003</v>
      </c>
      <c r="V53" s="18">
        <f t="shared" si="7"/>
        <v>183.27486184</v>
      </c>
      <c r="W53" s="18">
        <f t="shared" si="7"/>
        <v>182.34252190000001</v>
      </c>
      <c r="X53" s="18">
        <f t="shared" si="7"/>
        <v>353.01263326000003</v>
      </c>
      <c r="Y53" s="18">
        <f t="shared" si="7"/>
        <v>357.43230319999998</v>
      </c>
      <c r="Z53" s="18">
        <f t="shared" si="7"/>
        <v>497.18736998000003</v>
      </c>
      <c r="AA53" s="18">
        <f t="shared" si="7"/>
        <v>308.23803346</v>
      </c>
      <c r="AB53" s="18">
        <f t="shared" si="7"/>
        <v>385.63701301999998</v>
      </c>
      <c r="AC53" s="18">
        <f t="shared" si="7"/>
        <v>341.73886530000004</v>
      </c>
      <c r="AD53" s="18">
        <f t="shared" si="7"/>
        <v>340.32971224000005</v>
      </c>
      <c r="AE53" s="18">
        <f t="shared" si="7"/>
        <v>204.26722974</v>
      </c>
    </row>
    <row r="54" spans="1:31" x14ac:dyDescent="0.3">
      <c r="A54" s="54" t="s">
        <v>38</v>
      </c>
      <c r="B54" s="18">
        <f t="shared" ref="B54:AE54" si="8">B98*0.9058</f>
        <v>9.8731022460000002</v>
      </c>
      <c r="C54" s="18">
        <f t="shared" si="8"/>
        <v>19.790633982000003</v>
      </c>
      <c r="D54" s="18">
        <f t="shared" si="8"/>
        <v>62.917973076000003</v>
      </c>
      <c r="E54" s="18">
        <f t="shared" si="8"/>
        <v>94.897405120000016</v>
      </c>
      <c r="F54" s="18">
        <f t="shared" si="8"/>
        <v>73.679737586000002</v>
      </c>
      <c r="G54" s="18">
        <f t="shared" si="8"/>
        <v>61.993404900000002</v>
      </c>
      <c r="H54" s="18">
        <f t="shared" si="8"/>
        <v>55.828493868000002</v>
      </c>
      <c r="I54" s="18">
        <f t="shared" si="8"/>
        <v>32.613990233999999</v>
      </c>
      <c r="J54" s="18">
        <f t="shared" si="8"/>
        <v>12.010346404000002</v>
      </c>
      <c r="K54" s="18">
        <f t="shared" si="8"/>
        <v>0</v>
      </c>
      <c r="L54" s="18">
        <f t="shared" si="8"/>
        <v>82.735944102000005</v>
      </c>
      <c r="M54" s="18">
        <f t="shared" si="8"/>
        <v>82.859640150000004</v>
      </c>
      <c r="N54" s="18">
        <f t="shared" si="8"/>
        <v>233.57565685999998</v>
      </c>
      <c r="O54" s="18">
        <f t="shared" si="8"/>
        <v>259.71369340000001</v>
      </c>
      <c r="P54" s="18">
        <f t="shared" si="8"/>
        <v>324.63971637999998</v>
      </c>
      <c r="Q54" s="18">
        <f t="shared" si="8"/>
        <v>329.85431640000002</v>
      </c>
      <c r="R54" s="18">
        <f t="shared" si="8"/>
        <v>141.84818942000001</v>
      </c>
      <c r="S54" s="18">
        <f t="shared" si="8"/>
        <v>141.63958367999999</v>
      </c>
      <c r="T54" s="18">
        <f t="shared" si="8"/>
        <v>141.68315265999999</v>
      </c>
      <c r="U54" s="18">
        <f t="shared" si="8"/>
        <v>67.038692784000006</v>
      </c>
      <c r="V54" s="18">
        <f t="shared" si="8"/>
        <v>146.24856582000001</v>
      </c>
      <c r="W54" s="18">
        <f t="shared" si="8"/>
        <v>196.07109844000001</v>
      </c>
      <c r="X54" s="18">
        <f t="shared" si="8"/>
        <v>290.80962624</v>
      </c>
      <c r="Y54" s="18">
        <f t="shared" si="8"/>
        <v>344.57619322000005</v>
      </c>
      <c r="Z54" s="18">
        <f t="shared" si="8"/>
        <v>385.21780878000004</v>
      </c>
      <c r="AA54" s="18">
        <f t="shared" si="8"/>
        <v>370.68180212000004</v>
      </c>
      <c r="AB54" s="18">
        <f t="shared" si="8"/>
        <v>487.42357061999996</v>
      </c>
      <c r="AC54" s="18">
        <f t="shared" si="8"/>
        <v>563.28096916000004</v>
      </c>
      <c r="AD54" s="18">
        <f t="shared" si="8"/>
        <v>262.45754276000002</v>
      </c>
      <c r="AE54" s="18">
        <f t="shared" si="8"/>
        <v>212.37232814000001</v>
      </c>
    </row>
    <row r="55" spans="1:31" x14ac:dyDescent="0.3">
      <c r="A55" s="54" t="s">
        <v>11</v>
      </c>
      <c r="B55" s="18">
        <f t="shared" ref="B55:AE55" si="9">B99*0.9058</f>
        <v>21.208609534000001</v>
      </c>
      <c r="C55" s="18">
        <f t="shared" si="9"/>
        <v>44.777407780000004</v>
      </c>
      <c r="D55" s="18">
        <f t="shared" si="9"/>
        <v>157.56291362000002</v>
      </c>
      <c r="E55" s="18">
        <f t="shared" si="9"/>
        <v>193.07761060000001</v>
      </c>
      <c r="F55" s="18">
        <f t="shared" si="9"/>
        <v>119.20771841999999</v>
      </c>
      <c r="G55" s="18">
        <f t="shared" si="9"/>
        <v>166.4466377</v>
      </c>
      <c r="H55" s="18">
        <f t="shared" si="9"/>
        <v>172.51567886000001</v>
      </c>
      <c r="I55" s="18">
        <f t="shared" si="9"/>
        <v>55.650350182000004</v>
      </c>
      <c r="J55" s="18">
        <f t="shared" si="9"/>
        <v>20.69091766</v>
      </c>
      <c r="K55" s="18">
        <f t="shared" si="9"/>
        <v>0</v>
      </c>
      <c r="L55" s="18">
        <f t="shared" si="9"/>
        <v>172.13596749999999</v>
      </c>
      <c r="M55" s="18">
        <f t="shared" si="9"/>
        <v>272.43411454</v>
      </c>
      <c r="N55" s="18">
        <f t="shared" si="9"/>
        <v>406.22485064</v>
      </c>
      <c r="O55" s="18">
        <f t="shared" si="9"/>
        <v>415.35631102000002</v>
      </c>
      <c r="P55" s="18">
        <f t="shared" si="9"/>
        <v>580.84280072000001</v>
      </c>
      <c r="Q55" s="18">
        <f t="shared" si="9"/>
        <v>615.91410859999996</v>
      </c>
      <c r="R55" s="18">
        <f t="shared" si="9"/>
        <v>485.66450702000009</v>
      </c>
      <c r="S55" s="18">
        <f t="shared" si="9"/>
        <v>301.45821104000004</v>
      </c>
      <c r="T55" s="18">
        <f t="shared" si="9"/>
        <v>222.50623738000002</v>
      </c>
      <c r="U55" s="18">
        <f t="shared" si="9"/>
        <v>79.834286266000007</v>
      </c>
      <c r="V55" s="18">
        <f t="shared" si="9"/>
        <v>409.33165406000001</v>
      </c>
      <c r="W55" s="18">
        <f t="shared" si="9"/>
        <v>451.89474316000002</v>
      </c>
      <c r="X55" s="18">
        <f t="shared" si="9"/>
        <v>638.90521478000005</v>
      </c>
      <c r="Y55" s="18">
        <f t="shared" si="9"/>
        <v>739.31251071999998</v>
      </c>
      <c r="Z55" s="18">
        <f t="shared" si="9"/>
        <v>632.36388950000003</v>
      </c>
      <c r="AA55" s="18">
        <f t="shared" si="9"/>
        <v>710.15752612000006</v>
      </c>
      <c r="AB55" s="18">
        <f t="shared" si="9"/>
        <v>667.31699048000007</v>
      </c>
      <c r="AC55" s="18">
        <f t="shared" si="9"/>
        <v>738.00444493999998</v>
      </c>
      <c r="AD55" s="18">
        <f t="shared" si="9"/>
        <v>479.80398102000004</v>
      </c>
      <c r="AE55" s="18">
        <f t="shared" si="9"/>
        <v>371.24113362000003</v>
      </c>
    </row>
    <row r="56" spans="1:31" x14ac:dyDescent="0.3">
      <c r="A56" s="54" t="s">
        <v>12</v>
      </c>
      <c r="B56" s="18">
        <f t="shared" ref="B56:AE56" si="10">B100*0.9058</f>
        <v>19.351094532000001</v>
      </c>
      <c r="C56" s="18">
        <f t="shared" si="10"/>
        <v>73.617445720000006</v>
      </c>
      <c r="D56" s="18">
        <f t="shared" si="10"/>
        <v>94.122040319999996</v>
      </c>
      <c r="E56" s="18">
        <f t="shared" si="10"/>
        <v>128.31888888</v>
      </c>
      <c r="F56" s="18">
        <f t="shared" si="10"/>
        <v>209.15728161999999</v>
      </c>
      <c r="G56" s="18">
        <f t="shared" si="10"/>
        <v>135.41248042000001</v>
      </c>
      <c r="H56" s="18">
        <f t="shared" si="10"/>
        <v>78.883640108000009</v>
      </c>
      <c r="I56" s="18">
        <f t="shared" si="10"/>
        <v>55.848448642000001</v>
      </c>
      <c r="J56" s="18">
        <f t="shared" si="10"/>
        <v>17.535445606</v>
      </c>
      <c r="K56" s="18">
        <f t="shared" si="10"/>
        <v>0</v>
      </c>
      <c r="L56" s="18">
        <f t="shared" si="10"/>
        <v>129.10874648000001</v>
      </c>
      <c r="M56" s="18">
        <f t="shared" si="10"/>
        <v>282.81585066000002</v>
      </c>
      <c r="N56" s="18">
        <f t="shared" si="10"/>
        <v>415.22044102000001</v>
      </c>
      <c r="O56" s="18">
        <f t="shared" si="10"/>
        <v>350.22584898000002</v>
      </c>
      <c r="P56" s="18">
        <f t="shared" si="10"/>
        <v>508.95144748000001</v>
      </c>
      <c r="Q56" s="18">
        <f t="shared" si="10"/>
        <v>510.79321062000002</v>
      </c>
      <c r="R56" s="18">
        <f t="shared" si="10"/>
        <v>370.39248959999998</v>
      </c>
      <c r="S56" s="18">
        <f t="shared" si="10"/>
        <v>318.47103721999997</v>
      </c>
      <c r="T56" s="18">
        <f t="shared" si="10"/>
        <v>126.97721792</v>
      </c>
      <c r="U56" s="18">
        <f t="shared" si="10"/>
        <v>94.524487260000001</v>
      </c>
      <c r="V56" s="18">
        <f t="shared" si="10"/>
        <v>181.1713225</v>
      </c>
      <c r="W56" s="18">
        <f t="shared" si="10"/>
        <v>346.15844465999999</v>
      </c>
      <c r="X56" s="18">
        <f t="shared" si="10"/>
        <v>563.47517268000001</v>
      </c>
      <c r="Y56" s="18">
        <f t="shared" si="10"/>
        <v>612.18194086000005</v>
      </c>
      <c r="Z56" s="18">
        <f t="shared" si="10"/>
        <v>675.38277716000005</v>
      </c>
      <c r="AA56" s="18">
        <f t="shared" si="10"/>
        <v>644.49735224000005</v>
      </c>
      <c r="AB56" s="18">
        <f t="shared" si="10"/>
        <v>824.99013996000008</v>
      </c>
      <c r="AC56" s="18">
        <f t="shared" si="10"/>
        <v>458.22229964000007</v>
      </c>
      <c r="AD56" s="18">
        <f t="shared" si="10"/>
        <v>486.73887639999998</v>
      </c>
      <c r="AE56" s="18">
        <f t="shared" si="10"/>
        <v>309.44872573999999</v>
      </c>
    </row>
    <row r="57" spans="1:31" x14ac:dyDescent="0.3">
      <c r="A57" s="54" t="s">
        <v>13</v>
      </c>
      <c r="B57" s="18">
        <f t="shared" ref="B57:AE57" si="11">B101*0.9058</f>
        <v>14.725309802</v>
      </c>
      <c r="C57" s="18">
        <f t="shared" si="11"/>
        <v>40.048914388</v>
      </c>
      <c r="D57" s="18">
        <f t="shared" si="11"/>
        <v>97.271235180000005</v>
      </c>
      <c r="E57" s="18">
        <f t="shared" si="11"/>
        <v>151.21026648</v>
      </c>
      <c r="F57" s="18">
        <f t="shared" si="11"/>
        <v>167.23278152</v>
      </c>
      <c r="G57" s="18">
        <f t="shared" si="11"/>
        <v>134.6988006</v>
      </c>
      <c r="H57" s="18">
        <f t="shared" si="11"/>
        <v>135.01601176</v>
      </c>
      <c r="I57" s="18">
        <f t="shared" si="11"/>
        <v>55.322930656000004</v>
      </c>
      <c r="J57" s="18">
        <f t="shared" si="11"/>
        <v>15.914851651999999</v>
      </c>
      <c r="K57" s="18">
        <f t="shared" si="11"/>
        <v>0</v>
      </c>
      <c r="L57" s="18">
        <f t="shared" si="11"/>
        <v>130.96165096000001</v>
      </c>
      <c r="M57" s="18">
        <f t="shared" si="11"/>
        <v>242.206391</v>
      </c>
      <c r="N57" s="18">
        <f t="shared" si="11"/>
        <v>342.92573504000001</v>
      </c>
      <c r="O57" s="18">
        <f t="shared" si="11"/>
        <v>434.22801995999998</v>
      </c>
      <c r="P57" s="18">
        <f t="shared" si="11"/>
        <v>362.95569044000001</v>
      </c>
      <c r="Q57" s="18">
        <f t="shared" si="11"/>
        <v>380.33264822000001</v>
      </c>
      <c r="R57" s="18">
        <f t="shared" si="11"/>
        <v>430.56686694000001</v>
      </c>
      <c r="S57" s="18">
        <f t="shared" si="11"/>
        <v>331.0939037</v>
      </c>
      <c r="T57" s="18">
        <f t="shared" si="11"/>
        <v>111.11493890000001</v>
      </c>
      <c r="U57" s="18">
        <f t="shared" si="11"/>
        <v>75.989735920000001</v>
      </c>
      <c r="V57" s="18">
        <f t="shared" si="11"/>
        <v>163.3904685</v>
      </c>
      <c r="W57" s="18">
        <f t="shared" si="11"/>
        <v>297.55828914000006</v>
      </c>
      <c r="X57" s="18">
        <f t="shared" si="11"/>
        <v>522.51996915999996</v>
      </c>
      <c r="Y57" s="18">
        <f t="shared" si="11"/>
        <v>837.76798882000014</v>
      </c>
      <c r="Z57" s="18">
        <f t="shared" si="11"/>
        <v>589.25523706000001</v>
      </c>
      <c r="AA57" s="18">
        <f t="shared" si="11"/>
        <v>801.20256384000004</v>
      </c>
      <c r="AB57" s="18">
        <f t="shared" si="11"/>
        <v>507.52073638000007</v>
      </c>
      <c r="AC57" s="18">
        <f t="shared" si="11"/>
        <v>501.18058928000005</v>
      </c>
      <c r="AD57" s="18">
        <f t="shared" si="11"/>
        <v>487.31904130000004</v>
      </c>
      <c r="AE57" s="18">
        <f t="shared" si="11"/>
        <v>346.37465912000005</v>
      </c>
    </row>
    <row r="58" spans="1:31" x14ac:dyDescent="0.3">
      <c r="A58" s="54" t="s">
        <v>14</v>
      </c>
      <c r="B58" s="18">
        <f t="shared" ref="B58:AE58" si="12">B102*0.9058</f>
        <v>16.579192546000002</v>
      </c>
      <c r="C58" s="18">
        <f t="shared" si="12"/>
        <v>41.239307690000004</v>
      </c>
      <c r="D58" s="18">
        <f t="shared" si="12"/>
        <v>91.936254340000005</v>
      </c>
      <c r="E58" s="18">
        <f t="shared" si="12"/>
        <v>141.68587006000001</v>
      </c>
      <c r="F58" s="18">
        <f t="shared" si="12"/>
        <v>182.17422426000002</v>
      </c>
      <c r="G58" s="18">
        <f t="shared" si="12"/>
        <v>148.95400926000002</v>
      </c>
      <c r="H58" s="18">
        <f t="shared" si="12"/>
        <v>141.21893016000001</v>
      </c>
      <c r="I58" s="18">
        <f t="shared" si="12"/>
        <v>90.349283682000006</v>
      </c>
      <c r="J58" s="18">
        <f t="shared" si="12"/>
        <v>11.130705907999999</v>
      </c>
      <c r="K58" s="18">
        <f t="shared" si="12"/>
        <v>0</v>
      </c>
      <c r="L58" s="18">
        <f t="shared" si="12"/>
        <v>132.51482622</v>
      </c>
      <c r="M58" s="18">
        <f t="shared" si="12"/>
        <v>374.41750248</v>
      </c>
      <c r="N58" s="18">
        <f t="shared" si="12"/>
        <v>323.29460338000001</v>
      </c>
      <c r="O58" s="18">
        <f t="shared" si="12"/>
        <v>385.91074578000001</v>
      </c>
      <c r="P58" s="18">
        <f t="shared" si="12"/>
        <v>370.03478918000002</v>
      </c>
      <c r="Q58" s="18">
        <f t="shared" si="12"/>
        <v>270.45276761999997</v>
      </c>
      <c r="R58" s="18">
        <f t="shared" si="12"/>
        <v>459.28244796000001</v>
      </c>
      <c r="S58" s="18">
        <f t="shared" si="12"/>
        <v>255.23079862000003</v>
      </c>
      <c r="T58" s="18">
        <f t="shared" si="12"/>
        <v>161.14254464000001</v>
      </c>
      <c r="U58" s="18">
        <f t="shared" si="12"/>
        <v>94.234540680000009</v>
      </c>
      <c r="V58" s="18">
        <f t="shared" si="12"/>
        <v>238.41416871999999</v>
      </c>
      <c r="W58" s="18">
        <f t="shared" si="12"/>
        <v>205.04431556</v>
      </c>
      <c r="X58" s="18">
        <f t="shared" si="12"/>
        <v>500.50921031999997</v>
      </c>
      <c r="Y58" s="18">
        <f t="shared" si="12"/>
        <v>460.95654752000002</v>
      </c>
      <c r="Z58" s="18">
        <f t="shared" si="12"/>
        <v>850.04936870000006</v>
      </c>
      <c r="AA58" s="18">
        <f t="shared" si="12"/>
        <v>922.00476200000003</v>
      </c>
      <c r="AB58" s="18">
        <f t="shared" si="12"/>
        <v>578.17983930000003</v>
      </c>
      <c r="AC58" s="18">
        <f t="shared" si="12"/>
        <v>430.01487242000002</v>
      </c>
      <c r="AD58" s="18">
        <f t="shared" si="12"/>
        <v>475.69789904000004</v>
      </c>
      <c r="AE58" s="18">
        <f t="shared" si="12"/>
        <v>304.69146414000005</v>
      </c>
    </row>
    <row r="59" spans="1:31" x14ac:dyDescent="0.3">
      <c r="A59" s="54" t="s">
        <v>15</v>
      </c>
      <c r="B59" s="18">
        <f t="shared" ref="B59:AE59" si="13">B103*0.9058</f>
        <v>10.577588196000001</v>
      </c>
      <c r="C59" s="18">
        <f t="shared" si="13"/>
        <v>54.918644942</v>
      </c>
      <c r="D59" s="18">
        <f t="shared" si="13"/>
        <v>74.204802672000014</v>
      </c>
      <c r="E59" s="18">
        <f t="shared" si="13"/>
        <v>98.600315520000009</v>
      </c>
      <c r="F59" s="18">
        <f t="shared" si="13"/>
        <v>71.061912180000007</v>
      </c>
      <c r="G59" s="18">
        <f t="shared" si="13"/>
        <v>96.401486020000007</v>
      </c>
      <c r="H59" s="18">
        <f t="shared" si="13"/>
        <v>107.60994580000001</v>
      </c>
      <c r="I59" s="18">
        <f t="shared" si="13"/>
        <v>42.122797836000004</v>
      </c>
      <c r="J59" s="18">
        <f t="shared" si="13"/>
        <v>14.874014988000003</v>
      </c>
      <c r="K59" s="18">
        <f t="shared" si="13"/>
        <v>0</v>
      </c>
      <c r="L59" s="18">
        <f t="shared" si="13"/>
        <v>120.30844658000001</v>
      </c>
      <c r="M59" s="18">
        <f t="shared" si="13"/>
        <v>270.67206180000005</v>
      </c>
      <c r="N59" s="18">
        <f t="shared" si="13"/>
        <v>285.33977177999998</v>
      </c>
      <c r="O59" s="18">
        <f t="shared" si="13"/>
        <v>224.81847304000001</v>
      </c>
      <c r="P59" s="18">
        <f t="shared" si="13"/>
        <v>351.82666932000001</v>
      </c>
      <c r="Q59" s="18">
        <f t="shared" si="13"/>
        <v>358.8240649</v>
      </c>
      <c r="R59" s="18">
        <f t="shared" si="13"/>
        <v>197.49755228000001</v>
      </c>
      <c r="S59" s="18">
        <f t="shared" si="13"/>
        <v>200.35978969999999</v>
      </c>
      <c r="T59" s="18">
        <f t="shared" si="13"/>
        <v>129.41825833999999</v>
      </c>
      <c r="U59" s="18">
        <f t="shared" si="13"/>
        <v>46.344133808000002</v>
      </c>
      <c r="V59" s="18">
        <f t="shared" si="13"/>
        <v>205.17112756</v>
      </c>
      <c r="W59" s="18">
        <f t="shared" si="13"/>
        <v>270.45648140000003</v>
      </c>
      <c r="X59" s="18">
        <f t="shared" si="13"/>
        <v>323.71444167999999</v>
      </c>
      <c r="Y59" s="18">
        <f t="shared" si="13"/>
        <v>622.63251778000006</v>
      </c>
      <c r="Z59" s="18">
        <f t="shared" si="13"/>
        <v>620.46185866000008</v>
      </c>
      <c r="AA59" s="18">
        <f t="shared" si="13"/>
        <v>504.45623382000008</v>
      </c>
      <c r="AB59" s="18">
        <f t="shared" si="13"/>
        <v>360.5215341</v>
      </c>
      <c r="AC59" s="18">
        <f t="shared" si="13"/>
        <v>412.05421712000003</v>
      </c>
      <c r="AD59" s="18">
        <f t="shared" si="13"/>
        <v>379.09396672000003</v>
      </c>
      <c r="AE59" s="18">
        <f t="shared" si="13"/>
        <v>248.11492440000001</v>
      </c>
    </row>
    <row r="60" spans="1:31" x14ac:dyDescent="0.3">
      <c r="A60" s="54" t="s">
        <v>16</v>
      </c>
      <c r="B60" s="18">
        <f t="shared" ref="B60:AE60" si="14">B104*0.9058</f>
        <v>10.852000306000001</v>
      </c>
      <c r="C60" s="18">
        <f t="shared" si="14"/>
        <v>47.881131480000001</v>
      </c>
      <c r="D60" s="18">
        <f t="shared" si="14"/>
        <v>89.016498620000007</v>
      </c>
      <c r="E60" s="18">
        <f t="shared" si="14"/>
        <v>71.090707562000006</v>
      </c>
      <c r="F60" s="18">
        <f t="shared" si="14"/>
        <v>101.02749720000001</v>
      </c>
      <c r="G60" s="18">
        <f t="shared" si="14"/>
        <v>65.179574516000002</v>
      </c>
      <c r="H60" s="18">
        <f t="shared" si="14"/>
        <v>92.588430340000002</v>
      </c>
      <c r="I60" s="18">
        <f t="shared" si="14"/>
        <v>43.128118082</v>
      </c>
      <c r="J60" s="18">
        <f t="shared" si="14"/>
        <v>14.951315960000001</v>
      </c>
      <c r="K60" s="18">
        <f t="shared" si="14"/>
        <v>0</v>
      </c>
      <c r="L60" s="18">
        <f t="shared" si="14"/>
        <v>80.592449924000007</v>
      </c>
      <c r="M60" s="18">
        <f t="shared" si="14"/>
        <v>159.90096458000002</v>
      </c>
      <c r="N60" s="18">
        <f t="shared" si="14"/>
        <v>363.29835458000002</v>
      </c>
      <c r="O60" s="18">
        <f t="shared" si="14"/>
        <v>317.07791682000004</v>
      </c>
      <c r="P60" s="18">
        <f t="shared" si="14"/>
        <v>279.00188918000003</v>
      </c>
      <c r="Q60" s="18">
        <f t="shared" si="14"/>
        <v>166.06583938</v>
      </c>
      <c r="R60" s="18">
        <f t="shared" si="14"/>
        <v>306.60587244000004</v>
      </c>
      <c r="S60" s="18">
        <f t="shared" si="14"/>
        <v>184.93528382000002</v>
      </c>
      <c r="T60" s="18">
        <f t="shared" si="14"/>
        <v>195.85705790000003</v>
      </c>
      <c r="U60" s="18">
        <f t="shared" si="14"/>
        <v>59.453396772000005</v>
      </c>
      <c r="V60" s="18">
        <f t="shared" si="14"/>
        <v>105.77995806</v>
      </c>
      <c r="W60" s="18">
        <f t="shared" si="14"/>
        <v>275.82506742000004</v>
      </c>
      <c r="X60" s="18">
        <f t="shared" si="14"/>
        <v>448.60116378000004</v>
      </c>
      <c r="Y60" s="18">
        <f t="shared" si="14"/>
        <v>263.22520825999999</v>
      </c>
      <c r="Z60" s="18">
        <f t="shared" si="14"/>
        <v>649.86249622000003</v>
      </c>
      <c r="AA60" s="18">
        <f t="shared" si="14"/>
        <v>423.02644426000001</v>
      </c>
      <c r="AB60" s="18">
        <f t="shared" si="14"/>
        <v>447.67951228000004</v>
      </c>
      <c r="AC60" s="18">
        <f t="shared" si="14"/>
        <v>389.03620868000002</v>
      </c>
      <c r="AD60" s="18">
        <f t="shared" si="14"/>
        <v>297.33428479999998</v>
      </c>
      <c r="AE60" s="18">
        <f t="shared" si="14"/>
        <v>264.36506697999999</v>
      </c>
    </row>
    <row r="61" spans="1:31" x14ac:dyDescent="0.3">
      <c r="A61" s="54" t="s">
        <v>17</v>
      </c>
      <c r="B61" s="18">
        <f t="shared" ref="B61:AE61" si="15">B105*0.9058</f>
        <v>20.160970312</v>
      </c>
      <c r="C61" s="18">
        <f t="shared" si="15"/>
        <v>43.314586070000004</v>
      </c>
      <c r="D61" s="18">
        <f t="shared" si="15"/>
        <v>87.074227911999998</v>
      </c>
      <c r="E61" s="18">
        <f t="shared" si="15"/>
        <v>132.47352174000002</v>
      </c>
      <c r="F61" s="18">
        <f t="shared" si="15"/>
        <v>124.68527218</v>
      </c>
      <c r="G61" s="18">
        <f t="shared" si="15"/>
        <v>107.89699382000001</v>
      </c>
      <c r="H61" s="18">
        <f t="shared" si="15"/>
        <v>82.228705160000004</v>
      </c>
      <c r="I61" s="18">
        <f t="shared" si="15"/>
        <v>38.811473833999997</v>
      </c>
      <c r="J61" s="18">
        <f t="shared" si="15"/>
        <v>11.979875292000001</v>
      </c>
      <c r="K61" s="18">
        <f t="shared" si="15"/>
        <v>0</v>
      </c>
      <c r="L61" s="18">
        <f t="shared" si="15"/>
        <v>112.12327546</v>
      </c>
      <c r="M61" s="18">
        <f t="shared" si="15"/>
        <v>59.338840246000011</v>
      </c>
      <c r="N61" s="18">
        <f t="shared" si="15"/>
        <v>274.27922913999998</v>
      </c>
      <c r="O61" s="18">
        <f t="shared" si="15"/>
        <v>285.95725564000003</v>
      </c>
      <c r="P61" s="18">
        <f t="shared" si="15"/>
        <v>227.32454989999999</v>
      </c>
      <c r="Q61" s="18">
        <f t="shared" si="15"/>
        <v>344.32863808000002</v>
      </c>
      <c r="R61" s="18">
        <f t="shared" si="15"/>
        <v>211.17540402</v>
      </c>
      <c r="S61" s="18">
        <f t="shared" si="15"/>
        <v>180.88001722000001</v>
      </c>
      <c r="T61" s="18">
        <f t="shared" si="15"/>
        <v>107.60949290000001</v>
      </c>
      <c r="U61" s="18">
        <f t="shared" si="15"/>
        <v>34.982919916</v>
      </c>
      <c r="V61" s="18">
        <f t="shared" si="15"/>
        <v>189.33085948000002</v>
      </c>
      <c r="W61" s="18">
        <f t="shared" si="15"/>
        <v>151.82548584</v>
      </c>
      <c r="X61" s="18">
        <f t="shared" si="15"/>
        <v>219.64753258000002</v>
      </c>
      <c r="Y61" s="18">
        <f t="shared" si="15"/>
        <v>437.28980511999998</v>
      </c>
      <c r="Z61" s="18">
        <f t="shared" si="15"/>
        <v>363.55279380000002</v>
      </c>
      <c r="AA61" s="18">
        <f t="shared" si="15"/>
        <v>370.17835847999999</v>
      </c>
      <c r="AB61" s="18">
        <f t="shared" si="15"/>
        <v>506.17716324000008</v>
      </c>
      <c r="AC61" s="18">
        <f t="shared" si="15"/>
        <v>443.72442716000006</v>
      </c>
      <c r="AD61" s="18">
        <f t="shared" si="15"/>
        <v>424.72219244000001</v>
      </c>
      <c r="AE61" s="18">
        <f t="shared" si="15"/>
        <v>305.00170064000002</v>
      </c>
    </row>
    <row r="62" spans="1:31" x14ac:dyDescent="0.3">
      <c r="A62" s="54" t="s">
        <v>41</v>
      </c>
      <c r="B62" s="18">
        <f t="shared" ref="B62:AE62" si="16">B106*0.9058</f>
        <v>9.4206098560000004</v>
      </c>
      <c r="C62" s="18">
        <f t="shared" si="16"/>
        <v>30.360423240000003</v>
      </c>
      <c r="D62" s="18">
        <f t="shared" si="16"/>
        <v>58.672497534000009</v>
      </c>
      <c r="E62" s="18">
        <f t="shared" si="16"/>
        <v>60.960013912000001</v>
      </c>
      <c r="F62" s="18">
        <f t="shared" si="16"/>
        <v>89.302894464000005</v>
      </c>
      <c r="G62" s="18">
        <f t="shared" si="16"/>
        <v>60.519061414000006</v>
      </c>
      <c r="H62" s="18">
        <f t="shared" si="16"/>
        <v>54.349594207999999</v>
      </c>
      <c r="I62" s="18">
        <f t="shared" si="16"/>
        <v>42.110478956000001</v>
      </c>
      <c r="J62" s="18">
        <f t="shared" si="16"/>
        <v>9.209694326000001</v>
      </c>
      <c r="K62" s="18">
        <f t="shared" si="16"/>
        <v>0</v>
      </c>
      <c r="L62" s="18">
        <f t="shared" si="16"/>
        <v>88.938726632000012</v>
      </c>
      <c r="M62" s="18">
        <f t="shared" si="16"/>
        <v>159.95431619999999</v>
      </c>
      <c r="N62" s="18">
        <f t="shared" si="16"/>
        <v>242.34380085999999</v>
      </c>
      <c r="O62" s="18">
        <f t="shared" si="16"/>
        <v>225.49954406000003</v>
      </c>
      <c r="P62" s="18">
        <f t="shared" si="16"/>
        <v>416.73738428000001</v>
      </c>
      <c r="Q62" s="18">
        <f t="shared" si="16"/>
        <v>193.99192512000002</v>
      </c>
      <c r="R62" s="18">
        <f t="shared" si="16"/>
        <v>228.39103882000001</v>
      </c>
      <c r="S62" s="18">
        <f t="shared" si="16"/>
        <v>234.00935390000004</v>
      </c>
      <c r="T62" s="18">
        <f t="shared" si="16"/>
        <v>110.28033478</v>
      </c>
      <c r="U62" s="18">
        <f t="shared" si="16"/>
        <v>38.211064304000004</v>
      </c>
      <c r="V62" s="18">
        <f t="shared" si="16"/>
        <v>117.95852963999999</v>
      </c>
      <c r="W62" s="18">
        <f t="shared" si="16"/>
        <v>313.69421033999998</v>
      </c>
      <c r="X62" s="18">
        <f t="shared" si="16"/>
        <v>302.14353932</v>
      </c>
      <c r="Y62" s="18">
        <f t="shared" si="16"/>
        <v>507.16267364000004</v>
      </c>
      <c r="Z62" s="18">
        <f t="shared" si="16"/>
        <v>470.65377058000001</v>
      </c>
      <c r="AA62" s="18">
        <f t="shared" si="16"/>
        <v>325.85611520000003</v>
      </c>
      <c r="AB62" s="18">
        <f t="shared" si="16"/>
        <v>381.55973547999997</v>
      </c>
      <c r="AC62" s="18">
        <f t="shared" si="16"/>
        <v>237.36688276000004</v>
      </c>
      <c r="AD62" s="18">
        <f t="shared" si="16"/>
        <v>231.65626666000003</v>
      </c>
      <c r="AE62" s="18">
        <f t="shared" si="16"/>
        <v>240.05230802000003</v>
      </c>
    </row>
    <row r="63" spans="1:31" x14ac:dyDescent="0.3">
      <c r="A63" s="54" t="s">
        <v>18</v>
      </c>
      <c r="B63" s="18">
        <f t="shared" ref="B63:AE63" si="17">B107*0.9058</f>
        <v>18.66459777</v>
      </c>
      <c r="C63" s="18">
        <f t="shared" si="17"/>
        <v>59.110080456000013</v>
      </c>
      <c r="D63" s="18">
        <f t="shared" si="17"/>
        <v>149.30156471999999</v>
      </c>
      <c r="E63" s="18">
        <f t="shared" si="17"/>
        <v>276.29273196000003</v>
      </c>
      <c r="F63" s="18">
        <f t="shared" si="17"/>
        <v>178.77539092000001</v>
      </c>
      <c r="G63" s="18">
        <f t="shared" si="17"/>
        <v>183.4919821</v>
      </c>
      <c r="H63" s="18">
        <f t="shared" si="17"/>
        <v>191.18593788000001</v>
      </c>
      <c r="I63" s="18">
        <f t="shared" si="17"/>
        <v>61.355042349999998</v>
      </c>
      <c r="J63" s="18">
        <f t="shared" si="17"/>
        <v>24.962416836000003</v>
      </c>
      <c r="K63" s="18">
        <f t="shared" si="17"/>
        <v>0</v>
      </c>
      <c r="L63" s="18">
        <f t="shared" si="17"/>
        <v>198.82509275999999</v>
      </c>
      <c r="M63" s="18">
        <f t="shared" si="17"/>
        <v>204.92493112000002</v>
      </c>
      <c r="N63" s="18">
        <f t="shared" si="17"/>
        <v>527.45331828000008</v>
      </c>
      <c r="O63" s="18">
        <f t="shared" si="17"/>
        <v>338.52119196000001</v>
      </c>
      <c r="P63" s="18">
        <f t="shared" si="17"/>
        <v>501.44607926000003</v>
      </c>
      <c r="Q63" s="18">
        <f t="shared" si="17"/>
        <v>684.70907511999997</v>
      </c>
      <c r="R63" s="18">
        <f t="shared" si="17"/>
        <v>247.47850932</v>
      </c>
      <c r="S63" s="18">
        <f t="shared" si="17"/>
        <v>394.14582648000004</v>
      </c>
      <c r="T63" s="18">
        <f t="shared" si="17"/>
        <v>141.05624847999999</v>
      </c>
      <c r="U63" s="18">
        <f t="shared" si="17"/>
        <v>101.71074214000001</v>
      </c>
      <c r="V63" s="18">
        <f t="shared" si="17"/>
        <v>333.12035945999997</v>
      </c>
      <c r="W63" s="18">
        <f t="shared" si="17"/>
        <v>595.47165187999997</v>
      </c>
      <c r="X63" s="18">
        <f t="shared" si="17"/>
        <v>770.87239432000001</v>
      </c>
      <c r="Y63" s="18">
        <f t="shared" si="17"/>
        <v>591.40932004000001</v>
      </c>
      <c r="Z63" s="18">
        <f t="shared" si="17"/>
        <v>649.17282009999997</v>
      </c>
      <c r="AA63" s="18">
        <f t="shared" si="17"/>
        <v>1012.7269726000001</v>
      </c>
      <c r="AB63" s="18">
        <f t="shared" si="17"/>
        <v>753.50204888000007</v>
      </c>
      <c r="AC63" s="18">
        <f t="shared" si="17"/>
        <v>992.39629160000015</v>
      </c>
      <c r="AD63" s="18">
        <f t="shared" si="17"/>
        <v>776.52223124</v>
      </c>
      <c r="AE63" s="18">
        <f t="shared" si="17"/>
        <v>527.09942221999995</v>
      </c>
    </row>
    <row r="64" spans="1:31" x14ac:dyDescent="0.3">
      <c r="A64" s="54" t="s">
        <v>19</v>
      </c>
      <c r="B64" s="18">
        <f t="shared" ref="B64:AE64" si="18">B108*0.9058</f>
        <v>11.146647988</v>
      </c>
      <c r="C64" s="18">
        <f t="shared" si="18"/>
        <v>79.318514687999993</v>
      </c>
      <c r="D64" s="18">
        <f t="shared" si="18"/>
        <v>120.48978774</v>
      </c>
      <c r="E64" s="18">
        <f t="shared" si="18"/>
        <v>183.42323188000003</v>
      </c>
      <c r="F64" s="18">
        <f t="shared" si="18"/>
        <v>126.77486220000002</v>
      </c>
      <c r="G64" s="18">
        <f t="shared" si="18"/>
        <v>189.44299752000001</v>
      </c>
      <c r="H64" s="18">
        <f t="shared" si="18"/>
        <v>153.66045548000002</v>
      </c>
      <c r="I64" s="18">
        <f t="shared" si="18"/>
        <v>70.578504836000008</v>
      </c>
      <c r="J64" s="18">
        <f t="shared" si="18"/>
        <v>24.602189234000001</v>
      </c>
      <c r="K64" s="18">
        <f t="shared" si="18"/>
        <v>0</v>
      </c>
      <c r="L64" s="18">
        <f t="shared" si="18"/>
        <v>177.01678022000002</v>
      </c>
      <c r="M64" s="18">
        <f t="shared" si="18"/>
        <v>279.21429928000003</v>
      </c>
      <c r="N64" s="18">
        <f t="shared" si="18"/>
        <v>393.62961106</v>
      </c>
      <c r="O64" s="18">
        <f t="shared" si="18"/>
        <v>501.78321802000005</v>
      </c>
      <c r="P64" s="18">
        <f t="shared" si="18"/>
        <v>341.62491566</v>
      </c>
      <c r="Q64" s="18">
        <f t="shared" si="18"/>
        <v>426.17844710000003</v>
      </c>
      <c r="R64" s="18">
        <f t="shared" si="18"/>
        <v>341.31368278000002</v>
      </c>
      <c r="S64" s="18">
        <f t="shared" si="18"/>
        <v>342.32573312</v>
      </c>
      <c r="T64" s="18">
        <f t="shared" si="18"/>
        <v>182.78572984000002</v>
      </c>
      <c r="U64" s="18">
        <f t="shared" si="18"/>
        <v>92.423031260000002</v>
      </c>
      <c r="V64" s="18">
        <f t="shared" si="18"/>
        <v>303.16654984000002</v>
      </c>
      <c r="W64" s="18">
        <f t="shared" si="18"/>
        <v>305.06764288000005</v>
      </c>
      <c r="X64" s="18">
        <f t="shared" si="18"/>
        <v>653.13379292000002</v>
      </c>
      <c r="Y64" s="18">
        <f t="shared" si="18"/>
        <v>667.93266274000007</v>
      </c>
      <c r="Z64" s="18">
        <f t="shared" si="18"/>
        <v>704.30578638000009</v>
      </c>
      <c r="AA64" s="18">
        <f t="shared" si="18"/>
        <v>724.44217328000002</v>
      </c>
      <c r="AB64" s="18">
        <f t="shared" si="18"/>
        <v>740.00988614000005</v>
      </c>
      <c r="AC64" s="18">
        <f t="shared" si="18"/>
        <v>573.9513837400001</v>
      </c>
      <c r="AD64" s="18">
        <f t="shared" si="18"/>
        <v>619.45977212000003</v>
      </c>
      <c r="AE64" s="18">
        <f t="shared" si="18"/>
        <v>394.94510439999999</v>
      </c>
    </row>
    <row r="65" spans="1:31" x14ac:dyDescent="0.3">
      <c r="A65" s="54" t="s">
        <v>20</v>
      </c>
      <c r="B65" s="18">
        <f t="shared" ref="B65:AE65" si="19">B109*0.9058</f>
        <v>13.051119662000001</v>
      </c>
      <c r="C65" s="18">
        <f t="shared" si="19"/>
        <v>58.265920146000006</v>
      </c>
      <c r="D65" s="18">
        <f t="shared" si="19"/>
        <v>121.93979238000001</v>
      </c>
      <c r="E65" s="18">
        <f t="shared" si="19"/>
        <v>198.15126814000001</v>
      </c>
      <c r="F65" s="18">
        <f t="shared" si="19"/>
        <v>205.72103874000001</v>
      </c>
      <c r="G65" s="18">
        <f t="shared" si="19"/>
        <v>150.1322739</v>
      </c>
      <c r="H65" s="18">
        <f t="shared" si="19"/>
        <v>119.51523752000001</v>
      </c>
      <c r="I65" s="18">
        <f t="shared" si="19"/>
        <v>79.245914818000003</v>
      </c>
      <c r="J65" s="18">
        <f t="shared" si="19"/>
        <v>16.944537918000002</v>
      </c>
      <c r="K65" s="18">
        <f t="shared" si="19"/>
        <v>0</v>
      </c>
      <c r="L65" s="18">
        <f t="shared" si="19"/>
        <v>110.28504494000001</v>
      </c>
      <c r="M65" s="18">
        <f t="shared" si="19"/>
        <v>428.24195008000004</v>
      </c>
      <c r="N65" s="18">
        <f t="shared" si="19"/>
        <v>520.97666712</v>
      </c>
      <c r="O65" s="18">
        <f t="shared" si="19"/>
        <v>571.08180934000006</v>
      </c>
      <c r="P65" s="18">
        <f t="shared" si="19"/>
        <v>347.52067728000003</v>
      </c>
      <c r="Q65" s="18">
        <f t="shared" si="19"/>
        <v>675.78495236000003</v>
      </c>
      <c r="R65" s="18">
        <f t="shared" si="19"/>
        <v>373.22719069999999</v>
      </c>
      <c r="S65" s="18">
        <f t="shared" si="19"/>
        <v>349.67059358</v>
      </c>
      <c r="T65" s="18">
        <f t="shared" si="19"/>
        <v>269.18573457999997</v>
      </c>
      <c r="U65" s="18">
        <f t="shared" si="19"/>
        <v>63.388255378000011</v>
      </c>
      <c r="V65" s="18">
        <f t="shared" si="19"/>
        <v>318.75047652000001</v>
      </c>
      <c r="W65" s="18">
        <f t="shared" si="19"/>
        <v>343.98425292000002</v>
      </c>
      <c r="X65" s="18">
        <f t="shared" si="19"/>
        <v>673.76239154000007</v>
      </c>
      <c r="Y65" s="18">
        <f t="shared" si="19"/>
        <v>518.36651384000004</v>
      </c>
      <c r="Z65" s="18">
        <f t="shared" si="19"/>
        <v>900.24654020000003</v>
      </c>
      <c r="AA65" s="18">
        <f t="shared" si="19"/>
        <v>610.38764164000008</v>
      </c>
      <c r="AB65" s="18">
        <f t="shared" si="19"/>
        <v>593.05896300000006</v>
      </c>
      <c r="AC65" s="18">
        <f t="shared" si="19"/>
        <v>533.88024101999997</v>
      </c>
      <c r="AD65" s="18">
        <f t="shared" si="19"/>
        <v>590.42670820000001</v>
      </c>
      <c r="AE65" s="18">
        <f t="shared" si="19"/>
        <v>353.24062312000001</v>
      </c>
    </row>
    <row r="66" spans="1:31" x14ac:dyDescent="0.3">
      <c r="A66" s="54" t="s">
        <v>21</v>
      </c>
      <c r="B66" s="18">
        <f t="shared" ref="B66:AE66" si="20">B110*0.9058</f>
        <v>18.004133700000001</v>
      </c>
      <c r="C66" s="18">
        <f t="shared" si="20"/>
        <v>56.554329524000003</v>
      </c>
      <c r="D66" s="18">
        <f t="shared" si="20"/>
        <v>112.73278828000001</v>
      </c>
      <c r="E66" s="18">
        <f t="shared" si="20"/>
        <v>193.28965837999999</v>
      </c>
      <c r="F66" s="18">
        <f t="shared" si="20"/>
        <v>190.20450357999999</v>
      </c>
      <c r="G66" s="18">
        <f t="shared" si="20"/>
        <v>145.04738444</v>
      </c>
      <c r="H66" s="18">
        <f t="shared" si="20"/>
        <v>74.552774800000009</v>
      </c>
      <c r="I66" s="18">
        <f t="shared" si="20"/>
        <v>69.560639260000016</v>
      </c>
      <c r="J66" s="18">
        <f t="shared" si="20"/>
        <v>12.314351000000002</v>
      </c>
      <c r="K66" s="18">
        <f t="shared" si="20"/>
        <v>0</v>
      </c>
      <c r="L66" s="18">
        <f t="shared" si="20"/>
        <v>174.57492458000002</v>
      </c>
      <c r="M66" s="18">
        <f t="shared" si="20"/>
        <v>211.72794202000003</v>
      </c>
      <c r="N66" s="18">
        <f t="shared" si="20"/>
        <v>313.62672824000003</v>
      </c>
      <c r="O66" s="18">
        <f t="shared" si="20"/>
        <v>354.53944974000001</v>
      </c>
      <c r="P66" s="18">
        <f t="shared" si="20"/>
        <v>371.43044582000005</v>
      </c>
      <c r="Q66" s="18">
        <f t="shared" si="20"/>
        <v>552.46988384000008</v>
      </c>
      <c r="R66" s="18">
        <f t="shared" si="20"/>
        <v>249.44092501999998</v>
      </c>
      <c r="S66" s="18">
        <f t="shared" si="20"/>
        <v>295.81072920000003</v>
      </c>
      <c r="T66" s="18">
        <f t="shared" si="20"/>
        <v>210.31444112</v>
      </c>
      <c r="U66" s="18">
        <f t="shared" si="20"/>
        <v>92.349027400000011</v>
      </c>
      <c r="V66" s="18">
        <f t="shared" si="20"/>
        <v>289.07275473999999</v>
      </c>
      <c r="W66" s="18">
        <f t="shared" si="20"/>
        <v>425.45253898000004</v>
      </c>
      <c r="X66" s="18">
        <f t="shared" si="20"/>
        <v>447.73974798</v>
      </c>
      <c r="Y66" s="18">
        <f t="shared" si="20"/>
        <v>728.75876318000007</v>
      </c>
      <c r="Z66" s="18">
        <f t="shared" si="20"/>
        <v>712.29204382</v>
      </c>
      <c r="AA66" s="18">
        <f t="shared" si="20"/>
        <v>685.45672244000002</v>
      </c>
      <c r="AB66" s="18">
        <f t="shared" si="20"/>
        <v>412.18682624000002</v>
      </c>
      <c r="AC66" s="18">
        <f t="shared" si="20"/>
        <v>433.9044682</v>
      </c>
      <c r="AD66" s="18">
        <f t="shared" si="20"/>
        <v>280.46412212000001</v>
      </c>
      <c r="AE66" s="18">
        <f t="shared" si="20"/>
        <v>389.36356480000001</v>
      </c>
    </row>
    <row r="67" spans="1:31" x14ac:dyDescent="0.3">
      <c r="A67" s="54" t="s">
        <v>22</v>
      </c>
      <c r="B67" s="18">
        <f t="shared" ref="B67:AE67" si="21">B111*0.9058</f>
        <v>15.379895230000001</v>
      </c>
      <c r="C67" s="18">
        <f t="shared" si="21"/>
        <v>85.648163565999994</v>
      </c>
      <c r="D67" s="18">
        <f t="shared" si="21"/>
        <v>107.52525350000001</v>
      </c>
      <c r="E67" s="18">
        <f t="shared" si="21"/>
        <v>119.91777504000001</v>
      </c>
      <c r="F67" s="18">
        <f t="shared" si="21"/>
        <v>173.01857902</v>
      </c>
      <c r="G67" s="18">
        <f t="shared" si="21"/>
        <v>131.15159722000001</v>
      </c>
      <c r="H67" s="18">
        <f t="shared" si="21"/>
        <v>127.76336173999999</v>
      </c>
      <c r="I67" s="18">
        <f t="shared" si="21"/>
        <v>53.648514066000004</v>
      </c>
      <c r="J67" s="18">
        <f t="shared" si="21"/>
        <v>14.494847108</v>
      </c>
      <c r="K67" s="18">
        <f t="shared" si="21"/>
        <v>0</v>
      </c>
      <c r="L67" s="18">
        <f t="shared" si="21"/>
        <v>223.0763479</v>
      </c>
      <c r="M67" s="18">
        <f t="shared" si="21"/>
        <v>348.73934060000005</v>
      </c>
      <c r="N67" s="18">
        <f t="shared" si="21"/>
        <v>395.96739028000002</v>
      </c>
      <c r="O67" s="18">
        <f t="shared" si="21"/>
        <v>430.92103474000004</v>
      </c>
      <c r="P67" s="18">
        <f t="shared" si="21"/>
        <v>174.54802232</v>
      </c>
      <c r="Q67" s="18">
        <f t="shared" si="21"/>
        <v>463.80402040000001</v>
      </c>
      <c r="R67" s="18">
        <f t="shared" si="21"/>
        <v>394.45724052000003</v>
      </c>
      <c r="S67" s="18">
        <f t="shared" si="21"/>
        <v>282.99692008</v>
      </c>
      <c r="T67" s="18">
        <f t="shared" si="21"/>
        <v>157.81843979999999</v>
      </c>
      <c r="U67" s="18">
        <f t="shared" si="21"/>
        <v>90.634166840000006</v>
      </c>
      <c r="V67" s="18">
        <f t="shared" si="21"/>
        <v>241.5247765</v>
      </c>
      <c r="W67" s="18">
        <f t="shared" si="21"/>
        <v>310.49936316000003</v>
      </c>
      <c r="X67" s="18">
        <f t="shared" si="21"/>
        <v>527.23429584000007</v>
      </c>
      <c r="Y67" s="18">
        <f t="shared" si="21"/>
        <v>451.04184188000005</v>
      </c>
      <c r="Z67" s="18">
        <f t="shared" si="21"/>
        <v>546.9492140000001</v>
      </c>
      <c r="AA67" s="18">
        <f t="shared" si="21"/>
        <v>712.75019745999998</v>
      </c>
      <c r="AB67" s="18">
        <f t="shared" si="21"/>
        <v>574.23272522000002</v>
      </c>
      <c r="AC67" s="18">
        <f t="shared" si="21"/>
        <v>593.29746014</v>
      </c>
      <c r="AD67" s="18">
        <f t="shared" si="21"/>
        <v>387.90504564000003</v>
      </c>
      <c r="AE67" s="18">
        <f t="shared" si="21"/>
        <v>366.65126386000003</v>
      </c>
    </row>
    <row r="68" spans="1:31" x14ac:dyDescent="0.3">
      <c r="A68" s="54" t="s">
        <v>23</v>
      </c>
      <c r="B68" s="18">
        <f t="shared" ref="B68:AE68" si="22">B112*0.9058</f>
        <v>6.8065996796000006</v>
      </c>
      <c r="C68" s="18">
        <f t="shared" si="22"/>
        <v>54.225916276000007</v>
      </c>
      <c r="D68" s="18">
        <f t="shared" si="22"/>
        <v>84.771285759999998</v>
      </c>
      <c r="E68" s="18">
        <f t="shared" si="22"/>
        <v>127.32939296000001</v>
      </c>
      <c r="F68" s="18">
        <f t="shared" si="22"/>
        <v>133.96138882</v>
      </c>
      <c r="G68" s="18">
        <f t="shared" si="22"/>
        <v>118.43715436000001</v>
      </c>
      <c r="H68" s="18">
        <f t="shared" si="22"/>
        <v>111.70552050000001</v>
      </c>
      <c r="I68" s="18">
        <f t="shared" si="22"/>
        <v>41.743992276</v>
      </c>
      <c r="J68" s="18">
        <f t="shared" si="22"/>
        <v>20.336269786000003</v>
      </c>
      <c r="K68" s="18">
        <f t="shared" si="22"/>
        <v>0</v>
      </c>
      <c r="L68" s="18">
        <f t="shared" si="22"/>
        <v>99.367437540000012</v>
      </c>
      <c r="M68" s="18">
        <f t="shared" si="22"/>
        <v>330.98828742000001</v>
      </c>
      <c r="N68" s="18">
        <f t="shared" si="22"/>
        <v>256.94928238000006</v>
      </c>
      <c r="O68" s="18">
        <f t="shared" si="22"/>
        <v>373.02827702000002</v>
      </c>
      <c r="P68" s="18">
        <f t="shared" si="22"/>
        <v>512.13125838000008</v>
      </c>
      <c r="Q68" s="18">
        <f t="shared" si="22"/>
        <v>239.44134592</v>
      </c>
      <c r="R68" s="18">
        <f t="shared" si="22"/>
        <v>467.90512048000005</v>
      </c>
      <c r="S68" s="18">
        <f t="shared" si="22"/>
        <v>225.17354664000001</v>
      </c>
      <c r="T68" s="18">
        <f t="shared" si="22"/>
        <v>184.00276271999999</v>
      </c>
      <c r="U68" s="18">
        <f t="shared" si="22"/>
        <v>69.701962176000009</v>
      </c>
      <c r="V68" s="18">
        <f t="shared" si="22"/>
        <v>248.94019878</v>
      </c>
      <c r="W68" s="18">
        <f t="shared" si="22"/>
        <v>301.57379112000001</v>
      </c>
      <c r="X68" s="18">
        <f t="shared" si="22"/>
        <v>507.68830938000002</v>
      </c>
      <c r="Y68" s="18">
        <f t="shared" si="22"/>
        <v>429.25554027999999</v>
      </c>
      <c r="Z68" s="18">
        <f t="shared" si="22"/>
        <v>522.60438971999997</v>
      </c>
      <c r="AA68" s="18">
        <f t="shared" si="22"/>
        <v>544.5012895000001</v>
      </c>
      <c r="AB68" s="18">
        <f t="shared" si="22"/>
        <v>424.84510949999998</v>
      </c>
      <c r="AC68" s="18">
        <f t="shared" si="22"/>
        <v>516.1142421400001</v>
      </c>
      <c r="AD68" s="18">
        <f t="shared" si="22"/>
        <v>464.37567078000001</v>
      </c>
      <c r="AE68" s="18">
        <f t="shared" si="22"/>
        <v>164.91701324000002</v>
      </c>
    </row>
    <row r="69" spans="1:31" x14ac:dyDescent="0.3">
      <c r="A69" s="54" t="s">
        <v>24</v>
      </c>
      <c r="B69" s="18">
        <f t="shared" ref="B69:AE69" si="23">B113*0.9058</f>
        <v>13.750288566</v>
      </c>
      <c r="C69" s="18">
        <f t="shared" si="23"/>
        <v>47.118619982000006</v>
      </c>
      <c r="D69" s="18">
        <f t="shared" si="23"/>
        <v>57.428073262000005</v>
      </c>
      <c r="E69" s="18">
        <f t="shared" si="23"/>
        <v>64.245015366000004</v>
      </c>
      <c r="F69" s="18">
        <f t="shared" si="23"/>
        <v>91.586072060000006</v>
      </c>
      <c r="G69" s="18">
        <f t="shared" si="23"/>
        <v>107.25777076</v>
      </c>
      <c r="H69" s="18">
        <f t="shared" si="23"/>
        <v>64.346537429999998</v>
      </c>
      <c r="I69" s="18">
        <f t="shared" si="23"/>
        <v>43.174268592000004</v>
      </c>
      <c r="J69" s="18">
        <f t="shared" si="23"/>
        <v>14.660798725999999</v>
      </c>
      <c r="K69" s="18">
        <f t="shared" si="23"/>
        <v>0</v>
      </c>
      <c r="L69" s="18">
        <f t="shared" si="23"/>
        <v>121.69631334000002</v>
      </c>
      <c r="M69" s="18">
        <f t="shared" si="23"/>
        <v>164.11311574000001</v>
      </c>
      <c r="N69" s="18">
        <f t="shared" si="23"/>
        <v>275.83231382000002</v>
      </c>
      <c r="O69" s="18">
        <f t="shared" si="23"/>
        <v>234.08462588000003</v>
      </c>
      <c r="P69" s="18">
        <f t="shared" si="23"/>
        <v>359.32361360000004</v>
      </c>
      <c r="Q69" s="18">
        <f t="shared" si="23"/>
        <v>378.16923550000001</v>
      </c>
      <c r="R69" s="18">
        <f t="shared" si="23"/>
        <v>295.15520174</v>
      </c>
      <c r="S69" s="18">
        <f t="shared" si="23"/>
        <v>232.62030960000001</v>
      </c>
      <c r="T69" s="18">
        <f t="shared" si="23"/>
        <v>148.94105632</v>
      </c>
      <c r="U69" s="18">
        <f t="shared" si="23"/>
        <v>28.593886790000003</v>
      </c>
      <c r="V69" s="18">
        <f t="shared" si="23"/>
        <v>202.31477784000003</v>
      </c>
      <c r="W69" s="18">
        <f t="shared" si="23"/>
        <v>260.46913060000003</v>
      </c>
      <c r="X69" s="18">
        <f t="shared" si="23"/>
        <v>411.99715171999998</v>
      </c>
      <c r="Y69" s="18">
        <f t="shared" si="23"/>
        <v>370.19665564000002</v>
      </c>
      <c r="Z69" s="18">
        <f t="shared" si="23"/>
        <v>508.23948868000002</v>
      </c>
      <c r="AA69" s="18">
        <f t="shared" si="23"/>
        <v>418.83548882000002</v>
      </c>
      <c r="AB69" s="18">
        <f t="shared" si="23"/>
        <v>343.77591892000004</v>
      </c>
      <c r="AC69" s="18">
        <f t="shared" si="23"/>
        <v>363.41167016000003</v>
      </c>
      <c r="AD69" s="18">
        <f t="shared" si="23"/>
        <v>363.91058479999998</v>
      </c>
      <c r="AE69" s="18">
        <f t="shared" si="23"/>
        <v>263.38933922000001</v>
      </c>
    </row>
    <row r="70" spans="1:31" x14ac:dyDescent="0.3">
      <c r="A70" s="54" t="s">
        <v>44</v>
      </c>
      <c r="B70" s="18">
        <f t="shared" ref="B70:AE70" si="24">B114*0.9058</f>
        <v>9.9963001040000012</v>
      </c>
      <c r="C70" s="18">
        <f t="shared" si="24"/>
        <v>39.531593892000004</v>
      </c>
      <c r="D70" s="18">
        <f t="shared" si="24"/>
        <v>50.054381188000008</v>
      </c>
      <c r="E70" s="18">
        <f t="shared" si="24"/>
        <v>107.45242718</v>
      </c>
      <c r="F70" s="18">
        <f t="shared" si="24"/>
        <v>125.49478564000002</v>
      </c>
      <c r="G70" s="18">
        <f t="shared" si="24"/>
        <v>83.961727010000004</v>
      </c>
      <c r="H70" s="18">
        <f t="shared" si="24"/>
        <v>57.181106892000003</v>
      </c>
      <c r="I70" s="18">
        <f t="shared" si="24"/>
        <v>32.857451158000003</v>
      </c>
      <c r="J70" s="18">
        <f t="shared" si="24"/>
        <v>10.221038141999999</v>
      </c>
      <c r="K70" s="18">
        <f t="shared" si="24"/>
        <v>0</v>
      </c>
      <c r="L70" s="18">
        <f t="shared" si="24"/>
        <v>54.912730068000002</v>
      </c>
      <c r="M70" s="18">
        <f t="shared" si="24"/>
        <v>193.23105312000001</v>
      </c>
      <c r="N70" s="18">
        <f t="shared" si="24"/>
        <v>209.9476827</v>
      </c>
      <c r="O70" s="18">
        <f t="shared" si="24"/>
        <v>198.11929340000003</v>
      </c>
      <c r="P70" s="18">
        <f t="shared" si="24"/>
        <v>423.44193472000006</v>
      </c>
      <c r="Q70" s="18">
        <f t="shared" si="24"/>
        <v>322.19369405999998</v>
      </c>
      <c r="R70" s="18">
        <f t="shared" si="24"/>
        <v>158.39815180000002</v>
      </c>
      <c r="S70" s="18">
        <f t="shared" si="24"/>
        <v>234.24513364000001</v>
      </c>
      <c r="T70" s="18">
        <f t="shared" si="24"/>
        <v>96.435906420000009</v>
      </c>
      <c r="U70" s="18">
        <f t="shared" si="24"/>
        <v>62.469701714000003</v>
      </c>
      <c r="V70" s="18">
        <f t="shared" si="24"/>
        <v>129.56925520000001</v>
      </c>
      <c r="W70" s="18">
        <f t="shared" si="24"/>
        <v>263.66452126000001</v>
      </c>
      <c r="X70" s="18">
        <f t="shared" si="24"/>
        <v>243.30041624</v>
      </c>
      <c r="Y70" s="18">
        <f t="shared" si="24"/>
        <v>420.95243400000004</v>
      </c>
      <c r="Z70" s="18">
        <f t="shared" si="24"/>
        <v>364.47227138000005</v>
      </c>
      <c r="AA70" s="18">
        <f t="shared" si="24"/>
        <v>309.21774674</v>
      </c>
      <c r="AB70" s="18">
        <f t="shared" si="24"/>
        <v>323.77802883999999</v>
      </c>
      <c r="AC70" s="18">
        <f t="shared" si="24"/>
        <v>413.96418700000004</v>
      </c>
      <c r="AD70" s="18">
        <f t="shared" si="24"/>
        <v>378.28780472</v>
      </c>
      <c r="AE70" s="18">
        <f t="shared" si="24"/>
        <v>137.11203295999999</v>
      </c>
    </row>
    <row r="71" spans="1:31" x14ac:dyDescent="0.3">
      <c r="A71" s="54" t="s">
        <v>25</v>
      </c>
      <c r="B71" s="18">
        <f t="shared" ref="B71:AE71" si="25">B115*0.9058</f>
        <v>23.646280378</v>
      </c>
      <c r="C71" s="18">
        <f t="shared" si="25"/>
        <v>83.870929618000005</v>
      </c>
      <c r="D71" s="18">
        <f t="shared" si="25"/>
        <v>169.43152043999999</v>
      </c>
      <c r="E71" s="18">
        <f t="shared" si="25"/>
        <v>198.25960182000003</v>
      </c>
      <c r="F71" s="18">
        <f t="shared" si="25"/>
        <v>289.49440464000003</v>
      </c>
      <c r="G71" s="18">
        <f t="shared" si="25"/>
        <v>181.25646770000003</v>
      </c>
      <c r="H71" s="18">
        <f t="shared" si="25"/>
        <v>111.62816518000001</v>
      </c>
      <c r="I71" s="18">
        <f t="shared" si="25"/>
        <v>92.612886939999996</v>
      </c>
      <c r="J71" s="18">
        <f t="shared" si="25"/>
        <v>18.589525066000004</v>
      </c>
      <c r="K71" s="18">
        <f t="shared" si="25"/>
        <v>0</v>
      </c>
      <c r="L71" s="18">
        <f t="shared" si="25"/>
        <v>256.16368204000003</v>
      </c>
      <c r="M71" s="18">
        <f t="shared" si="25"/>
        <v>495.51426680000009</v>
      </c>
      <c r="N71" s="18">
        <f t="shared" si="25"/>
        <v>450.86312754000005</v>
      </c>
      <c r="O71" s="18">
        <f t="shared" si="25"/>
        <v>698.50703594000004</v>
      </c>
      <c r="P71" s="18">
        <f t="shared" si="25"/>
        <v>693.12096798000005</v>
      </c>
      <c r="Q71" s="18">
        <f t="shared" si="25"/>
        <v>722.2706989400001</v>
      </c>
      <c r="R71" s="18">
        <f t="shared" si="25"/>
        <v>520.3852703</v>
      </c>
      <c r="S71" s="18">
        <f t="shared" si="25"/>
        <v>296.73147490000002</v>
      </c>
      <c r="T71" s="18">
        <f t="shared" si="25"/>
        <v>238.56018367999999</v>
      </c>
      <c r="U71" s="18">
        <f t="shared" si="25"/>
        <v>107.2290569</v>
      </c>
      <c r="V71" s="18">
        <f t="shared" si="25"/>
        <v>526.76409506000005</v>
      </c>
      <c r="W71" s="18">
        <f t="shared" si="25"/>
        <v>635.05719522000004</v>
      </c>
      <c r="X71" s="18">
        <f t="shared" si="25"/>
        <v>785.16555600000004</v>
      </c>
      <c r="Y71" s="18">
        <f t="shared" si="25"/>
        <v>915.48390780000011</v>
      </c>
      <c r="Z71" s="18">
        <f t="shared" si="25"/>
        <v>1017.5385822</v>
      </c>
      <c r="AA71" s="18">
        <f t="shared" si="25"/>
        <v>802.25455996000005</v>
      </c>
      <c r="AB71" s="18">
        <f t="shared" si="25"/>
        <v>949.48492240000007</v>
      </c>
      <c r="AC71" s="18">
        <f t="shared" si="25"/>
        <v>771.75192612000001</v>
      </c>
      <c r="AD71" s="18">
        <f t="shared" si="25"/>
        <v>755.95740094000007</v>
      </c>
      <c r="AE71" s="18">
        <f t="shared" si="25"/>
        <v>482.15444143999997</v>
      </c>
    </row>
    <row r="72" spans="1:31" x14ac:dyDescent="0.3">
      <c r="A72" s="54" t="s">
        <v>26</v>
      </c>
      <c r="B72" s="18">
        <f t="shared" ref="B72:AE72" si="26">B116*0.9058</f>
        <v>21.073744972</v>
      </c>
      <c r="C72" s="18">
        <f t="shared" si="26"/>
        <v>121.10962668000001</v>
      </c>
      <c r="D72" s="18">
        <f t="shared" si="26"/>
        <v>168.5553401</v>
      </c>
      <c r="E72" s="18">
        <f t="shared" si="26"/>
        <v>215.32514556000001</v>
      </c>
      <c r="F72" s="18">
        <f t="shared" si="26"/>
        <v>285.84466470000001</v>
      </c>
      <c r="G72" s="18">
        <f t="shared" si="26"/>
        <v>212.03636692000001</v>
      </c>
      <c r="H72" s="18">
        <f t="shared" si="26"/>
        <v>120.19893535999999</v>
      </c>
      <c r="I72" s="18">
        <f t="shared" si="26"/>
        <v>73.55557958</v>
      </c>
      <c r="J72" s="18">
        <f t="shared" si="26"/>
        <v>18.6001501</v>
      </c>
      <c r="K72" s="18">
        <f t="shared" si="26"/>
        <v>0</v>
      </c>
      <c r="L72" s="18">
        <f t="shared" si="26"/>
        <v>163.16057646000002</v>
      </c>
      <c r="M72" s="18">
        <f t="shared" si="26"/>
        <v>539.35063895999997</v>
      </c>
      <c r="N72" s="18">
        <f t="shared" si="26"/>
        <v>563.19537106000007</v>
      </c>
      <c r="O72" s="18">
        <f t="shared" si="26"/>
        <v>597.52917658000013</v>
      </c>
      <c r="P72" s="18">
        <f t="shared" si="26"/>
        <v>948.48944819999997</v>
      </c>
      <c r="Q72" s="18">
        <f t="shared" si="26"/>
        <v>493.00203050000005</v>
      </c>
      <c r="R72" s="18">
        <f t="shared" si="26"/>
        <v>473.32470304000003</v>
      </c>
      <c r="S72" s="18">
        <f t="shared" si="26"/>
        <v>345.35617760000002</v>
      </c>
      <c r="T72" s="18">
        <f t="shared" si="26"/>
        <v>180.41235268</v>
      </c>
      <c r="U72" s="18">
        <f t="shared" si="26"/>
        <v>81.795605948000002</v>
      </c>
      <c r="V72" s="18">
        <f t="shared" si="26"/>
        <v>293.20909044000001</v>
      </c>
      <c r="W72" s="18">
        <f t="shared" si="26"/>
        <v>349.68961538000002</v>
      </c>
      <c r="X72" s="18">
        <f t="shared" si="26"/>
        <v>574.35582344000011</v>
      </c>
      <c r="Y72" s="18">
        <f t="shared" si="26"/>
        <v>699.43593384000008</v>
      </c>
      <c r="Z72" s="18">
        <f t="shared" si="26"/>
        <v>591.14654745999997</v>
      </c>
      <c r="AA72" s="18">
        <f t="shared" si="26"/>
        <v>775.34070571999996</v>
      </c>
      <c r="AB72" s="18">
        <f t="shared" si="26"/>
        <v>775.95411348000005</v>
      </c>
      <c r="AC72" s="18">
        <f t="shared" si="26"/>
        <v>672.94218964000004</v>
      </c>
      <c r="AD72" s="18">
        <f t="shared" si="26"/>
        <v>508.39691672000009</v>
      </c>
      <c r="AE72" s="18">
        <f t="shared" si="26"/>
        <v>297.28292593999998</v>
      </c>
    </row>
    <row r="73" spans="1:31" x14ac:dyDescent="0.3">
      <c r="A73" s="54" t="s">
        <v>27</v>
      </c>
      <c r="B73" s="18">
        <f t="shared" ref="B73:AE73" si="27">B117*0.9058</f>
        <v>13.022795296</v>
      </c>
      <c r="C73" s="18">
        <f t="shared" si="27"/>
        <v>53.674927193999999</v>
      </c>
      <c r="D73" s="18">
        <f t="shared" si="27"/>
        <v>111.5669331</v>
      </c>
      <c r="E73" s="18">
        <f t="shared" si="27"/>
        <v>137.36212434000001</v>
      </c>
      <c r="F73" s="18">
        <f t="shared" si="27"/>
        <v>174.46858366000001</v>
      </c>
      <c r="G73" s="18">
        <f t="shared" si="27"/>
        <v>247.61845541999998</v>
      </c>
      <c r="H73" s="18">
        <f t="shared" si="27"/>
        <v>87.752554358000012</v>
      </c>
      <c r="I73" s="18">
        <f t="shared" si="27"/>
        <v>97.057647540000005</v>
      </c>
      <c r="J73" s="18">
        <f t="shared" si="27"/>
        <v>13.721339198000001</v>
      </c>
      <c r="K73" s="18">
        <f t="shared" si="27"/>
        <v>0</v>
      </c>
      <c r="L73" s="18">
        <f t="shared" si="27"/>
        <v>127.61625982000001</v>
      </c>
      <c r="M73" s="18">
        <f t="shared" si="27"/>
        <v>316.2501062</v>
      </c>
      <c r="N73" s="18">
        <f t="shared" si="27"/>
        <v>467.12930278000005</v>
      </c>
      <c r="O73" s="18">
        <f t="shared" si="27"/>
        <v>535.69111638000004</v>
      </c>
      <c r="P73" s="18">
        <f t="shared" si="27"/>
        <v>543.59775400000001</v>
      </c>
      <c r="Q73" s="18">
        <f t="shared" si="27"/>
        <v>564.80697041999997</v>
      </c>
      <c r="R73" s="18">
        <f t="shared" si="27"/>
        <v>393.31239990000006</v>
      </c>
      <c r="S73" s="18">
        <f t="shared" si="27"/>
        <v>355.42169894</v>
      </c>
      <c r="T73" s="18">
        <f t="shared" si="27"/>
        <v>285.95037156000001</v>
      </c>
      <c r="U73" s="18">
        <f t="shared" si="27"/>
        <v>112.80552402000001</v>
      </c>
      <c r="V73" s="18">
        <f t="shared" si="27"/>
        <v>281.9610472</v>
      </c>
      <c r="W73" s="18">
        <f t="shared" si="27"/>
        <v>381.90991776000004</v>
      </c>
      <c r="X73" s="18">
        <f t="shared" si="27"/>
        <v>703.15994938000006</v>
      </c>
      <c r="Y73" s="18">
        <f t="shared" si="27"/>
        <v>721.75466468000013</v>
      </c>
      <c r="Z73" s="18">
        <f t="shared" si="27"/>
        <v>785.31474126000001</v>
      </c>
      <c r="AA73" s="18">
        <f t="shared" si="27"/>
        <v>1032.3484122000002</v>
      </c>
      <c r="AB73" s="18">
        <f t="shared" si="27"/>
        <v>770.80962238000006</v>
      </c>
      <c r="AC73" s="18">
        <f t="shared" si="27"/>
        <v>854.36523395999996</v>
      </c>
      <c r="AD73" s="18">
        <f t="shared" si="27"/>
        <v>572.37121564000006</v>
      </c>
      <c r="AE73" s="18">
        <f t="shared" si="27"/>
        <v>466.11489736000004</v>
      </c>
    </row>
    <row r="74" spans="1:31" x14ac:dyDescent="0.3">
      <c r="A74" s="54" t="s">
        <v>28</v>
      </c>
      <c r="B74" s="18">
        <f t="shared" ref="B74:AE74" si="28">B118*0.9058</f>
        <v>21.722723498000001</v>
      </c>
      <c r="C74" s="18">
        <f t="shared" si="28"/>
        <v>67.244907212000001</v>
      </c>
      <c r="D74" s="18">
        <f t="shared" si="28"/>
        <v>130.32405833999999</v>
      </c>
      <c r="E74" s="18">
        <f t="shared" si="28"/>
        <v>211.74143844</v>
      </c>
      <c r="F74" s="18">
        <f t="shared" si="28"/>
        <v>199.80444372000002</v>
      </c>
      <c r="G74" s="18">
        <f t="shared" si="28"/>
        <v>182.24759406000001</v>
      </c>
      <c r="H74" s="18">
        <f t="shared" si="28"/>
        <v>134.62325688000001</v>
      </c>
      <c r="I74" s="18">
        <f t="shared" si="28"/>
        <v>73.667753852000004</v>
      </c>
      <c r="J74" s="18">
        <f t="shared" si="28"/>
        <v>15.188218892</v>
      </c>
      <c r="K74" s="18">
        <f t="shared" si="28"/>
        <v>0</v>
      </c>
      <c r="L74" s="18">
        <f t="shared" si="28"/>
        <v>149.56940978</v>
      </c>
      <c r="M74" s="18">
        <f t="shared" si="28"/>
        <v>298.31671548000003</v>
      </c>
      <c r="N74" s="18">
        <f t="shared" si="28"/>
        <v>357.59326386000004</v>
      </c>
      <c r="O74" s="18">
        <f t="shared" si="28"/>
        <v>394.81965110000004</v>
      </c>
      <c r="P74" s="18">
        <f t="shared" si="28"/>
        <v>590.31484190000003</v>
      </c>
      <c r="Q74" s="18">
        <f t="shared" si="28"/>
        <v>447.60496494</v>
      </c>
      <c r="R74" s="18">
        <f t="shared" si="28"/>
        <v>315.64149918000004</v>
      </c>
      <c r="S74" s="18">
        <f t="shared" si="28"/>
        <v>299.32577668000005</v>
      </c>
      <c r="T74" s="18">
        <f t="shared" si="28"/>
        <v>202.61686214000002</v>
      </c>
      <c r="U74" s="18">
        <f t="shared" si="28"/>
        <v>112.64764308000001</v>
      </c>
      <c r="V74" s="18">
        <f t="shared" si="28"/>
        <v>212.8471485</v>
      </c>
      <c r="W74" s="18">
        <f t="shared" si="28"/>
        <v>378.72901990000003</v>
      </c>
      <c r="X74" s="18">
        <f t="shared" si="28"/>
        <v>735.05679057999998</v>
      </c>
      <c r="Y74" s="18">
        <f t="shared" si="28"/>
        <v>755.08665540000004</v>
      </c>
      <c r="Z74" s="18">
        <f t="shared" si="28"/>
        <v>600.91052797999998</v>
      </c>
      <c r="AA74" s="18">
        <f t="shared" si="28"/>
        <v>868.22451744</v>
      </c>
      <c r="AB74" s="18">
        <f t="shared" si="28"/>
        <v>677.05234772000006</v>
      </c>
      <c r="AC74" s="18">
        <f t="shared" si="28"/>
        <v>728.77533931999994</v>
      </c>
      <c r="AD74" s="18">
        <f t="shared" si="28"/>
        <v>419.49916848000004</v>
      </c>
      <c r="AE74" s="18">
        <f t="shared" si="28"/>
        <v>419.62081742000004</v>
      </c>
    </row>
    <row r="75" spans="1:31" x14ac:dyDescent="0.3">
      <c r="A75" s="54" t="s">
        <v>29</v>
      </c>
      <c r="B75" s="18">
        <f t="shared" ref="B75:AE75" si="29">B119*0.9058</f>
        <v>19.352154318</v>
      </c>
      <c r="C75" s="18">
        <f t="shared" si="29"/>
        <v>77.232783376</v>
      </c>
      <c r="D75" s="18">
        <f t="shared" si="29"/>
        <v>123.49930824000002</v>
      </c>
      <c r="E75" s="18">
        <f t="shared" si="29"/>
        <v>219.89907324000001</v>
      </c>
      <c r="F75" s="18">
        <f t="shared" si="29"/>
        <v>126.19134584</v>
      </c>
      <c r="G75" s="18">
        <f t="shared" si="29"/>
        <v>117.82320312000002</v>
      </c>
      <c r="H75" s="18">
        <f t="shared" si="29"/>
        <v>132.23004270000001</v>
      </c>
      <c r="I75" s="18">
        <f t="shared" si="29"/>
        <v>67.034969946000004</v>
      </c>
      <c r="J75" s="18">
        <f t="shared" si="29"/>
        <v>15.891726578</v>
      </c>
      <c r="K75" s="18">
        <f t="shared" si="29"/>
        <v>0</v>
      </c>
      <c r="L75" s="18">
        <f t="shared" si="29"/>
        <v>201.41441264000002</v>
      </c>
      <c r="M75" s="18">
        <f t="shared" si="29"/>
        <v>357.81255804</v>
      </c>
      <c r="N75" s="18">
        <f t="shared" si="29"/>
        <v>295.91072952000002</v>
      </c>
      <c r="O75" s="18">
        <f t="shared" si="29"/>
        <v>311.36983695999999</v>
      </c>
      <c r="P75" s="18">
        <f t="shared" si="29"/>
        <v>423.41602884000002</v>
      </c>
      <c r="Q75" s="18">
        <f t="shared" si="29"/>
        <v>449.89582372000001</v>
      </c>
      <c r="R75" s="18">
        <f t="shared" si="29"/>
        <v>504.19934894000005</v>
      </c>
      <c r="S75" s="18">
        <f t="shared" si="29"/>
        <v>274.83792657999999</v>
      </c>
      <c r="T75" s="18">
        <f t="shared" si="29"/>
        <v>192.93386014000001</v>
      </c>
      <c r="U75" s="18">
        <f t="shared" si="29"/>
        <v>93.483632480000011</v>
      </c>
      <c r="V75" s="18">
        <f t="shared" si="29"/>
        <v>292.65474084000004</v>
      </c>
      <c r="W75" s="18">
        <f t="shared" si="29"/>
        <v>333.80786166000001</v>
      </c>
      <c r="X75" s="18">
        <f t="shared" si="29"/>
        <v>649.29809224000007</v>
      </c>
      <c r="Y75" s="18">
        <f t="shared" si="29"/>
        <v>350.27956292000005</v>
      </c>
      <c r="Z75" s="18">
        <f t="shared" si="29"/>
        <v>766.25154620000001</v>
      </c>
      <c r="AA75" s="18">
        <f t="shared" si="29"/>
        <v>869.46229314000004</v>
      </c>
      <c r="AB75" s="18">
        <f t="shared" si="29"/>
        <v>455.14384776000003</v>
      </c>
      <c r="AC75" s="18">
        <f t="shared" si="29"/>
        <v>393.30950134000005</v>
      </c>
      <c r="AD75" s="18">
        <f t="shared" si="29"/>
        <v>468.54914428000006</v>
      </c>
      <c r="AE75" s="18">
        <f t="shared" si="29"/>
        <v>490.62883450000004</v>
      </c>
    </row>
    <row r="76" spans="1:31" x14ac:dyDescent="0.3">
      <c r="A76" s="54" t="s">
        <v>30</v>
      </c>
      <c r="B76" s="18">
        <f t="shared" ref="B76:AE76" si="30">B120*0.9058</f>
        <v>16.728232878</v>
      </c>
      <c r="C76" s="18">
        <f t="shared" si="30"/>
        <v>87.338087452000011</v>
      </c>
      <c r="D76" s="18">
        <f t="shared" si="30"/>
        <v>108.97145378</v>
      </c>
      <c r="E76" s="18">
        <f t="shared" si="30"/>
        <v>178.73671326000002</v>
      </c>
      <c r="F76" s="18">
        <f t="shared" si="30"/>
        <v>134.57443426</v>
      </c>
      <c r="G76" s="18">
        <f t="shared" si="30"/>
        <v>93.041239760000011</v>
      </c>
      <c r="H76" s="18">
        <f t="shared" si="30"/>
        <v>111.96131842000001</v>
      </c>
      <c r="I76" s="18">
        <f t="shared" si="30"/>
        <v>78.454327140000004</v>
      </c>
      <c r="J76" s="18">
        <f t="shared" si="30"/>
        <v>15.756055854</v>
      </c>
      <c r="K76" s="18">
        <f t="shared" si="30"/>
        <v>0</v>
      </c>
      <c r="L76" s="18">
        <f t="shared" si="30"/>
        <v>102.00204742</v>
      </c>
      <c r="M76" s="18">
        <f t="shared" si="30"/>
        <v>266.83165096000005</v>
      </c>
      <c r="N76" s="18">
        <f t="shared" si="30"/>
        <v>339.25950954000001</v>
      </c>
      <c r="O76" s="18">
        <f t="shared" si="30"/>
        <v>443.57723465999999</v>
      </c>
      <c r="P76" s="18">
        <f t="shared" si="30"/>
        <v>368.46304502000004</v>
      </c>
      <c r="Q76" s="18">
        <f t="shared" si="30"/>
        <v>437.30275806000003</v>
      </c>
      <c r="R76" s="18">
        <f t="shared" si="30"/>
        <v>322.08146543999999</v>
      </c>
      <c r="S76" s="18">
        <f t="shared" si="30"/>
        <v>238.99750392000001</v>
      </c>
      <c r="T76" s="18">
        <f t="shared" si="30"/>
        <v>180.21742452000001</v>
      </c>
      <c r="U76" s="18">
        <f t="shared" si="30"/>
        <v>69.227938920000014</v>
      </c>
      <c r="V76" s="18">
        <f t="shared" si="30"/>
        <v>282.77608604000005</v>
      </c>
      <c r="W76" s="18">
        <f t="shared" si="30"/>
        <v>406.10392634000004</v>
      </c>
      <c r="X76" s="18">
        <f t="shared" si="30"/>
        <v>396.03604992000004</v>
      </c>
      <c r="Y76" s="18">
        <f t="shared" si="30"/>
        <v>690.93645012000002</v>
      </c>
      <c r="Z76" s="18">
        <f t="shared" si="30"/>
        <v>648.81421388000001</v>
      </c>
      <c r="AA76" s="18">
        <f t="shared" si="30"/>
        <v>596.4900428200001</v>
      </c>
      <c r="AB76" s="18">
        <f t="shared" si="30"/>
        <v>482.48170698000001</v>
      </c>
      <c r="AC76" s="18">
        <f t="shared" si="30"/>
        <v>454.38976926000004</v>
      </c>
      <c r="AD76" s="18">
        <f t="shared" si="30"/>
        <v>376.86859728000002</v>
      </c>
      <c r="AE76" s="18">
        <f t="shared" si="30"/>
        <v>357.05911360000005</v>
      </c>
    </row>
    <row r="77" spans="1:31" x14ac:dyDescent="0.3">
      <c r="A77" s="54" t="s">
        <v>31</v>
      </c>
      <c r="B77" s="18">
        <f t="shared" ref="B77:AE77" si="31">B121*0.9058</f>
        <v>12.826599016000001</v>
      </c>
      <c r="C77" s="18">
        <f t="shared" si="31"/>
        <v>58.167142656000003</v>
      </c>
      <c r="D77" s="18">
        <f t="shared" si="31"/>
        <v>105.73421516000001</v>
      </c>
      <c r="E77" s="18">
        <f t="shared" si="31"/>
        <v>102.99453248</v>
      </c>
      <c r="F77" s="18">
        <f t="shared" si="31"/>
        <v>151.66669910000002</v>
      </c>
      <c r="G77" s="18">
        <f t="shared" si="31"/>
        <v>115.72645728000001</v>
      </c>
      <c r="H77" s="18">
        <f t="shared" si="31"/>
        <v>79.325371594000003</v>
      </c>
      <c r="I77" s="18">
        <f t="shared" si="31"/>
        <v>49.115057530000001</v>
      </c>
      <c r="J77" s="18">
        <f t="shared" si="31"/>
        <v>15.434379100000001</v>
      </c>
      <c r="K77" s="18">
        <f t="shared" si="31"/>
        <v>0</v>
      </c>
      <c r="L77" s="18">
        <f t="shared" si="31"/>
        <v>161.86754696</v>
      </c>
      <c r="M77" s="18">
        <f t="shared" si="31"/>
        <v>168.46294850000001</v>
      </c>
      <c r="N77" s="18">
        <f t="shared" si="31"/>
        <v>278.55333702000001</v>
      </c>
      <c r="O77" s="18">
        <f t="shared" si="31"/>
        <v>393.77698472000003</v>
      </c>
      <c r="P77" s="18">
        <f t="shared" si="31"/>
        <v>368.71712192000007</v>
      </c>
      <c r="Q77" s="18">
        <f t="shared" si="31"/>
        <v>432.08507832000004</v>
      </c>
      <c r="R77" s="18">
        <f t="shared" si="31"/>
        <v>154.8605499</v>
      </c>
      <c r="S77" s="18">
        <f t="shared" si="31"/>
        <v>191.16909000000001</v>
      </c>
      <c r="T77" s="18">
        <f t="shared" si="31"/>
        <v>137.96094872</v>
      </c>
      <c r="U77" s="18">
        <f t="shared" si="31"/>
        <v>52.019206316000002</v>
      </c>
      <c r="V77" s="18">
        <f t="shared" si="31"/>
        <v>182.6015807</v>
      </c>
      <c r="W77" s="18">
        <f t="shared" si="31"/>
        <v>255.14030919999999</v>
      </c>
      <c r="X77" s="18">
        <f t="shared" si="31"/>
        <v>348.11479150000002</v>
      </c>
      <c r="Y77" s="18">
        <f t="shared" si="31"/>
        <v>400.50227798000003</v>
      </c>
      <c r="Z77" s="18">
        <f t="shared" si="31"/>
        <v>451.42680688000002</v>
      </c>
      <c r="AA77" s="18">
        <f t="shared" si="31"/>
        <v>658.07176162000007</v>
      </c>
      <c r="AB77" s="18">
        <f t="shared" si="31"/>
        <v>640.72859018000008</v>
      </c>
      <c r="AC77" s="18">
        <f t="shared" si="31"/>
        <v>417.30649842000003</v>
      </c>
      <c r="AD77" s="18">
        <f t="shared" si="31"/>
        <v>432.84006262000003</v>
      </c>
      <c r="AE77" s="18">
        <f t="shared" si="31"/>
        <v>227.48551056000002</v>
      </c>
    </row>
    <row r="78" spans="1:31" x14ac:dyDescent="0.3">
      <c r="A78" s="54" t="s">
        <v>45</v>
      </c>
      <c r="B78" s="18">
        <f t="shared" ref="B78:AE78" si="32">B122*0.9058</f>
        <v>9.0761794060000014</v>
      </c>
      <c r="C78" s="18">
        <f t="shared" si="32"/>
        <v>37.934596028000001</v>
      </c>
      <c r="D78" s="18">
        <f t="shared" si="32"/>
        <v>60.499967149999996</v>
      </c>
      <c r="E78" s="18">
        <f t="shared" si="32"/>
        <v>116.01160312000002</v>
      </c>
      <c r="F78" s="18">
        <f t="shared" si="32"/>
        <v>117.04059192000001</v>
      </c>
      <c r="G78" s="18">
        <f t="shared" si="32"/>
        <v>133.94943226000001</v>
      </c>
      <c r="H78" s="18">
        <f t="shared" si="32"/>
        <v>70.730769815999992</v>
      </c>
      <c r="I78" s="18">
        <f t="shared" si="32"/>
        <v>30.646637924</v>
      </c>
      <c r="J78" s="18">
        <f t="shared" si="32"/>
        <v>10.213248262</v>
      </c>
      <c r="K78" s="18">
        <f t="shared" si="32"/>
        <v>0</v>
      </c>
      <c r="L78" s="18">
        <f t="shared" si="32"/>
        <v>86.338220121999996</v>
      </c>
      <c r="M78" s="18">
        <f t="shared" si="32"/>
        <v>177.41850252000003</v>
      </c>
      <c r="N78" s="18">
        <f t="shared" si="32"/>
        <v>275.77343682000003</v>
      </c>
      <c r="O78" s="18">
        <f t="shared" si="32"/>
        <v>402.60228470000004</v>
      </c>
      <c r="P78" s="18">
        <f t="shared" si="32"/>
        <v>346.93308482000003</v>
      </c>
      <c r="Q78" s="18">
        <f t="shared" si="32"/>
        <v>365.81059088000001</v>
      </c>
      <c r="R78" s="18">
        <f t="shared" si="32"/>
        <v>270.98583092000001</v>
      </c>
      <c r="S78" s="18">
        <f t="shared" si="32"/>
        <v>226.85570782000002</v>
      </c>
      <c r="T78" s="18">
        <f t="shared" si="32"/>
        <v>122.9677848</v>
      </c>
      <c r="U78" s="18">
        <f t="shared" si="32"/>
        <v>23.064874532000001</v>
      </c>
      <c r="V78" s="18">
        <f t="shared" si="32"/>
        <v>158.54489139999998</v>
      </c>
      <c r="W78" s="18">
        <f t="shared" si="32"/>
        <v>302.01536862</v>
      </c>
      <c r="X78" s="18">
        <f t="shared" si="32"/>
        <v>307.57580308000001</v>
      </c>
      <c r="Y78" s="18">
        <f t="shared" si="32"/>
        <v>472.19553275999999</v>
      </c>
      <c r="Z78" s="18">
        <f t="shared" si="32"/>
        <v>382.30756395999998</v>
      </c>
      <c r="AA78" s="18">
        <f t="shared" si="32"/>
        <v>336.16783298000001</v>
      </c>
      <c r="AB78" s="18">
        <f t="shared" si="32"/>
        <v>357.49127078000004</v>
      </c>
      <c r="AC78" s="18">
        <f t="shared" si="32"/>
        <v>231.99856848000002</v>
      </c>
      <c r="AD78" s="18">
        <f t="shared" si="32"/>
        <v>405.46062718000002</v>
      </c>
      <c r="AE78" s="18">
        <f t="shared" si="32"/>
        <v>100.43347356000001</v>
      </c>
    </row>
    <row r="79" spans="1:31" x14ac:dyDescent="0.3">
      <c r="A79" s="54" t="s">
        <v>32</v>
      </c>
      <c r="B79" s="18">
        <f t="shared" ref="B79:AE79" si="33">B123*0.9058</f>
        <v>30.091690496000002</v>
      </c>
      <c r="C79" s="18">
        <f t="shared" si="33"/>
        <v>119.90074600000001</v>
      </c>
      <c r="D79" s="18">
        <f t="shared" si="33"/>
        <v>173.42827236000002</v>
      </c>
      <c r="E79" s="18">
        <f t="shared" si="33"/>
        <v>229.46604226000002</v>
      </c>
      <c r="F79" s="18">
        <f t="shared" si="33"/>
        <v>305.55777126000004</v>
      </c>
      <c r="G79" s="18">
        <f t="shared" si="33"/>
        <v>154.56951636000002</v>
      </c>
      <c r="H79" s="18">
        <f t="shared" si="33"/>
        <v>131.77813907999999</v>
      </c>
      <c r="I79" s="18">
        <f t="shared" si="33"/>
        <v>80.218064668000011</v>
      </c>
      <c r="J79" s="18">
        <f t="shared" si="33"/>
        <v>19.425687161999999</v>
      </c>
      <c r="K79" s="18">
        <f t="shared" si="33"/>
        <v>0</v>
      </c>
      <c r="L79" s="18">
        <f t="shared" si="33"/>
        <v>197.21141005999999</v>
      </c>
      <c r="M79" s="18">
        <f t="shared" si="33"/>
        <v>545.26361078000002</v>
      </c>
      <c r="N79" s="18">
        <f t="shared" si="33"/>
        <v>613.08674447999999</v>
      </c>
      <c r="O79" s="18">
        <f t="shared" si="33"/>
        <v>703.33911662000003</v>
      </c>
      <c r="P79" s="18">
        <f t="shared" si="33"/>
        <v>842.84726232000003</v>
      </c>
      <c r="Q79" s="18">
        <f t="shared" si="33"/>
        <v>617.45387802000005</v>
      </c>
      <c r="R79" s="18">
        <f t="shared" si="33"/>
        <v>692.03418913999997</v>
      </c>
      <c r="S79" s="18">
        <f t="shared" si="33"/>
        <v>337.36955783999997</v>
      </c>
      <c r="T79" s="18">
        <f t="shared" si="33"/>
        <v>205.46324806000001</v>
      </c>
      <c r="U79" s="18">
        <f t="shared" si="33"/>
        <v>145.87954290000002</v>
      </c>
      <c r="V79" s="18">
        <f t="shared" si="33"/>
        <v>319.35718136000003</v>
      </c>
      <c r="W79" s="18">
        <f t="shared" si="33"/>
        <v>644.63095773999999</v>
      </c>
      <c r="X79" s="18">
        <f t="shared" si="33"/>
        <v>1123.2871090000001</v>
      </c>
      <c r="Y79" s="18">
        <f t="shared" si="33"/>
        <v>1002.697955</v>
      </c>
      <c r="Z79" s="18">
        <f t="shared" si="33"/>
        <v>1019.9960176</v>
      </c>
      <c r="AA79" s="18">
        <f t="shared" si="33"/>
        <v>960.41068200000007</v>
      </c>
      <c r="AB79" s="18">
        <f t="shared" si="33"/>
        <v>1202.7891750000001</v>
      </c>
      <c r="AC79" s="18">
        <f t="shared" si="33"/>
        <v>957.08549019999998</v>
      </c>
      <c r="AD79" s="18">
        <f t="shared" si="33"/>
        <v>967.91704660000005</v>
      </c>
      <c r="AE79" s="18">
        <f t="shared" si="33"/>
        <v>565.19302238</v>
      </c>
    </row>
    <row r="80" spans="1:31" x14ac:dyDescent="0.3">
      <c r="A80" s="54" t="s">
        <v>33</v>
      </c>
      <c r="B80" s="18">
        <f t="shared" ref="B80:AE80" si="34">B124*0.9058</f>
        <v>16.251999470000001</v>
      </c>
      <c r="C80" s="18">
        <f t="shared" si="34"/>
        <v>77.885484739999995</v>
      </c>
      <c r="D80" s="18">
        <f t="shared" si="34"/>
        <v>174.6776423</v>
      </c>
      <c r="E80" s="18">
        <f t="shared" si="34"/>
        <v>119.55491156000001</v>
      </c>
      <c r="F80" s="18">
        <f t="shared" si="34"/>
        <v>204.11152272000001</v>
      </c>
      <c r="G80" s="18">
        <f t="shared" si="34"/>
        <v>274.96292698000002</v>
      </c>
      <c r="H80" s="18">
        <f t="shared" si="34"/>
        <v>122.21207586</v>
      </c>
      <c r="I80" s="18">
        <f t="shared" si="34"/>
        <v>85.048795706000007</v>
      </c>
      <c r="J80" s="18">
        <f t="shared" si="34"/>
        <v>25.832618896000003</v>
      </c>
      <c r="K80" s="18">
        <f t="shared" si="34"/>
        <v>0</v>
      </c>
      <c r="L80" s="18">
        <f t="shared" si="34"/>
        <v>202.55490542000001</v>
      </c>
      <c r="M80" s="18">
        <f t="shared" si="34"/>
        <v>284.65480582000004</v>
      </c>
      <c r="N80" s="18">
        <f t="shared" si="34"/>
        <v>577.22739060000004</v>
      </c>
      <c r="O80" s="18">
        <f t="shared" si="34"/>
        <v>747.80837124000004</v>
      </c>
      <c r="P80" s="18">
        <f t="shared" si="34"/>
        <v>800.79314224000007</v>
      </c>
      <c r="Q80" s="18">
        <f t="shared" si="34"/>
        <v>643.96854619999999</v>
      </c>
      <c r="R80" s="18">
        <f t="shared" si="34"/>
        <v>512.10997208000003</v>
      </c>
      <c r="S80" s="18">
        <f t="shared" si="34"/>
        <v>333.30441802000001</v>
      </c>
      <c r="T80" s="18">
        <f t="shared" si="34"/>
        <v>206.69894042000001</v>
      </c>
      <c r="U80" s="18">
        <f t="shared" si="34"/>
        <v>150.40473854000001</v>
      </c>
      <c r="V80" s="18">
        <f t="shared" si="34"/>
        <v>309.28187738000003</v>
      </c>
      <c r="W80" s="18">
        <f t="shared" si="34"/>
        <v>379.65275473999998</v>
      </c>
      <c r="X80" s="18">
        <f t="shared" si="34"/>
        <v>510.8796239400001</v>
      </c>
      <c r="Y80" s="18">
        <f t="shared" si="34"/>
        <v>727.72089754000001</v>
      </c>
      <c r="Z80" s="18">
        <f t="shared" si="34"/>
        <v>730.07371304000003</v>
      </c>
      <c r="AA80" s="18">
        <f t="shared" si="34"/>
        <v>1095.7661876</v>
      </c>
      <c r="AB80" s="18">
        <f t="shared" si="34"/>
        <v>765.76313884000001</v>
      </c>
      <c r="AC80" s="18">
        <f t="shared" si="34"/>
        <v>906.72935080000002</v>
      </c>
      <c r="AD80" s="18">
        <f t="shared" si="34"/>
        <v>521.10818928000003</v>
      </c>
      <c r="AE80" s="18">
        <f t="shared" si="34"/>
        <v>481.07608654000006</v>
      </c>
    </row>
    <row r="81" spans="1:31" x14ac:dyDescent="0.3">
      <c r="A81" s="54" t="s">
        <v>34</v>
      </c>
      <c r="B81" s="18">
        <f t="shared" ref="B81:AE81" si="35">B125*0.9058</f>
        <v>23.533607916000001</v>
      </c>
      <c r="C81" s="18">
        <f t="shared" si="35"/>
        <v>81.551284514000002</v>
      </c>
      <c r="D81" s="18">
        <f t="shared" si="35"/>
        <v>138.62843273999999</v>
      </c>
      <c r="E81" s="18">
        <f t="shared" si="35"/>
        <v>196.53369050000001</v>
      </c>
      <c r="F81" s="18">
        <f t="shared" si="35"/>
        <v>200.75788880000002</v>
      </c>
      <c r="G81" s="18">
        <f t="shared" si="35"/>
        <v>197.83740844000002</v>
      </c>
      <c r="H81" s="18">
        <f t="shared" si="35"/>
        <v>117.75055795999999</v>
      </c>
      <c r="I81" s="18">
        <f t="shared" si="35"/>
        <v>95.600034180000009</v>
      </c>
      <c r="J81" s="18">
        <f t="shared" si="35"/>
        <v>31.253333706000006</v>
      </c>
      <c r="K81" s="18">
        <f t="shared" si="35"/>
        <v>0</v>
      </c>
      <c r="L81" s="18">
        <f t="shared" si="35"/>
        <v>194.05216082000001</v>
      </c>
      <c r="M81" s="18">
        <f t="shared" si="35"/>
        <v>298.06245742000004</v>
      </c>
      <c r="N81" s="18">
        <f t="shared" si="35"/>
        <v>429.68833152000002</v>
      </c>
      <c r="O81" s="18">
        <f t="shared" si="35"/>
        <v>600.40155895999999</v>
      </c>
      <c r="P81" s="18">
        <f t="shared" si="35"/>
        <v>503.70297054000008</v>
      </c>
      <c r="Q81" s="18">
        <f t="shared" si="35"/>
        <v>669.85006018000001</v>
      </c>
      <c r="R81" s="18">
        <f t="shared" si="35"/>
        <v>424.69701120000002</v>
      </c>
      <c r="S81" s="18">
        <f t="shared" si="35"/>
        <v>365.96403340000006</v>
      </c>
      <c r="T81" s="18">
        <f t="shared" si="35"/>
        <v>205.96460836</v>
      </c>
      <c r="U81" s="18">
        <f t="shared" si="35"/>
        <v>94.811444699999996</v>
      </c>
      <c r="V81" s="18">
        <f t="shared" si="35"/>
        <v>312.88623674000002</v>
      </c>
      <c r="W81" s="18">
        <f t="shared" si="35"/>
        <v>492.9834616</v>
      </c>
      <c r="X81" s="18">
        <f t="shared" si="35"/>
        <v>918.04732179999996</v>
      </c>
      <c r="Y81" s="18">
        <f t="shared" si="35"/>
        <v>1007.8202540000002</v>
      </c>
      <c r="Z81" s="18">
        <f t="shared" si="35"/>
        <v>806.24750752</v>
      </c>
      <c r="AA81" s="18">
        <f t="shared" si="35"/>
        <v>826.70300775999999</v>
      </c>
      <c r="AB81" s="18">
        <f t="shared" si="35"/>
        <v>753.99453233999998</v>
      </c>
      <c r="AC81" s="18">
        <f t="shared" si="35"/>
        <v>820.33188230000007</v>
      </c>
      <c r="AD81" s="18">
        <f t="shared" si="35"/>
        <v>553.00557396000011</v>
      </c>
      <c r="AE81" s="18">
        <f t="shared" si="35"/>
        <v>331.55731098000001</v>
      </c>
    </row>
    <row r="82" spans="1:31" x14ac:dyDescent="0.3">
      <c r="A82" s="54" t="s">
        <v>35</v>
      </c>
      <c r="B82" s="18">
        <f t="shared" ref="B82:AE82" si="36">B126*0.9058</f>
        <v>21.141580334</v>
      </c>
      <c r="C82" s="18">
        <f t="shared" si="36"/>
        <v>96.701396400000007</v>
      </c>
      <c r="D82" s="18">
        <f t="shared" si="36"/>
        <v>151.74822110000002</v>
      </c>
      <c r="E82" s="18">
        <f t="shared" si="36"/>
        <v>230.66785770000001</v>
      </c>
      <c r="F82" s="18">
        <f t="shared" si="36"/>
        <v>178.70564432</v>
      </c>
      <c r="G82" s="18">
        <f t="shared" si="36"/>
        <v>221.53060020000001</v>
      </c>
      <c r="H82" s="18">
        <f t="shared" si="36"/>
        <v>127.05457324</v>
      </c>
      <c r="I82" s="18">
        <f t="shared" si="36"/>
        <v>95.128837020000006</v>
      </c>
      <c r="J82" s="18">
        <f t="shared" si="36"/>
        <v>18.690168504000003</v>
      </c>
      <c r="K82" s="18">
        <f t="shared" si="36"/>
        <v>0</v>
      </c>
      <c r="L82" s="18">
        <f t="shared" si="36"/>
        <v>214.19072164000002</v>
      </c>
      <c r="M82" s="18">
        <f t="shared" si="36"/>
        <v>383.47740466000005</v>
      </c>
      <c r="N82" s="18">
        <f t="shared" si="36"/>
        <v>600.47882370000002</v>
      </c>
      <c r="O82" s="18">
        <f t="shared" si="36"/>
        <v>692.82785110000009</v>
      </c>
      <c r="P82" s="18">
        <f t="shared" si="36"/>
        <v>760.80297804000008</v>
      </c>
      <c r="Q82" s="18">
        <f t="shared" si="36"/>
        <v>483.98261758000007</v>
      </c>
      <c r="R82" s="18">
        <f t="shared" si="36"/>
        <v>356.18972675999999</v>
      </c>
      <c r="S82" s="18">
        <f t="shared" si="36"/>
        <v>540.69729182000003</v>
      </c>
      <c r="T82" s="18">
        <f t="shared" si="36"/>
        <v>164.45958424000003</v>
      </c>
      <c r="U82" s="18">
        <f t="shared" si="36"/>
        <v>90.410551994000002</v>
      </c>
      <c r="V82" s="18">
        <f t="shared" si="36"/>
        <v>241.33582662000001</v>
      </c>
      <c r="W82" s="18">
        <f t="shared" si="36"/>
        <v>460.89114876000002</v>
      </c>
      <c r="X82" s="18">
        <f t="shared" si="36"/>
        <v>924.21491400000014</v>
      </c>
      <c r="Y82" s="18">
        <f t="shared" si="36"/>
        <v>731.59038455999996</v>
      </c>
      <c r="Z82" s="18">
        <f t="shared" si="36"/>
        <v>644.86845850000009</v>
      </c>
      <c r="AA82" s="18">
        <f t="shared" si="36"/>
        <v>880.69339792000005</v>
      </c>
      <c r="AB82" s="18">
        <f t="shared" si="36"/>
        <v>895.34978539999997</v>
      </c>
      <c r="AC82" s="18">
        <f t="shared" si="36"/>
        <v>608.44071512000005</v>
      </c>
      <c r="AD82" s="18">
        <f t="shared" si="36"/>
        <v>597.76740198000005</v>
      </c>
      <c r="AE82" s="18">
        <f t="shared" si="36"/>
        <v>535.59781898000006</v>
      </c>
    </row>
    <row r="83" spans="1:31" x14ac:dyDescent="0.3">
      <c r="A83" s="54" t="s">
        <v>36</v>
      </c>
      <c r="B83" s="18">
        <f t="shared" ref="B83:AE83" si="37">B127*0.9058</f>
        <v>15.19003955</v>
      </c>
      <c r="C83" s="18">
        <f t="shared" si="37"/>
        <v>90.808805079999999</v>
      </c>
      <c r="D83" s="18">
        <f t="shared" si="37"/>
        <v>98.931747740000006</v>
      </c>
      <c r="E83" s="18">
        <f t="shared" si="37"/>
        <v>217.38846738000004</v>
      </c>
      <c r="F83" s="18">
        <f t="shared" si="37"/>
        <v>196.35307398</v>
      </c>
      <c r="G83" s="18">
        <f t="shared" si="37"/>
        <v>172.09393838</v>
      </c>
      <c r="H83" s="18">
        <f t="shared" si="37"/>
        <v>89.302206056000003</v>
      </c>
      <c r="I83" s="18">
        <f t="shared" si="37"/>
        <v>35.428491993999998</v>
      </c>
      <c r="J83" s="18">
        <f t="shared" si="37"/>
        <v>19.958007706000004</v>
      </c>
      <c r="K83" s="18">
        <f t="shared" si="37"/>
        <v>0</v>
      </c>
      <c r="L83" s="18">
        <f t="shared" si="37"/>
        <v>125.29641544</v>
      </c>
      <c r="M83" s="18">
        <f t="shared" si="37"/>
        <v>414.29090905999999</v>
      </c>
      <c r="N83" s="18">
        <f t="shared" si="37"/>
        <v>393.96566286000001</v>
      </c>
      <c r="O83" s="18">
        <f t="shared" si="37"/>
        <v>327.54298654000002</v>
      </c>
      <c r="P83" s="18">
        <f t="shared" si="37"/>
        <v>630.00418991999993</v>
      </c>
      <c r="Q83" s="18">
        <f t="shared" si="37"/>
        <v>601.30382634000011</v>
      </c>
      <c r="R83" s="18">
        <f t="shared" si="37"/>
        <v>581.74896304000004</v>
      </c>
      <c r="S83" s="18">
        <f t="shared" si="37"/>
        <v>193.26058220000002</v>
      </c>
      <c r="T83" s="18">
        <f t="shared" si="37"/>
        <v>243.67034495999999</v>
      </c>
      <c r="U83" s="18">
        <f t="shared" si="37"/>
        <v>110.74519134000001</v>
      </c>
      <c r="V83" s="18">
        <f t="shared" si="37"/>
        <v>278.94101942000003</v>
      </c>
      <c r="W83" s="18">
        <f t="shared" si="37"/>
        <v>485.30517616000009</v>
      </c>
      <c r="X83" s="18">
        <f t="shared" si="37"/>
        <v>680.25272027999995</v>
      </c>
      <c r="Y83" s="18">
        <f t="shared" si="37"/>
        <v>364.05207075999999</v>
      </c>
      <c r="Z83" s="18">
        <f t="shared" si="37"/>
        <v>850.97210716000006</v>
      </c>
      <c r="AA83" s="18">
        <f t="shared" si="37"/>
        <v>983.64716940000005</v>
      </c>
      <c r="AB83" s="18">
        <f t="shared" si="37"/>
        <v>634.67992951999997</v>
      </c>
      <c r="AC83" s="18">
        <f t="shared" si="37"/>
        <v>683.85916298000006</v>
      </c>
      <c r="AD83" s="18">
        <f t="shared" si="37"/>
        <v>588.86646770000004</v>
      </c>
      <c r="AE83" s="18">
        <f t="shared" si="37"/>
        <v>312.26395214000001</v>
      </c>
    </row>
    <row r="84" spans="1:31" x14ac:dyDescent="0.3">
      <c r="A84" s="54" t="s">
        <v>37</v>
      </c>
      <c r="B84" s="18">
        <f t="shared" ref="B84:AE84" si="38">B128*0.9058</f>
        <v>15.983937018000001</v>
      </c>
      <c r="C84" s="18">
        <f t="shared" si="38"/>
        <v>75.878313462000008</v>
      </c>
      <c r="D84" s="18">
        <f t="shared" si="38"/>
        <v>65.598661002</v>
      </c>
      <c r="E84" s="18">
        <f t="shared" si="38"/>
        <v>144.27790734000001</v>
      </c>
      <c r="F84" s="18">
        <f t="shared" si="38"/>
        <v>104.67633134</v>
      </c>
      <c r="G84" s="18">
        <f t="shared" si="38"/>
        <v>103.19235920000001</v>
      </c>
      <c r="H84" s="18">
        <f t="shared" si="38"/>
        <v>104.08176422000001</v>
      </c>
      <c r="I84" s="18">
        <f t="shared" si="38"/>
        <v>60.348336230000008</v>
      </c>
      <c r="J84" s="18">
        <f t="shared" si="38"/>
        <v>12.232502912000001</v>
      </c>
      <c r="K84" s="18">
        <f t="shared" si="38"/>
        <v>0</v>
      </c>
      <c r="L84" s="18">
        <f t="shared" si="38"/>
        <v>122.56841758</v>
      </c>
      <c r="M84" s="18">
        <f t="shared" si="38"/>
        <v>313.54448159999998</v>
      </c>
      <c r="N84" s="18">
        <f t="shared" si="38"/>
        <v>362.1592205</v>
      </c>
      <c r="O84" s="18">
        <f t="shared" si="38"/>
        <v>330.48321334000002</v>
      </c>
      <c r="P84" s="18">
        <f t="shared" si="38"/>
        <v>457.69929072000002</v>
      </c>
      <c r="Q84" s="18">
        <f t="shared" si="38"/>
        <v>392.86511586</v>
      </c>
      <c r="R84" s="18">
        <f t="shared" si="38"/>
        <v>335.45578360000002</v>
      </c>
      <c r="S84" s="18">
        <f t="shared" si="38"/>
        <v>164.99781060000001</v>
      </c>
      <c r="T84" s="18">
        <f t="shared" si="38"/>
        <v>155.11770652000001</v>
      </c>
      <c r="U84" s="18">
        <f t="shared" si="38"/>
        <v>57.301460538000001</v>
      </c>
      <c r="V84" s="18">
        <f t="shared" si="38"/>
        <v>270.3867348</v>
      </c>
      <c r="W84" s="18">
        <f t="shared" si="38"/>
        <v>403.23679760000005</v>
      </c>
      <c r="X84" s="18">
        <f t="shared" si="38"/>
        <v>664.06353804000003</v>
      </c>
      <c r="Y84" s="18">
        <f t="shared" si="38"/>
        <v>410.3346464</v>
      </c>
      <c r="Z84" s="18">
        <f t="shared" si="38"/>
        <v>653.65825112000005</v>
      </c>
      <c r="AA84" s="18">
        <f t="shared" si="38"/>
        <v>477.72236204000006</v>
      </c>
      <c r="AB84" s="18">
        <f t="shared" si="38"/>
        <v>638.41735090000009</v>
      </c>
      <c r="AC84" s="18">
        <f t="shared" si="38"/>
        <v>412.27070332</v>
      </c>
      <c r="AD84" s="18">
        <f t="shared" si="38"/>
        <v>376.90310826000001</v>
      </c>
      <c r="AE84" s="18">
        <f t="shared" si="38"/>
        <v>347.37321304000005</v>
      </c>
    </row>
    <row r="85" spans="1:31" x14ac:dyDescent="0.3">
      <c r="A85" s="54" t="s">
        <v>42</v>
      </c>
      <c r="B85" s="18">
        <f t="shared" ref="B85:AE85" si="39">B129*0.9058</f>
        <v>7.6570734156000002</v>
      </c>
      <c r="C85" s="18">
        <f t="shared" si="39"/>
        <v>51.530717434000003</v>
      </c>
      <c r="D85" s="18">
        <f t="shared" si="39"/>
        <v>95.707009160000013</v>
      </c>
      <c r="E85" s="18">
        <f t="shared" si="39"/>
        <v>121.08725342000001</v>
      </c>
      <c r="F85" s="18">
        <f t="shared" si="39"/>
        <v>154.04306539999999</v>
      </c>
      <c r="G85" s="18">
        <f t="shared" si="39"/>
        <v>128.94389088</v>
      </c>
      <c r="H85" s="18">
        <f t="shared" si="39"/>
        <v>109.40288632000001</v>
      </c>
      <c r="I85" s="18">
        <f t="shared" si="39"/>
        <v>54.340128598</v>
      </c>
      <c r="J85" s="18">
        <f t="shared" si="39"/>
        <v>12.706861314000001</v>
      </c>
      <c r="K85" s="18">
        <f t="shared" si="39"/>
        <v>0</v>
      </c>
      <c r="L85" s="18">
        <f t="shared" si="39"/>
        <v>94.133000500000009</v>
      </c>
      <c r="M85" s="18">
        <f t="shared" si="39"/>
        <v>113.77563582000001</v>
      </c>
      <c r="N85" s="18">
        <f t="shared" si="39"/>
        <v>247.87198884000003</v>
      </c>
      <c r="O85" s="18">
        <f t="shared" si="39"/>
        <v>274.33665686000001</v>
      </c>
      <c r="P85" s="18">
        <f t="shared" si="39"/>
        <v>342.26622206000002</v>
      </c>
      <c r="Q85" s="18">
        <f t="shared" si="39"/>
        <v>256.09991372000002</v>
      </c>
      <c r="R85" s="18">
        <f t="shared" si="39"/>
        <v>378.71751624000001</v>
      </c>
      <c r="S85" s="18">
        <f t="shared" si="39"/>
        <v>177.2125236</v>
      </c>
      <c r="T85" s="18">
        <f t="shared" si="39"/>
        <v>142.99819310000001</v>
      </c>
      <c r="U85" s="18">
        <f t="shared" si="39"/>
        <v>77.671081880000003</v>
      </c>
      <c r="V85" s="18">
        <f t="shared" si="39"/>
        <v>204.35174088000002</v>
      </c>
      <c r="W85" s="18">
        <f t="shared" si="39"/>
        <v>184.68600766</v>
      </c>
      <c r="X85" s="18">
        <f t="shared" si="39"/>
        <v>384.32505230000004</v>
      </c>
      <c r="Y85" s="18">
        <f t="shared" si="39"/>
        <v>444.90314469999998</v>
      </c>
      <c r="Z85" s="18">
        <f t="shared" si="39"/>
        <v>295.00954910000002</v>
      </c>
      <c r="AA85" s="18">
        <f t="shared" si="39"/>
        <v>641.12043926000001</v>
      </c>
      <c r="AB85" s="18">
        <f t="shared" si="39"/>
        <v>359.96573522</v>
      </c>
      <c r="AC85" s="18">
        <f t="shared" si="39"/>
        <v>486.56306062000004</v>
      </c>
      <c r="AD85" s="18">
        <f t="shared" si="39"/>
        <v>520.37304200000005</v>
      </c>
      <c r="AE85" s="18">
        <f t="shared" si="39"/>
        <v>269.41272806000001</v>
      </c>
    </row>
    <row r="86" spans="1:31" x14ac:dyDescent="0.3">
      <c r="A86" s="54" t="s">
        <v>43</v>
      </c>
      <c r="B86" s="18">
        <f t="shared" ref="B86:AE86" si="40">B130*0.9058</f>
        <v>13.33342129</v>
      </c>
      <c r="C86" s="18">
        <f t="shared" si="40"/>
        <v>38.753357706000003</v>
      </c>
      <c r="D86" s="18">
        <f t="shared" si="40"/>
        <v>61.465604298000002</v>
      </c>
      <c r="E86" s="18">
        <f t="shared" si="40"/>
        <v>46.355555946000003</v>
      </c>
      <c r="F86" s="18">
        <f t="shared" si="40"/>
        <v>112.92581426000001</v>
      </c>
      <c r="G86" s="18">
        <f t="shared" si="40"/>
        <v>86.463999510000008</v>
      </c>
      <c r="H86" s="18">
        <f t="shared" si="40"/>
        <v>85.368950716000015</v>
      </c>
      <c r="I86" s="18">
        <f t="shared" si="40"/>
        <v>54.850383854000007</v>
      </c>
      <c r="J86" s="18">
        <f t="shared" si="40"/>
        <v>8.5798571656</v>
      </c>
      <c r="K86" s="18">
        <f t="shared" si="40"/>
        <v>0</v>
      </c>
      <c r="L86" s="18">
        <f t="shared" si="40"/>
        <v>105.18403224000001</v>
      </c>
      <c r="M86" s="18">
        <f t="shared" si="40"/>
        <v>174.4924062</v>
      </c>
      <c r="N86" s="18">
        <f t="shared" si="40"/>
        <v>241.92423430000002</v>
      </c>
      <c r="O86" s="18">
        <f t="shared" si="40"/>
        <v>278.08594421999999</v>
      </c>
      <c r="P86" s="18">
        <f t="shared" si="40"/>
        <v>197.80398442000001</v>
      </c>
      <c r="Q86" s="18">
        <f t="shared" si="40"/>
        <v>281.58948804000005</v>
      </c>
      <c r="R86" s="18">
        <f t="shared" si="40"/>
        <v>167.98332740000001</v>
      </c>
      <c r="S86" s="18">
        <f t="shared" si="40"/>
        <v>168.83468882</v>
      </c>
      <c r="T86" s="18">
        <f t="shared" si="40"/>
        <v>135.38702744000003</v>
      </c>
      <c r="U86" s="18">
        <f t="shared" si="40"/>
        <v>29.330673568000002</v>
      </c>
      <c r="V86" s="18">
        <f t="shared" si="40"/>
        <v>189.91337946000002</v>
      </c>
      <c r="W86" s="18">
        <f t="shared" si="40"/>
        <v>272.59933245999997</v>
      </c>
      <c r="X86" s="18">
        <f t="shared" si="40"/>
        <v>371.43044582000005</v>
      </c>
      <c r="Y86" s="18">
        <f t="shared" si="40"/>
        <v>711.24774700000012</v>
      </c>
      <c r="Z86" s="18">
        <f t="shared" si="40"/>
        <v>503.03122926000003</v>
      </c>
      <c r="AA86" s="18">
        <f t="shared" si="40"/>
        <v>396.88831714000003</v>
      </c>
      <c r="AB86" s="18">
        <f t="shared" si="40"/>
        <v>476.56638008000004</v>
      </c>
      <c r="AC86" s="18">
        <f t="shared" si="40"/>
        <v>263.41841540000001</v>
      </c>
      <c r="AD86" s="18">
        <f t="shared" si="40"/>
        <v>239.26987798000002</v>
      </c>
      <c r="AE86" s="18">
        <f t="shared" si="40"/>
        <v>207.6985813</v>
      </c>
    </row>
    <row r="88" spans="1:31" ht="14.4" thickBot="1" x14ac:dyDescent="0.35"/>
    <row r="89" spans="1:31" ht="14.4" customHeight="1" thickBot="1" x14ac:dyDescent="0.35">
      <c r="A89" s="116" t="s">
        <v>62</v>
      </c>
      <c r="B89" s="118" t="s">
        <v>63</v>
      </c>
      <c r="C89" s="119"/>
      <c r="D89" s="119"/>
      <c r="E89" s="119"/>
      <c r="F89" s="119"/>
      <c r="G89" s="119"/>
      <c r="H89" s="119"/>
      <c r="I89" s="119"/>
      <c r="J89" s="119"/>
      <c r="K89" s="120"/>
      <c r="L89" s="118" t="s">
        <v>64</v>
      </c>
      <c r="M89" s="119"/>
      <c r="N89" s="119"/>
      <c r="O89" s="119"/>
      <c r="P89" s="119"/>
      <c r="Q89" s="119"/>
      <c r="R89" s="119"/>
      <c r="S89" s="119"/>
      <c r="T89" s="119"/>
      <c r="U89" s="120"/>
      <c r="V89" s="118" t="s">
        <v>65</v>
      </c>
      <c r="W89" s="119"/>
      <c r="X89" s="119"/>
      <c r="Y89" s="119"/>
      <c r="Z89" s="119"/>
      <c r="AA89" s="119"/>
      <c r="AB89" s="119"/>
      <c r="AC89" s="119"/>
      <c r="AD89" s="119"/>
      <c r="AE89" s="120"/>
    </row>
    <row r="90" spans="1:31" ht="14.4" thickBot="1" x14ac:dyDescent="0.35">
      <c r="A90" s="117"/>
      <c r="B90" s="70">
        <v>8.3000000000000007</v>
      </c>
      <c r="C90" s="70">
        <v>9.3000000000000007</v>
      </c>
      <c r="D90" s="70">
        <v>10.3</v>
      </c>
      <c r="E90" s="70">
        <v>11.3</v>
      </c>
      <c r="F90" s="70">
        <v>12.3</v>
      </c>
      <c r="G90" s="70">
        <v>13.3</v>
      </c>
      <c r="H90" s="70">
        <v>14.3</v>
      </c>
      <c r="I90" s="70">
        <v>15.3</v>
      </c>
      <c r="J90" s="70">
        <v>16.3</v>
      </c>
      <c r="K90" s="71">
        <v>17.3</v>
      </c>
      <c r="L90" s="70">
        <v>8.3000000000000007</v>
      </c>
      <c r="M90" s="70">
        <v>9.3000000000000007</v>
      </c>
      <c r="N90" s="70">
        <v>10.3</v>
      </c>
      <c r="O90" s="70">
        <v>11.3</v>
      </c>
      <c r="P90" s="70">
        <v>12.3</v>
      </c>
      <c r="Q90" s="70">
        <v>13.3</v>
      </c>
      <c r="R90" s="70">
        <v>14.3</v>
      </c>
      <c r="S90" s="70">
        <v>15.3</v>
      </c>
      <c r="T90" s="70">
        <v>16.3</v>
      </c>
      <c r="U90" s="71">
        <v>17.3</v>
      </c>
      <c r="V90" s="71">
        <v>7.3</v>
      </c>
      <c r="W90" s="70">
        <v>8.3000000000000007</v>
      </c>
      <c r="X90" s="70">
        <v>9.3000000000000007</v>
      </c>
      <c r="Y90" s="70">
        <v>10.3</v>
      </c>
      <c r="Z90" s="70">
        <v>11.3</v>
      </c>
      <c r="AA90" s="70">
        <v>12.3</v>
      </c>
      <c r="AB90" s="70">
        <v>13.3</v>
      </c>
      <c r="AC90" s="70">
        <v>14.3</v>
      </c>
      <c r="AD90" s="70">
        <v>15.3</v>
      </c>
      <c r="AE90" s="71">
        <v>16.3</v>
      </c>
    </row>
    <row r="91" spans="1:31" x14ac:dyDescent="0.3">
      <c r="A91" s="1" t="s">
        <v>4</v>
      </c>
      <c r="B91" s="61">
        <v>21.193519999999999</v>
      </c>
      <c r="C91" s="61">
        <v>95.516090000000005</v>
      </c>
      <c r="D91" s="61">
        <v>178.3494</v>
      </c>
      <c r="E91" s="61">
        <v>196.5239</v>
      </c>
      <c r="F91" s="61">
        <v>146.18119999999999</v>
      </c>
      <c r="G91" s="61">
        <v>246.45089999999999</v>
      </c>
      <c r="H91" s="61">
        <v>109.386</v>
      </c>
      <c r="I91" s="61">
        <v>87.41686</v>
      </c>
      <c r="J91" s="61">
        <v>20.186440000000001</v>
      </c>
      <c r="K91" s="72">
        <v>0</v>
      </c>
      <c r="L91" s="61">
        <v>155.80019999999999</v>
      </c>
      <c r="M91" s="61">
        <v>327.47019999999998</v>
      </c>
      <c r="N91" s="61">
        <v>545.07230000000004</v>
      </c>
      <c r="O91" s="61">
        <v>648.30129999999997</v>
      </c>
      <c r="P91" s="61">
        <v>715.72730000000001</v>
      </c>
      <c r="Q91" s="61">
        <v>613.04660000000001</v>
      </c>
      <c r="R91" s="61">
        <v>534.17589999999996</v>
      </c>
      <c r="S91" s="61">
        <v>389.98469999999998</v>
      </c>
      <c r="T91" s="61">
        <v>216.19460000000001</v>
      </c>
      <c r="U91" s="72">
        <v>86.393910000000005</v>
      </c>
      <c r="V91" s="72">
        <v>319.83150000000001</v>
      </c>
      <c r="W91" s="61">
        <v>490.24189999999999</v>
      </c>
      <c r="X91" s="61">
        <v>619.77250000000004</v>
      </c>
      <c r="Y91" s="61">
        <v>733.55290000000002</v>
      </c>
      <c r="Z91" s="61">
        <v>1225.069</v>
      </c>
      <c r="AA91" s="61">
        <v>711.34500000000003</v>
      </c>
      <c r="AB91" s="61">
        <v>806.64179999999999</v>
      </c>
      <c r="AC91" s="61">
        <v>662.49329999999998</v>
      </c>
      <c r="AD91" s="61">
        <v>469.22109999999998</v>
      </c>
      <c r="AE91" s="72">
        <v>386.17630000000003</v>
      </c>
    </row>
    <row r="92" spans="1:31" x14ac:dyDescent="0.3">
      <c r="A92" s="75" t="s">
        <v>5</v>
      </c>
      <c r="B92" s="18">
        <v>18.442350000000001</v>
      </c>
      <c r="C92" s="18">
        <v>80.763490000000004</v>
      </c>
      <c r="D92" s="18">
        <v>170.39619999999999</v>
      </c>
      <c r="E92" s="18">
        <v>201.4101</v>
      </c>
      <c r="F92" s="18">
        <v>220.9348</v>
      </c>
      <c r="G92" s="18">
        <v>178.614</v>
      </c>
      <c r="H92" s="18">
        <v>94.498159999999999</v>
      </c>
      <c r="I92" s="18">
        <v>56.018599999999999</v>
      </c>
      <c r="J92" s="18">
        <v>16.950189999999999</v>
      </c>
      <c r="K92" s="18">
        <v>0</v>
      </c>
      <c r="L92" s="18">
        <v>170.41890000000001</v>
      </c>
      <c r="M92" s="18">
        <v>326.00990000000002</v>
      </c>
      <c r="N92" s="18">
        <v>404.14080000000001</v>
      </c>
      <c r="O92" s="18">
        <v>609.55309999999997</v>
      </c>
      <c r="P92" s="18">
        <v>432.91719999999998</v>
      </c>
      <c r="Q92" s="18">
        <v>462.803</v>
      </c>
      <c r="R92" s="18">
        <v>193.14709999999999</v>
      </c>
      <c r="S92" s="18">
        <v>311.14909999999998</v>
      </c>
      <c r="T92" s="18">
        <v>201.04239999999999</v>
      </c>
      <c r="U92" s="18">
        <v>76.436840000000004</v>
      </c>
      <c r="V92" s="18">
        <v>351.3954</v>
      </c>
      <c r="W92" s="18">
        <v>393.48910000000001</v>
      </c>
      <c r="X92" s="18">
        <v>599.54539999999997</v>
      </c>
      <c r="Y92" s="18">
        <v>341.8075</v>
      </c>
      <c r="Z92" s="18">
        <v>600.81029999999998</v>
      </c>
      <c r="AA92" s="18">
        <v>724.05110000000002</v>
      </c>
      <c r="AB92" s="18">
        <v>575.65250000000003</v>
      </c>
      <c r="AC92" s="18">
        <v>726.80960000000005</v>
      </c>
      <c r="AD92" s="18">
        <v>676.39139999999998</v>
      </c>
      <c r="AE92" s="18">
        <v>317.54680000000002</v>
      </c>
    </row>
    <row r="93" spans="1:31" x14ac:dyDescent="0.3">
      <c r="A93" s="76" t="s">
        <v>6</v>
      </c>
      <c r="B93" s="18">
        <v>14.35636</v>
      </c>
      <c r="C93" s="18">
        <v>72.19623</v>
      </c>
      <c r="D93" s="18">
        <v>60.957079999999998</v>
      </c>
      <c r="E93" s="18">
        <v>155.55199999999999</v>
      </c>
      <c r="F93" s="18">
        <v>162.1525</v>
      </c>
      <c r="G93" s="18">
        <v>159.1</v>
      </c>
      <c r="H93" s="18">
        <v>154.1908</v>
      </c>
      <c r="I93" s="18">
        <v>72.097020000000001</v>
      </c>
      <c r="J93" s="18">
        <v>17.486999999999998</v>
      </c>
      <c r="K93" s="18">
        <v>0</v>
      </c>
      <c r="L93" s="18">
        <v>140.98779999999999</v>
      </c>
      <c r="M93" s="18">
        <v>261.64929999999998</v>
      </c>
      <c r="N93" s="18">
        <v>188.97149999999999</v>
      </c>
      <c r="O93" s="18">
        <v>338.2869</v>
      </c>
      <c r="P93" s="18">
        <v>590.02380000000005</v>
      </c>
      <c r="Q93" s="18">
        <v>500.61090000000002</v>
      </c>
      <c r="R93" s="18">
        <v>485.80200000000002</v>
      </c>
      <c r="S93" s="18">
        <v>381.62130000000002</v>
      </c>
      <c r="T93" s="18">
        <v>176.7379</v>
      </c>
      <c r="U93" s="18">
        <v>66.098159999999993</v>
      </c>
      <c r="V93" s="18">
        <v>373.68630000000002</v>
      </c>
      <c r="W93" s="18">
        <v>449.11200000000002</v>
      </c>
      <c r="X93" s="18">
        <v>605.48389999999995</v>
      </c>
      <c r="Y93" s="18">
        <v>422.8372</v>
      </c>
      <c r="Z93" s="18">
        <v>597.50149999999996</v>
      </c>
      <c r="AA93" s="18">
        <v>939.76409999999998</v>
      </c>
      <c r="AB93" s="18">
        <v>719.6893</v>
      </c>
      <c r="AC93" s="18">
        <v>475.77370000000002</v>
      </c>
      <c r="AD93" s="18">
        <v>666.17460000000005</v>
      </c>
      <c r="AE93" s="18">
        <v>380.30380000000002</v>
      </c>
    </row>
    <row r="94" spans="1:31" x14ac:dyDescent="0.3">
      <c r="A94" s="76" t="s">
        <v>7</v>
      </c>
      <c r="B94" s="18">
        <v>13.53936</v>
      </c>
      <c r="C94" s="18">
        <v>51.182279999999999</v>
      </c>
      <c r="D94" s="18">
        <v>123.1464</v>
      </c>
      <c r="E94" s="18">
        <v>131.91759999999999</v>
      </c>
      <c r="F94" s="18">
        <v>161.99760000000001</v>
      </c>
      <c r="G94" s="18">
        <v>164.90299999999999</v>
      </c>
      <c r="H94" s="18">
        <v>78.914109999999994</v>
      </c>
      <c r="I94" s="18">
        <v>57.780769999999997</v>
      </c>
      <c r="J94" s="18">
        <v>12.38167</v>
      </c>
      <c r="K94" s="18">
        <v>0</v>
      </c>
      <c r="L94" s="18">
        <v>95.2196</v>
      </c>
      <c r="M94" s="18">
        <v>218.91300000000001</v>
      </c>
      <c r="N94" s="18">
        <v>325.28449999999998</v>
      </c>
      <c r="O94" s="18">
        <v>260.63170000000002</v>
      </c>
      <c r="P94" s="18">
        <v>419.96289999999999</v>
      </c>
      <c r="Q94" s="18">
        <v>561.39490000000001</v>
      </c>
      <c r="R94" s="18">
        <v>384.06599999999997</v>
      </c>
      <c r="S94" s="18">
        <v>245.2251</v>
      </c>
      <c r="T94" s="18">
        <v>156.68209999999999</v>
      </c>
      <c r="U94" s="18">
        <v>55.02948</v>
      </c>
      <c r="V94" s="18">
        <v>221.03989999999999</v>
      </c>
      <c r="W94" s="18">
        <v>196.27789999999999</v>
      </c>
      <c r="X94" s="18">
        <v>459.66860000000003</v>
      </c>
      <c r="Y94" s="18">
        <v>751.32920000000001</v>
      </c>
      <c r="Z94" s="18">
        <v>800.90309999999999</v>
      </c>
      <c r="AA94" s="18">
        <v>523.21900000000005</v>
      </c>
      <c r="AB94" s="18">
        <v>466.03070000000002</v>
      </c>
      <c r="AC94" s="18">
        <v>393.23340000000002</v>
      </c>
      <c r="AD94" s="18">
        <v>321.34710000000001</v>
      </c>
      <c r="AE94" s="18">
        <v>363.58429999999998</v>
      </c>
    </row>
    <row r="95" spans="1:31" x14ac:dyDescent="0.3">
      <c r="A95" s="76" t="s">
        <v>8</v>
      </c>
      <c r="B95" s="18">
        <v>8.5073159999999994</v>
      </c>
      <c r="C95" s="18">
        <v>45.085940000000001</v>
      </c>
      <c r="D95" s="18">
        <v>92.832210000000003</v>
      </c>
      <c r="E95" s="18">
        <v>134.691</v>
      </c>
      <c r="F95" s="18">
        <v>106.0141</v>
      </c>
      <c r="G95" s="18">
        <v>100.2016</v>
      </c>
      <c r="H95" s="18">
        <v>61.714260000000003</v>
      </c>
      <c r="I95" s="18">
        <v>43.835439999999998</v>
      </c>
      <c r="J95" s="18">
        <v>8.8072169999999996</v>
      </c>
      <c r="K95" s="18">
        <v>0</v>
      </c>
      <c r="L95" s="18">
        <v>122.8173</v>
      </c>
      <c r="M95" s="18">
        <v>145.38140000000001</v>
      </c>
      <c r="N95" s="18">
        <v>303.05829999999997</v>
      </c>
      <c r="O95" s="18">
        <v>321.48399999999998</v>
      </c>
      <c r="P95" s="18">
        <v>381.25380000000001</v>
      </c>
      <c r="Q95" s="18">
        <v>426.49439999999998</v>
      </c>
      <c r="R95" s="18">
        <v>347.84550000000002</v>
      </c>
      <c r="S95" s="18">
        <v>105.58410000000001</v>
      </c>
      <c r="T95" s="18">
        <v>111.2898</v>
      </c>
      <c r="U95" s="18">
        <v>66.079859999999996</v>
      </c>
      <c r="V95" s="18">
        <v>254.48050000000001</v>
      </c>
      <c r="W95" s="18">
        <v>365.61169999999998</v>
      </c>
      <c r="X95" s="18">
        <v>394.74849999999998</v>
      </c>
      <c r="Y95" s="18">
        <v>456.9948</v>
      </c>
      <c r="Z95" s="18">
        <v>555.56920000000002</v>
      </c>
      <c r="AA95" s="18">
        <v>430.54160000000002</v>
      </c>
      <c r="AB95" s="18">
        <v>464.17520000000002</v>
      </c>
      <c r="AC95" s="18">
        <v>480.67410000000001</v>
      </c>
      <c r="AD95" s="18">
        <v>391.60309999999998</v>
      </c>
      <c r="AE95" s="18">
        <v>221.48949999999999</v>
      </c>
    </row>
    <row r="96" spans="1:31" x14ac:dyDescent="0.3">
      <c r="A96" s="76" t="s">
        <v>9</v>
      </c>
      <c r="B96" s="18">
        <v>14.79363</v>
      </c>
      <c r="C96" s="18">
        <v>41.448430000000002</v>
      </c>
      <c r="D96" s="18">
        <v>83.107929999999996</v>
      </c>
      <c r="E96" s="18">
        <v>114.1186</v>
      </c>
      <c r="F96" s="18">
        <v>77.355270000000004</v>
      </c>
      <c r="G96" s="18">
        <v>88.963740000000001</v>
      </c>
      <c r="H96" s="18">
        <v>81.29374</v>
      </c>
      <c r="I96" s="18">
        <v>38.865070000000003</v>
      </c>
      <c r="J96" s="18">
        <v>9.9106539999999992</v>
      </c>
      <c r="K96" s="18">
        <v>0</v>
      </c>
      <c r="L96" s="18">
        <v>87.935460000000006</v>
      </c>
      <c r="M96" s="18">
        <v>148.48660000000001</v>
      </c>
      <c r="N96" s="18">
        <v>422.73050000000001</v>
      </c>
      <c r="O96" s="18">
        <v>382.48390000000001</v>
      </c>
      <c r="P96" s="18">
        <v>349.99459999999999</v>
      </c>
      <c r="Q96" s="18">
        <v>330.4316</v>
      </c>
      <c r="R96" s="18">
        <v>310.8125</v>
      </c>
      <c r="S96" s="18">
        <v>278.79250000000002</v>
      </c>
      <c r="T96" s="18">
        <v>119.6495</v>
      </c>
      <c r="U96" s="18">
        <v>46.330979999999997</v>
      </c>
      <c r="V96" s="18">
        <v>182.61869999999999</v>
      </c>
      <c r="W96" s="18">
        <v>298.36040000000003</v>
      </c>
      <c r="X96" s="18">
        <v>325.37759999999997</v>
      </c>
      <c r="Y96" s="18">
        <v>322.20999999999998</v>
      </c>
      <c r="Z96" s="18">
        <v>674.62379999999996</v>
      </c>
      <c r="AA96" s="18">
        <v>490.73200000000003</v>
      </c>
      <c r="AB96" s="18">
        <v>514.90940000000001</v>
      </c>
      <c r="AC96" s="18">
        <v>359.79270000000002</v>
      </c>
      <c r="AD96" s="18">
        <v>225.84809999999999</v>
      </c>
      <c r="AE96" s="18">
        <v>147.50389999999999</v>
      </c>
    </row>
    <row r="97" spans="1:31" x14ac:dyDescent="0.3">
      <c r="A97" s="76" t="s">
        <v>10</v>
      </c>
      <c r="B97" s="18">
        <v>8.1708639999999999</v>
      </c>
      <c r="C97" s="18">
        <v>43.477040000000002</v>
      </c>
      <c r="D97" s="18">
        <v>85.571160000000006</v>
      </c>
      <c r="E97" s="18">
        <v>111.46420000000001</v>
      </c>
      <c r="F97" s="18">
        <v>95.89658</v>
      </c>
      <c r="G97" s="18">
        <v>92.361660000000001</v>
      </c>
      <c r="H97" s="18">
        <v>53.411659999999998</v>
      </c>
      <c r="I97" s="18">
        <v>34.309890000000003</v>
      </c>
      <c r="J97" s="18">
        <v>9.894952</v>
      </c>
      <c r="K97" s="18">
        <v>0</v>
      </c>
      <c r="L97" s="18">
        <v>130.2593</v>
      </c>
      <c r="M97" s="18">
        <v>166.9288</v>
      </c>
      <c r="N97" s="18">
        <v>310.38709999999998</v>
      </c>
      <c r="O97" s="18">
        <v>341.8433</v>
      </c>
      <c r="P97" s="18">
        <v>238.42789999999999</v>
      </c>
      <c r="Q97" s="18">
        <v>270.83800000000002</v>
      </c>
      <c r="R97" s="18">
        <v>244.13419999999999</v>
      </c>
      <c r="S97" s="18">
        <v>101.8887</v>
      </c>
      <c r="T97" s="18">
        <v>130.14250000000001</v>
      </c>
      <c r="U97" s="18">
        <v>52.158569999999997</v>
      </c>
      <c r="V97" s="18">
        <v>202.3348</v>
      </c>
      <c r="W97" s="18">
        <v>201.30549999999999</v>
      </c>
      <c r="X97" s="18">
        <v>389.72469999999998</v>
      </c>
      <c r="Y97" s="18">
        <v>394.60399999999998</v>
      </c>
      <c r="Z97" s="18">
        <v>548.8931</v>
      </c>
      <c r="AA97" s="18">
        <v>340.2937</v>
      </c>
      <c r="AB97" s="18">
        <v>425.74189999999999</v>
      </c>
      <c r="AC97" s="18">
        <v>377.27850000000001</v>
      </c>
      <c r="AD97" s="18">
        <v>375.72280000000001</v>
      </c>
      <c r="AE97" s="18">
        <v>225.5103</v>
      </c>
    </row>
    <row r="98" spans="1:31" x14ac:dyDescent="0.3">
      <c r="A98" s="76" t="s">
        <v>38</v>
      </c>
      <c r="B98" s="18">
        <v>10.89987</v>
      </c>
      <c r="C98" s="18">
        <v>21.848790000000001</v>
      </c>
      <c r="D98" s="18">
        <v>69.461219999999997</v>
      </c>
      <c r="E98" s="18">
        <v>104.7664</v>
      </c>
      <c r="F98" s="18">
        <v>81.342169999999996</v>
      </c>
      <c r="G98" s="18">
        <v>68.4405</v>
      </c>
      <c r="H98" s="18">
        <v>61.634459999999997</v>
      </c>
      <c r="I98" s="18">
        <v>36.00573</v>
      </c>
      <c r="J98" s="18">
        <v>13.25938</v>
      </c>
      <c r="K98" s="18">
        <v>0</v>
      </c>
      <c r="L98" s="18">
        <v>91.340190000000007</v>
      </c>
      <c r="M98" s="18">
        <v>91.476749999999996</v>
      </c>
      <c r="N98" s="18">
        <v>257.86669999999998</v>
      </c>
      <c r="O98" s="18">
        <v>286.72300000000001</v>
      </c>
      <c r="P98" s="18">
        <v>358.40109999999999</v>
      </c>
      <c r="Q98" s="18">
        <v>364.15800000000002</v>
      </c>
      <c r="R98" s="18">
        <v>156.59989999999999</v>
      </c>
      <c r="S98" s="18">
        <v>156.36959999999999</v>
      </c>
      <c r="T98" s="18">
        <v>156.4177</v>
      </c>
      <c r="U98" s="18">
        <v>74.010480000000001</v>
      </c>
      <c r="V98" s="18">
        <v>161.4579</v>
      </c>
      <c r="W98" s="18">
        <v>216.46180000000001</v>
      </c>
      <c r="X98" s="18">
        <v>321.05279999999999</v>
      </c>
      <c r="Y98" s="18">
        <v>380.41090000000003</v>
      </c>
      <c r="Z98" s="18">
        <v>425.27910000000003</v>
      </c>
      <c r="AA98" s="18">
        <v>409.23140000000001</v>
      </c>
      <c r="AB98" s="18">
        <v>538.11389999999994</v>
      </c>
      <c r="AC98" s="18">
        <v>621.86019999999996</v>
      </c>
      <c r="AD98" s="18">
        <v>289.75220000000002</v>
      </c>
      <c r="AE98" s="18">
        <v>234.45830000000001</v>
      </c>
    </row>
    <row r="99" spans="1:31" x14ac:dyDescent="0.3">
      <c r="A99" s="76" t="s">
        <v>11</v>
      </c>
      <c r="B99" s="18">
        <v>23.41423</v>
      </c>
      <c r="C99" s="18">
        <v>49.434100000000001</v>
      </c>
      <c r="D99" s="18">
        <v>173.94890000000001</v>
      </c>
      <c r="E99" s="18">
        <v>213.15700000000001</v>
      </c>
      <c r="F99" s="18">
        <v>131.60489999999999</v>
      </c>
      <c r="G99" s="18">
        <v>183.75649999999999</v>
      </c>
      <c r="H99" s="18">
        <v>190.45670000000001</v>
      </c>
      <c r="I99" s="18">
        <v>61.43779</v>
      </c>
      <c r="J99" s="18">
        <v>22.842700000000001</v>
      </c>
      <c r="K99" s="18">
        <v>0</v>
      </c>
      <c r="L99" s="18">
        <v>190.03749999999999</v>
      </c>
      <c r="M99" s="18">
        <v>300.7663</v>
      </c>
      <c r="N99" s="18">
        <v>448.4708</v>
      </c>
      <c r="O99" s="18">
        <v>458.55189999999999</v>
      </c>
      <c r="P99" s="18">
        <v>641.24839999999995</v>
      </c>
      <c r="Q99" s="18">
        <v>679.96699999999998</v>
      </c>
      <c r="R99" s="18">
        <v>536.17190000000005</v>
      </c>
      <c r="S99" s="18">
        <v>332.80880000000002</v>
      </c>
      <c r="T99" s="18">
        <v>245.64609999999999</v>
      </c>
      <c r="U99" s="18">
        <v>88.136769999999999</v>
      </c>
      <c r="V99" s="18">
        <v>451.90069999999997</v>
      </c>
      <c r="W99" s="18">
        <v>498.89019999999999</v>
      </c>
      <c r="X99" s="18">
        <v>705.34910000000002</v>
      </c>
      <c r="Y99" s="18">
        <v>816.19839999999999</v>
      </c>
      <c r="Z99" s="18">
        <v>698.12750000000005</v>
      </c>
      <c r="AA99" s="18">
        <v>784.01139999999998</v>
      </c>
      <c r="AB99" s="18">
        <v>736.71559999999999</v>
      </c>
      <c r="AC99" s="18">
        <v>814.75429999999994</v>
      </c>
      <c r="AD99" s="18">
        <v>529.70190000000002</v>
      </c>
      <c r="AE99" s="18">
        <v>409.84890000000001</v>
      </c>
    </row>
    <row r="100" spans="1:31" x14ac:dyDescent="0.3">
      <c r="A100" s="76" t="s">
        <v>12</v>
      </c>
      <c r="B100" s="18">
        <v>21.36354</v>
      </c>
      <c r="C100" s="18">
        <v>81.273399999999995</v>
      </c>
      <c r="D100" s="18">
        <v>103.9104</v>
      </c>
      <c r="E100" s="18">
        <v>141.6636</v>
      </c>
      <c r="F100" s="18">
        <v>230.90889999999999</v>
      </c>
      <c r="G100" s="18">
        <v>149.4949</v>
      </c>
      <c r="H100" s="18">
        <v>87.087260000000001</v>
      </c>
      <c r="I100" s="18">
        <v>61.656489999999998</v>
      </c>
      <c r="J100" s="18">
        <v>19.359069999999999</v>
      </c>
      <c r="K100" s="18">
        <v>0</v>
      </c>
      <c r="L100" s="18">
        <v>142.53559999999999</v>
      </c>
      <c r="M100" s="18">
        <v>312.22770000000003</v>
      </c>
      <c r="N100" s="18">
        <v>458.40190000000001</v>
      </c>
      <c r="O100" s="18">
        <v>386.6481</v>
      </c>
      <c r="P100" s="18">
        <v>561.88059999999996</v>
      </c>
      <c r="Q100" s="18">
        <v>563.91390000000001</v>
      </c>
      <c r="R100" s="18">
        <v>408.91199999999998</v>
      </c>
      <c r="S100" s="18">
        <v>351.59089999999998</v>
      </c>
      <c r="T100" s="18">
        <v>140.1824</v>
      </c>
      <c r="U100" s="18">
        <v>104.35469999999999</v>
      </c>
      <c r="V100" s="18">
        <v>200.01249999999999</v>
      </c>
      <c r="W100" s="18">
        <v>382.15769999999998</v>
      </c>
      <c r="X100" s="18">
        <v>622.07460000000003</v>
      </c>
      <c r="Y100" s="18">
        <v>675.84670000000006</v>
      </c>
      <c r="Z100" s="18">
        <v>745.62019999999995</v>
      </c>
      <c r="AA100" s="18">
        <v>711.52279999999996</v>
      </c>
      <c r="AB100" s="18">
        <v>910.78620000000001</v>
      </c>
      <c r="AC100" s="18">
        <v>505.87580000000003</v>
      </c>
      <c r="AD100" s="18">
        <v>537.35799999999995</v>
      </c>
      <c r="AE100" s="18">
        <v>341.63029999999998</v>
      </c>
    </row>
    <row r="101" spans="1:31" x14ac:dyDescent="0.3">
      <c r="A101" s="76" t="s">
        <v>13</v>
      </c>
      <c r="B101" s="18">
        <v>16.256689999999999</v>
      </c>
      <c r="C101" s="18">
        <v>44.213859999999997</v>
      </c>
      <c r="D101" s="18">
        <v>107.3871</v>
      </c>
      <c r="E101" s="18">
        <v>166.93559999999999</v>
      </c>
      <c r="F101" s="18">
        <v>184.62440000000001</v>
      </c>
      <c r="G101" s="18">
        <v>148.70699999999999</v>
      </c>
      <c r="H101" s="18">
        <v>149.05719999999999</v>
      </c>
      <c r="I101" s="18">
        <v>61.076320000000003</v>
      </c>
      <c r="J101" s="18">
        <v>17.569939999999999</v>
      </c>
      <c r="K101" s="18">
        <v>0</v>
      </c>
      <c r="L101" s="18">
        <v>144.5812</v>
      </c>
      <c r="M101" s="18">
        <v>267.39499999999998</v>
      </c>
      <c r="N101" s="18">
        <v>378.58879999999999</v>
      </c>
      <c r="O101" s="18">
        <v>479.38619999999997</v>
      </c>
      <c r="P101" s="18">
        <v>400.70179999999999</v>
      </c>
      <c r="Q101" s="18">
        <v>419.88589999999999</v>
      </c>
      <c r="R101" s="18">
        <v>475.34429999999998</v>
      </c>
      <c r="S101" s="18">
        <v>365.5265</v>
      </c>
      <c r="T101" s="18">
        <v>122.6705</v>
      </c>
      <c r="U101" s="18">
        <v>83.892399999999995</v>
      </c>
      <c r="V101" s="18">
        <v>180.38249999999999</v>
      </c>
      <c r="W101" s="18">
        <v>328.50330000000002</v>
      </c>
      <c r="X101" s="18">
        <v>576.86019999999996</v>
      </c>
      <c r="Y101" s="18">
        <v>924.89290000000005</v>
      </c>
      <c r="Z101" s="18">
        <v>650.53570000000002</v>
      </c>
      <c r="AA101" s="18">
        <v>884.52480000000003</v>
      </c>
      <c r="AB101" s="18">
        <v>560.30110000000002</v>
      </c>
      <c r="AC101" s="18">
        <v>553.30160000000001</v>
      </c>
      <c r="AD101" s="18">
        <v>537.99850000000004</v>
      </c>
      <c r="AE101" s="18">
        <v>382.39640000000003</v>
      </c>
    </row>
    <row r="102" spans="1:31" x14ac:dyDescent="0.3">
      <c r="A102" s="76" t="s">
        <v>14</v>
      </c>
      <c r="B102" s="18">
        <v>18.303370000000001</v>
      </c>
      <c r="C102" s="18">
        <v>45.52805</v>
      </c>
      <c r="D102" s="18">
        <v>101.4973</v>
      </c>
      <c r="E102" s="18">
        <v>156.42070000000001</v>
      </c>
      <c r="F102" s="18">
        <v>201.11969999999999</v>
      </c>
      <c r="G102" s="18">
        <v>164.44470000000001</v>
      </c>
      <c r="H102" s="18">
        <v>155.90520000000001</v>
      </c>
      <c r="I102" s="18">
        <v>99.745289999999997</v>
      </c>
      <c r="J102" s="18">
        <v>12.288259999999999</v>
      </c>
      <c r="K102" s="18">
        <v>0</v>
      </c>
      <c r="L102" s="18">
        <v>146.29589999999999</v>
      </c>
      <c r="M102" s="18">
        <v>413.35559999999998</v>
      </c>
      <c r="N102" s="18">
        <v>356.91609999999997</v>
      </c>
      <c r="O102" s="18">
        <v>426.04410000000001</v>
      </c>
      <c r="P102" s="18">
        <v>408.51710000000003</v>
      </c>
      <c r="Q102" s="18">
        <v>298.57889999999998</v>
      </c>
      <c r="R102" s="18">
        <v>507.0462</v>
      </c>
      <c r="S102" s="18">
        <v>281.77390000000003</v>
      </c>
      <c r="T102" s="18">
        <v>177.9008</v>
      </c>
      <c r="U102" s="18">
        <v>104.0346</v>
      </c>
      <c r="V102" s="18">
        <v>263.20839999999998</v>
      </c>
      <c r="W102" s="18">
        <v>226.3682</v>
      </c>
      <c r="X102" s="18">
        <v>552.56039999999996</v>
      </c>
      <c r="Y102" s="18">
        <v>508.89440000000002</v>
      </c>
      <c r="Z102" s="18">
        <v>938.45150000000001</v>
      </c>
      <c r="AA102" s="18">
        <v>1017.89</v>
      </c>
      <c r="AB102" s="18">
        <v>638.30849999999998</v>
      </c>
      <c r="AC102" s="18">
        <v>474.73489999999998</v>
      </c>
      <c r="AD102" s="18">
        <v>525.16880000000003</v>
      </c>
      <c r="AE102" s="18">
        <v>336.37830000000002</v>
      </c>
    </row>
    <row r="103" spans="1:31" x14ac:dyDescent="0.3">
      <c r="A103" s="76" t="s">
        <v>15</v>
      </c>
      <c r="B103" s="18">
        <v>11.677619999999999</v>
      </c>
      <c r="C103" s="18">
        <v>60.629989999999999</v>
      </c>
      <c r="D103" s="18">
        <v>81.921840000000003</v>
      </c>
      <c r="E103" s="18">
        <v>108.8544</v>
      </c>
      <c r="F103" s="18">
        <v>78.452100000000002</v>
      </c>
      <c r="G103" s="18">
        <v>106.4269</v>
      </c>
      <c r="H103" s="18">
        <v>118.801</v>
      </c>
      <c r="I103" s="18">
        <v>46.503419999999998</v>
      </c>
      <c r="J103" s="18">
        <v>16.420860000000001</v>
      </c>
      <c r="K103" s="18">
        <v>0</v>
      </c>
      <c r="L103" s="18">
        <v>132.8201</v>
      </c>
      <c r="M103" s="18">
        <v>298.82100000000003</v>
      </c>
      <c r="N103" s="18">
        <v>315.01409999999998</v>
      </c>
      <c r="O103" s="18">
        <v>248.19880000000001</v>
      </c>
      <c r="P103" s="18">
        <v>388.41539999999998</v>
      </c>
      <c r="Q103" s="18">
        <v>396.14049999999997</v>
      </c>
      <c r="R103" s="18">
        <v>218.03659999999999</v>
      </c>
      <c r="S103" s="18">
        <v>221.19649999999999</v>
      </c>
      <c r="T103" s="18">
        <v>142.87729999999999</v>
      </c>
      <c r="U103" s="18">
        <v>51.163760000000003</v>
      </c>
      <c r="V103" s="18">
        <v>226.50819999999999</v>
      </c>
      <c r="W103" s="18">
        <v>298.58300000000003</v>
      </c>
      <c r="X103" s="18">
        <v>357.37959999999998</v>
      </c>
      <c r="Y103" s="18">
        <v>687.38409999999999</v>
      </c>
      <c r="Z103" s="18">
        <v>684.98770000000002</v>
      </c>
      <c r="AA103" s="18">
        <v>556.91790000000003</v>
      </c>
      <c r="AB103" s="18">
        <v>398.0145</v>
      </c>
      <c r="AC103" s="18">
        <v>454.90640000000002</v>
      </c>
      <c r="AD103" s="18">
        <v>418.51839999999999</v>
      </c>
      <c r="AE103" s="18">
        <v>273.91800000000001</v>
      </c>
    </row>
    <row r="104" spans="1:31" x14ac:dyDescent="0.3">
      <c r="A104" s="76" t="s">
        <v>16</v>
      </c>
      <c r="B104" s="18">
        <v>11.98057</v>
      </c>
      <c r="C104" s="18">
        <v>52.860599999999998</v>
      </c>
      <c r="D104" s="18">
        <v>98.273899999999998</v>
      </c>
      <c r="E104" s="18">
        <v>78.483890000000002</v>
      </c>
      <c r="F104" s="18">
        <v>111.53400000000001</v>
      </c>
      <c r="G104" s="18">
        <v>71.958020000000005</v>
      </c>
      <c r="H104" s="18">
        <v>102.21729999999999</v>
      </c>
      <c r="I104" s="18">
        <v>47.613289999999999</v>
      </c>
      <c r="J104" s="18">
        <v>16.5062</v>
      </c>
      <c r="K104" s="18">
        <v>0</v>
      </c>
      <c r="L104" s="18">
        <v>88.973780000000005</v>
      </c>
      <c r="M104" s="18">
        <v>176.5301</v>
      </c>
      <c r="N104" s="18">
        <v>401.08010000000002</v>
      </c>
      <c r="O104" s="18">
        <v>350.05290000000002</v>
      </c>
      <c r="P104" s="18">
        <v>308.01710000000003</v>
      </c>
      <c r="Q104" s="18">
        <v>183.33609999999999</v>
      </c>
      <c r="R104" s="18">
        <v>338.49180000000001</v>
      </c>
      <c r="S104" s="18">
        <v>204.1679</v>
      </c>
      <c r="T104" s="18">
        <v>216.22550000000001</v>
      </c>
      <c r="U104" s="18">
        <v>65.636340000000004</v>
      </c>
      <c r="V104" s="18">
        <v>116.7807</v>
      </c>
      <c r="W104" s="18">
        <v>304.50990000000002</v>
      </c>
      <c r="X104" s="18">
        <v>495.25409999999999</v>
      </c>
      <c r="Y104" s="18">
        <v>290.59969999999998</v>
      </c>
      <c r="Z104" s="18">
        <v>717.44590000000005</v>
      </c>
      <c r="AA104" s="18">
        <v>467.0197</v>
      </c>
      <c r="AB104" s="18">
        <v>494.23660000000001</v>
      </c>
      <c r="AC104" s="18">
        <v>429.49459999999999</v>
      </c>
      <c r="AD104" s="18">
        <v>328.25599999999997</v>
      </c>
      <c r="AE104" s="18">
        <v>291.85809999999998</v>
      </c>
    </row>
    <row r="105" spans="1:31" x14ac:dyDescent="0.3">
      <c r="A105" s="76" t="s">
        <v>17</v>
      </c>
      <c r="B105" s="18">
        <v>22.257639999999999</v>
      </c>
      <c r="C105" s="18">
        <v>47.81915</v>
      </c>
      <c r="D105" s="18">
        <v>96.129639999999995</v>
      </c>
      <c r="E105" s="18">
        <v>146.25030000000001</v>
      </c>
      <c r="F105" s="18">
        <v>137.65209999999999</v>
      </c>
      <c r="G105" s="18">
        <v>119.11790000000001</v>
      </c>
      <c r="H105" s="18">
        <v>90.780199999999994</v>
      </c>
      <c r="I105" s="18">
        <v>42.847729999999999</v>
      </c>
      <c r="J105" s="18">
        <v>13.22574</v>
      </c>
      <c r="K105" s="18">
        <v>0</v>
      </c>
      <c r="L105" s="18">
        <v>123.7837</v>
      </c>
      <c r="M105" s="18">
        <v>65.509870000000006</v>
      </c>
      <c r="N105" s="18">
        <v>302.80329999999998</v>
      </c>
      <c r="O105" s="18">
        <v>315.69580000000002</v>
      </c>
      <c r="P105" s="18">
        <v>250.96549999999999</v>
      </c>
      <c r="Q105" s="18">
        <v>380.13760000000002</v>
      </c>
      <c r="R105" s="18">
        <v>233.1369</v>
      </c>
      <c r="S105" s="18">
        <v>199.6909</v>
      </c>
      <c r="T105" s="18">
        <v>118.8005</v>
      </c>
      <c r="U105" s="18">
        <v>38.621020000000001</v>
      </c>
      <c r="V105" s="18">
        <v>209.0206</v>
      </c>
      <c r="W105" s="18">
        <v>167.6148</v>
      </c>
      <c r="X105" s="18">
        <v>242.49010000000001</v>
      </c>
      <c r="Y105" s="18">
        <v>482.76639999999998</v>
      </c>
      <c r="Z105" s="18">
        <v>401.36099999999999</v>
      </c>
      <c r="AA105" s="18">
        <v>408.67559999999997</v>
      </c>
      <c r="AB105" s="18">
        <v>558.81780000000003</v>
      </c>
      <c r="AC105" s="18">
        <v>489.87020000000001</v>
      </c>
      <c r="AD105" s="18">
        <v>468.89179999999999</v>
      </c>
      <c r="AE105" s="18">
        <v>336.7208</v>
      </c>
    </row>
    <row r="106" spans="1:31" x14ac:dyDescent="0.3">
      <c r="A106" s="76" t="s">
        <v>41</v>
      </c>
      <c r="B106" s="18">
        <v>10.400320000000001</v>
      </c>
      <c r="C106" s="18">
        <v>33.517800000000001</v>
      </c>
      <c r="D106" s="18">
        <v>64.774230000000003</v>
      </c>
      <c r="E106" s="18">
        <v>67.299639999999997</v>
      </c>
      <c r="F106" s="18">
        <v>98.59008</v>
      </c>
      <c r="G106" s="18">
        <v>66.812830000000005</v>
      </c>
      <c r="H106" s="18">
        <v>60.001759999999997</v>
      </c>
      <c r="I106" s="18">
        <v>46.489820000000002</v>
      </c>
      <c r="J106" s="18">
        <v>10.16747</v>
      </c>
      <c r="K106" s="18">
        <v>0</v>
      </c>
      <c r="L106" s="18">
        <v>98.188040000000001</v>
      </c>
      <c r="M106" s="18">
        <v>176.589</v>
      </c>
      <c r="N106" s="18">
        <v>267.54669999999999</v>
      </c>
      <c r="O106" s="18">
        <v>248.95070000000001</v>
      </c>
      <c r="P106" s="18">
        <v>460.07659999999998</v>
      </c>
      <c r="Q106" s="18">
        <v>214.16640000000001</v>
      </c>
      <c r="R106" s="18">
        <v>252.1429</v>
      </c>
      <c r="S106" s="18">
        <v>258.34550000000002</v>
      </c>
      <c r="T106" s="18">
        <v>121.7491</v>
      </c>
      <c r="U106" s="18">
        <v>42.18488</v>
      </c>
      <c r="V106" s="18">
        <v>130.22579999999999</v>
      </c>
      <c r="W106" s="18">
        <v>346.31729999999999</v>
      </c>
      <c r="X106" s="18">
        <v>333.56540000000001</v>
      </c>
      <c r="Y106" s="18">
        <v>559.9058</v>
      </c>
      <c r="Z106" s="18">
        <v>519.6001</v>
      </c>
      <c r="AA106" s="18">
        <v>359.74400000000003</v>
      </c>
      <c r="AB106" s="18">
        <v>421.24059999999997</v>
      </c>
      <c r="AC106" s="18">
        <v>262.05220000000003</v>
      </c>
      <c r="AD106" s="18">
        <v>255.74770000000001</v>
      </c>
      <c r="AE106" s="18">
        <v>265.01690000000002</v>
      </c>
    </row>
    <row r="107" spans="1:31" x14ac:dyDescent="0.3">
      <c r="A107" s="76" t="s">
        <v>18</v>
      </c>
      <c r="B107" s="18">
        <v>20.605650000000001</v>
      </c>
      <c r="C107" s="18">
        <v>65.257320000000007</v>
      </c>
      <c r="D107" s="18">
        <v>164.82839999999999</v>
      </c>
      <c r="E107" s="18">
        <v>305.02620000000002</v>
      </c>
      <c r="F107" s="18">
        <v>197.3674</v>
      </c>
      <c r="G107" s="18">
        <v>202.5745</v>
      </c>
      <c r="H107" s="18">
        <v>211.0686</v>
      </c>
      <c r="I107" s="18">
        <v>67.735749999999996</v>
      </c>
      <c r="J107" s="18">
        <v>27.558420000000002</v>
      </c>
      <c r="K107" s="18">
        <v>0</v>
      </c>
      <c r="L107" s="18">
        <v>219.50219999999999</v>
      </c>
      <c r="M107" s="18">
        <v>226.2364</v>
      </c>
      <c r="N107" s="18">
        <v>582.3066</v>
      </c>
      <c r="O107" s="18">
        <v>373.72620000000001</v>
      </c>
      <c r="P107" s="18">
        <v>553.59469999999999</v>
      </c>
      <c r="Q107" s="18">
        <v>755.91639999999995</v>
      </c>
      <c r="R107" s="18">
        <v>273.21539999999999</v>
      </c>
      <c r="S107" s="18">
        <v>435.13560000000001</v>
      </c>
      <c r="T107" s="18">
        <v>155.72559999999999</v>
      </c>
      <c r="U107" s="18">
        <v>112.28830000000001</v>
      </c>
      <c r="V107" s="18">
        <v>367.76369999999997</v>
      </c>
      <c r="W107" s="18">
        <v>657.39859999999999</v>
      </c>
      <c r="X107" s="18">
        <v>851.04039999999998</v>
      </c>
      <c r="Y107" s="18">
        <v>652.91380000000004</v>
      </c>
      <c r="Z107" s="18">
        <v>716.68449999999996</v>
      </c>
      <c r="AA107" s="18">
        <v>1118.047</v>
      </c>
      <c r="AB107" s="18">
        <v>831.86360000000002</v>
      </c>
      <c r="AC107" s="18">
        <v>1095.6020000000001</v>
      </c>
      <c r="AD107" s="18">
        <v>857.27779999999996</v>
      </c>
      <c r="AE107" s="18">
        <v>581.91589999999997</v>
      </c>
    </row>
    <row r="108" spans="1:31" x14ac:dyDescent="0.3">
      <c r="A108" s="76" t="s">
        <v>19</v>
      </c>
      <c r="B108" s="18">
        <v>12.305859999999999</v>
      </c>
      <c r="C108" s="18">
        <v>87.567359999999994</v>
      </c>
      <c r="D108" s="18">
        <v>133.02029999999999</v>
      </c>
      <c r="E108" s="18">
        <v>202.49860000000001</v>
      </c>
      <c r="F108" s="18">
        <v>139.959</v>
      </c>
      <c r="G108" s="18">
        <v>209.14439999999999</v>
      </c>
      <c r="H108" s="18">
        <v>169.64060000000001</v>
      </c>
      <c r="I108" s="18">
        <v>77.918419999999998</v>
      </c>
      <c r="J108" s="18">
        <v>27.160730000000001</v>
      </c>
      <c r="K108" s="18">
        <v>0</v>
      </c>
      <c r="L108" s="18">
        <v>195.42590000000001</v>
      </c>
      <c r="M108" s="18">
        <v>308.2516</v>
      </c>
      <c r="N108" s="18">
        <v>434.56569999999999</v>
      </c>
      <c r="O108" s="18">
        <v>553.96690000000001</v>
      </c>
      <c r="P108" s="18">
        <v>377.15269999999998</v>
      </c>
      <c r="Q108" s="18">
        <v>470.49950000000001</v>
      </c>
      <c r="R108" s="18">
        <v>376.8091</v>
      </c>
      <c r="S108" s="18">
        <v>377.9264</v>
      </c>
      <c r="T108" s="18">
        <v>201.79480000000001</v>
      </c>
      <c r="U108" s="18">
        <v>102.0347</v>
      </c>
      <c r="V108" s="18">
        <v>334.69479999999999</v>
      </c>
      <c r="W108" s="18">
        <v>336.79360000000003</v>
      </c>
      <c r="X108" s="18">
        <v>721.05740000000003</v>
      </c>
      <c r="Y108" s="18">
        <v>737.39530000000002</v>
      </c>
      <c r="Z108" s="18">
        <v>777.55110000000002</v>
      </c>
      <c r="AA108" s="18">
        <v>799.78160000000003</v>
      </c>
      <c r="AB108" s="18">
        <v>816.9683</v>
      </c>
      <c r="AC108" s="18">
        <v>633.64030000000002</v>
      </c>
      <c r="AD108" s="18">
        <v>683.88139999999999</v>
      </c>
      <c r="AE108" s="18">
        <v>436.01799999999997</v>
      </c>
    </row>
    <row r="109" spans="1:31" x14ac:dyDescent="0.3">
      <c r="A109" s="76" t="s">
        <v>19</v>
      </c>
      <c r="B109" s="18">
        <v>14.408390000000001</v>
      </c>
      <c r="C109" s="18">
        <v>64.325370000000007</v>
      </c>
      <c r="D109" s="18">
        <v>134.62110000000001</v>
      </c>
      <c r="E109" s="18">
        <v>218.75829999999999</v>
      </c>
      <c r="F109" s="18">
        <v>227.11529999999999</v>
      </c>
      <c r="G109" s="18">
        <v>165.74549999999999</v>
      </c>
      <c r="H109" s="18">
        <v>131.9444</v>
      </c>
      <c r="I109" s="18">
        <v>87.487210000000005</v>
      </c>
      <c r="J109" s="18">
        <v>18.706710000000001</v>
      </c>
      <c r="K109" s="18">
        <v>0</v>
      </c>
      <c r="L109" s="18">
        <v>121.7543</v>
      </c>
      <c r="M109" s="18">
        <v>472.77760000000001</v>
      </c>
      <c r="N109" s="18">
        <v>575.15639999999996</v>
      </c>
      <c r="O109" s="18">
        <v>630.47230000000002</v>
      </c>
      <c r="P109" s="18">
        <v>383.66160000000002</v>
      </c>
      <c r="Q109" s="18">
        <v>746.06420000000003</v>
      </c>
      <c r="R109" s="18">
        <v>412.04149999999998</v>
      </c>
      <c r="S109" s="18">
        <v>386.0351</v>
      </c>
      <c r="T109" s="18">
        <v>297.18009999999998</v>
      </c>
      <c r="U109" s="18">
        <v>69.980410000000006</v>
      </c>
      <c r="V109" s="18">
        <v>351.89940000000001</v>
      </c>
      <c r="W109" s="18">
        <v>379.75740000000002</v>
      </c>
      <c r="X109" s="18">
        <v>743.83130000000006</v>
      </c>
      <c r="Y109" s="18">
        <v>572.27480000000003</v>
      </c>
      <c r="Z109" s="18">
        <v>993.86900000000003</v>
      </c>
      <c r="AA109" s="18">
        <v>673.86580000000004</v>
      </c>
      <c r="AB109" s="18">
        <v>654.73500000000001</v>
      </c>
      <c r="AC109" s="18">
        <v>589.40189999999996</v>
      </c>
      <c r="AD109" s="18">
        <v>651.82899999999995</v>
      </c>
      <c r="AE109" s="18">
        <v>389.97640000000001</v>
      </c>
    </row>
    <row r="110" spans="1:31" x14ac:dyDescent="0.3">
      <c r="A110" s="76" t="s">
        <v>21</v>
      </c>
      <c r="B110" s="18">
        <v>19.8765</v>
      </c>
      <c r="C110" s="18">
        <v>62.435780000000001</v>
      </c>
      <c r="D110" s="18">
        <v>124.45659999999999</v>
      </c>
      <c r="E110" s="18">
        <v>213.39109999999999</v>
      </c>
      <c r="F110" s="18">
        <v>209.98509999999999</v>
      </c>
      <c r="G110" s="18">
        <v>160.1318</v>
      </c>
      <c r="H110" s="18">
        <v>82.305999999999997</v>
      </c>
      <c r="I110" s="18">
        <v>76.794700000000006</v>
      </c>
      <c r="J110" s="18">
        <v>13.595000000000001</v>
      </c>
      <c r="K110" s="18">
        <v>0</v>
      </c>
      <c r="L110" s="18">
        <v>192.73009999999999</v>
      </c>
      <c r="M110" s="18">
        <v>233.74690000000001</v>
      </c>
      <c r="N110" s="18">
        <v>346.24279999999999</v>
      </c>
      <c r="O110" s="18">
        <v>391.41030000000001</v>
      </c>
      <c r="P110" s="18">
        <v>410.05790000000002</v>
      </c>
      <c r="Q110" s="18">
        <v>609.9248</v>
      </c>
      <c r="R110" s="18">
        <v>275.38189999999997</v>
      </c>
      <c r="S110" s="18">
        <v>326.57400000000001</v>
      </c>
      <c r="T110" s="18">
        <v>232.18639999999999</v>
      </c>
      <c r="U110" s="18">
        <v>101.953</v>
      </c>
      <c r="V110" s="18">
        <v>319.13529999999997</v>
      </c>
      <c r="W110" s="18">
        <v>469.69810000000001</v>
      </c>
      <c r="X110" s="18">
        <v>494.30309999999997</v>
      </c>
      <c r="Y110" s="18">
        <v>804.5471</v>
      </c>
      <c r="Z110" s="18">
        <v>786.36789999999996</v>
      </c>
      <c r="AA110" s="18">
        <v>756.74180000000001</v>
      </c>
      <c r="AB110" s="18">
        <v>455.05279999999999</v>
      </c>
      <c r="AC110" s="18">
        <v>479.029</v>
      </c>
      <c r="AD110" s="18">
        <v>309.63139999999999</v>
      </c>
      <c r="AE110" s="18">
        <v>429.85599999999999</v>
      </c>
    </row>
    <row r="111" spans="1:31" x14ac:dyDescent="0.3">
      <c r="A111" s="76" t="s">
        <v>22</v>
      </c>
      <c r="B111" s="18">
        <v>16.97935</v>
      </c>
      <c r="C111" s="18">
        <v>94.555269999999993</v>
      </c>
      <c r="D111" s="18">
        <v>118.7075</v>
      </c>
      <c r="E111" s="18">
        <v>132.3888</v>
      </c>
      <c r="F111" s="18">
        <v>191.0119</v>
      </c>
      <c r="G111" s="18">
        <v>144.79089999999999</v>
      </c>
      <c r="H111" s="18">
        <v>141.05029999999999</v>
      </c>
      <c r="I111" s="18">
        <v>59.22777</v>
      </c>
      <c r="J111" s="18">
        <v>16.00226</v>
      </c>
      <c r="K111" s="18">
        <v>0</v>
      </c>
      <c r="L111" s="18">
        <v>246.27549999999999</v>
      </c>
      <c r="M111" s="18">
        <v>385.00700000000001</v>
      </c>
      <c r="N111" s="18">
        <v>437.14659999999998</v>
      </c>
      <c r="O111" s="18">
        <v>475.7353</v>
      </c>
      <c r="P111" s="18">
        <v>192.7004</v>
      </c>
      <c r="Q111" s="18">
        <v>512.03800000000001</v>
      </c>
      <c r="R111" s="18">
        <v>435.4794</v>
      </c>
      <c r="S111" s="18">
        <v>312.42759999999998</v>
      </c>
      <c r="T111" s="18">
        <v>174.23099999999999</v>
      </c>
      <c r="U111" s="18">
        <v>100.0598</v>
      </c>
      <c r="V111" s="18">
        <v>266.64249999999998</v>
      </c>
      <c r="W111" s="18">
        <v>342.79020000000003</v>
      </c>
      <c r="X111" s="18">
        <v>582.06479999999999</v>
      </c>
      <c r="Y111" s="18">
        <v>497.9486</v>
      </c>
      <c r="Z111" s="18">
        <v>603.83000000000004</v>
      </c>
      <c r="AA111" s="18">
        <v>786.87369999999999</v>
      </c>
      <c r="AB111" s="18">
        <v>633.95090000000005</v>
      </c>
      <c r="AC111" s="18">
        <v>654.99829999999997</v>
      </c>
      <c r="AD111" s="18">
        <v>428.24579999999997</v>
      </c>
      <c r="AE111" s="18">
        <v>404.7817</v>
      </c>
    </row>
    <row r="112" spans="1:31" x14ac:dyDescent="0.3">
      <c r="A112" s="76" t="s">
        <v>23</v>
      </c>
      <c r="B112" s="18">
        <v>7.514462</v>
      </c>
      <c r="C112" s="18">
        <v>59.865220000000001</v>
      </c>
      <c r="D112" s="18">
        <v>93.587199999999996</v>
      </c>
      <c r="E112" s="18">
        <v>140.5712</v>
      </c>
      <c r="F112" s="18">
        <v>147.8929</v>
      </c>
      <c r="G112" s="18">
        <v>130.7542</v>
      </c>
      <c r="H112" s="18">
        <v>123.32250000000001</v>
      </c>
      <c r="I112" s="18">
        <v>46.08522</v>
      </c>
      <c r="J112" s="18">
        <v>22.451170000000001</v>
      </c>
      <c r="K112" s="18">
        <v>0</v>
      </c>
      <c r="L112" s="18">
        <v>109.7013</v>
      </c>
      <c r="M112" s="18">
        <v>365.40989999999999</v>
      </c>
      <c r="N112" s="18">
        <v>283.67110000000002</v>
      </c>
      <c r="O112" s="18">
        <v>411.82190000000003</v>
      </c>
      <c r="P112" s="18">
        <v>565.39110000000005</v>
      </c>
      <c r="Q112" s="18">
        <v>264.3424</v>
      </c>
      <c r="R112" s="18">
        <v>516.56560000000002</v>
      </c>
      <c r="S112" s="18">
        <v>248.5908</v>
      </c>
      <c r="T112" s="18">
        <v>203.13839999999999</v>
      </c>
      <c r="U112" s="18">
        <v>76.950720000000004</v>
      </c>
      <c r="V112" s="18">
        <v>274.82909999999998</v>
      </c>
      <c r="W112" s="18">
        <v>332.93639999999999</v>
      </c>
      <c r="X112" s="18">
        <v>560.48609999999996</v>
      </c>
      <c r="Y112" s="18">
        <v>473.89659999999998</v>
      </c>
      <c r="Z112" s="18">
        <v>576.95339999999999</v>
      </c>
      <c r="AA112" s="18">
        <v>601.12750000000005</v>
      </c>
      <c r="AB112" s="18">
        <v>469.02749999999997</v>
      </c>
      <c r="AC112" s="18">
        <v>569.78830000000005</v>
      </c>
      <c r="AD112" s="18">
        <v>512.66909999999996</v>
      </c>
      <c r="AE112" s="18">
        <v>182.06780000000001</v>
      </c>
    </row>
    <row r="113" spans="1:31" x14ac:dyDescent="0.3">
      <c r="A113" s="76" t="s">
        <v>24</v>
      </c>
      <c r="B113" s="18">
        <v>15.18027</v>
      </c>
      <c r="C113" s="18">
        <v>52.018790000000003</v>
      </c>
      <c r="D113" s="18">
        <v>63.400390000000002</v>
      </c>
      <c r="E113" s="18">
        <v>70.926270000000002</v>
      </c>
      <c r="F113" s="18">
        <v>101.11069999999999</v>
      </c>
      <c r="G113" s="18">
        <v>118.4122</v>
      </c>
      <c r="H113" s="18">
        <v>71.038349999999994</v>
      </c>
      <c r="I113" s="18">
        <v>47.664239999999999</v>
      </c>
      <c r="J113" s="18">
        <v>16.185469999999999</v>
      </c>
      <c r="K113" s="18">
        <v>0</v>
      </c>
      <c r="L113" s="18">
        <v>134.35230000000001</v>
      </c>
      <c r="M113" s="18">
        <v>181.18029999999999</v>
      </c>
      <c r="N113" s="18">
        <v>304.5179</v>
      </c>
      <c r="O113" s="18">
        <v>258.42860000000002</v>
      </c>
      <c r="P113" s="18">
        <v>396.69200000000001</v>
      </c>
      <c r="Q113" s="18">
        <v>417.4975</v>
      </c>
      <c r="R113" s="18">
        <v>325.8503</v>
      </c>
      <c r="S113" s="18">
        <v>256.81200000000001</v>
      </c>
      <c r="T113" s="18">
        <v>164.43039999999999</v>
      </c>
      <c r="U113" s="18">
        <v>31.567550000000001</v>
      </c>
      <c r="V113" s="18">
        <v>223.35480000000001</v>
      </c>
      <c r="W113" s="18">
        <v>287.55700000000002</v>
      </c>
      <c r="X113" s="18">
        <v>454.84339999999997</v>
      </c>
      <c r="Y113" s="18">
        <v>408.69580000000002</v>
      </c>
      <c r="Z113" s="18">
        <v>561.09460000000001</v>
      </c>
      <c r="AA113" s="18">
        <v>462.3929</v>
      </c>
      <c r="AB113" s="18">
        <v>379.5274</v>
      </c>
      <c r="AC113" s="18">
        <v>401.20519999999999</v>
      </c>
      <c r="AD113" s="18">
        <v>401.75599999999997</v>
      </c>
      <c r="AE113" s="18">
        <v>290.78089999999997</v>
      </c>
    </row>
    <row r="114" spans="1:31" x14ac:dyDescent="0.3">
      <c r="A114" s="76" t="s">
        <v>44</v>
      </c>
      <c r="B114" s="18">
        <v>11.035880000000001</v>
      </c>
      <c r="C114" s="18">
        <v>43.642740000000003</v>
      </c>
      <c r="D114" s="18">
        <v>55.259860000000003</v>
      </c>
      <c r="E114" s="18">
        <v>118.6271</v>
      </c>
      <c r="F114" s="18">
        <v>138.54580000000001</v>
      </c>
      <c r="G114" s="18">
        <v>92.693449999999999</v>
      </c>
      <c r="H114" s="18">
        <v>63.127740000000003</v>
      </c>
      <c r="I114" s="18">
        <v>36.274509999999999</v>
      </c>
      <c r="J114" s="18">
        <v>11.283989999999999</v>
      </c>
      <c r="K114" s="18">
        <v>0</v>
      </c>
      <c r="L114" s="18">
        <v>60.623460000000001</v>
      </c>
      <c r="M114" s="18">
        <v>213.32640000000001</v>
      </c>
      <c r="N114" s="18">
        <v>231.78149999999999</v>
      </c>
      <c r="O114" s="18">
        <v>218.72300000000001</v>
      </c>
      <c r="P114" s="18">
        <v>467.47840000000002</v>
      </c>
      <c r="Q114" s="18">
        <v>355.70069999999998</v>
      </c>
      <c r="R114" s="18">
        <v>174.87100000000001</v>
      </c>
      <c r="S114" s="18">
        <v>258.60579999999999</v>
      </c>
      <c r="T114" s="18">
        <v>106.4649</v>
      </c>
      <c r="U114" s="18">
        <v>68.966329999999999</v>
      </c>
      <c r="V114" s="18">
        <v>143.04400000000001</v>
      </c>
      <c r="W114" s="18">
        <v>291.0847</v>
      </c>
      <c r="X114" s="18">
        <v>268.6028</v>
      </c>
      <c r="Y114" s="18">
        <v>464.73</v>
      </c>
      <c r="Z114" s="18">
        <v>402.37610000000001</v>
      </c>
      <c r="AA114" s="18">
        <v>341.37529999999998</v>
      </c>
      <c r="AB114" s="18">
        <v>357.44979999999998</v>
      </c>
      <c r="AC114" s="18">
        <v>457.01499999999999</v>
      </c>
      <c r="AD114" s="18">
        <v>417.6284</v>
      </c>
      <c r="AE114" s="18">
        <v>151.37119999999999</v>
      </c>
    </row>
    <row r="115" spans="1:31" x14ac:dyDescent="0.3">
      <c r="A115" s="76" t="s">
        <v>25</v>
      </c>
      <c r="B115" s="18">
        <v>26.105409999999999</v>
      </c>
      <c r="C115" s="18">
        <v>92.593209999999999</v>
      </c>
      <c r="D115" s="18">
        <v>187.05179999999999</v>
      </c>
      <c r="E115" s="18">
        <v>218.87790000000001</v>
      </c>
      <c r="F115" s="18">
        <v>319.60079999999999</v>
      </c>
      <c r="G115" s="18">
        <v>200.10650000000001</v>
      </c>
      <c r="H115" s="18">
        <v>123.2371</v>
      </c>
      <c r="I115" s="18">
        <v>102.2443</v>
      </c>
      <c r="J115" s="18">
        <v>20.522770000000001</v>
      </c>
      <c r="K115" s="18">
        <v>0</v>
      </c>
      <c r="L115" s="18">
        <v>282.80380000000002</v>
      </c>
      <c r="M115" s="18">
        <v>547.04600000000005</v>
      </c>
      <c r="N115" s="18">
        <v>497.75130000000001</v>
      </c>
      <c r="O115" s="18">
        <v>771.14930000000004</v>
      </c>
      <c r="P115" s="18">
        <v>765.20309999999995</v>
      </c>
      <c r="Q115" s="18">
        <v>797.38430000000005</v>
      </c>
      <c r="R115" s="18">
        <v>574.50350000000003</v>
      </c>
      <c r="S115" s="18">
        <v>327.59050000000002</v>
      </c>
      <c r="T115" s="18">
        <v>263.36959999999999</v>
      </c>
      <c r="U115" s="18">
        <v>118.3805</v>
      </c>
      <c r="V115" s="18">
        <v>581.54570000000001</v>
      </c>
      <c r="W115" s="18">
        <v>701.10090000000002</v>
      </c>
      <c r="X115" s="18">
        <v>866.82</v>
      </c>
      <c r="Y115" s="18">
        <v>1010.691</v>
      </c>
      <c r="Z115" s="18">
        <v>1123.3589999999999</v>
      </c>
      <c r="AA115" s="18">
        <v>885.68619999999999</v>
      </c>
      <c r="AB115" s="18">
        <v>1048.2280000000001</v>
      </c>
      <c r="AC115" s="18">
        <v>852.01139999999998</v>
      </c>
      <c r="AD115" s="18">
        <v>834.57429999999999</v>
      </c>
      <c r="AE115" s="18">
        <v>532.29679999999996</v>
      </c>
    </row>
    <row r="116" spans="1:31" x14ac:dyDescent="0.3">
      <c r="A116" s="76" t="s">
        <v>26</v>
      </c>
      <c r="B116" s="18">
        <v>23.265339999999998</v>
      </c>
      <c r="C116" s="18">
        <v>133.7046</v>
      </c>
      <c r="D116" s="18">
        <v>186.08449999999999</v>
      </c>
      <c r="E116" s="18">
        <v>237.7182</v>
      </c>
      <c r="F116" s="18">
        <v>315.57150000000001</v>
      </c>
      <c r="G116" s="18">
        <v>234.0874</v>
      </c>
      <c r="H116" s="18">
        <v>132.69919999999999</v>
      </c>
      <c r="I116" s="18">
        <v>81.205100000000002</v>
      </c>
      <c r="J116" s="18">
        <v>20.534500000000001</v>
      </c>
      <c r="K116" s="18">
        <v>0</v>
      </c>
      <c r="L116" s="18">
        <v>180.12870000000001</v>
      </c>
      <c r="M116" s="18">
        <v>595.44119999999998</v>
      </c>
      <c r="N116" s="18">
        <v>621.76570000000004</v>
      </c>
      <c r="O116" s="18">
        <v>659.67010000000005</v>
      </c>
      <c r="P116" s="18">
        <v>1047.1289999999999</v>
      </c>
      <c r="Q116" s="18">
        <v>544.27250000000004</v>
      </c>
      <c r="R116" s="18">
        <v>522.54880000000003</v>
      </c>
      <c r="S116" s="18">
        <v>381.27199999999999</v>
      </c>
      <c r="T116" s="18">
        <v>199.1746</v>
      </c>
      <c r="U116" s="18">
        <v>90.302059999999997</v>
      </c>
      <c r="V116" s="18">
        <v>323.70179999999999</v>
      </c>
      <c r="W116" s="18">
        <v>386.05610000000001</v>
      </c>
      <c r="X116" s="18">
        <v>634.08680000000004</v>
      </c>
      <c r="Y116" s="18">
        <v>772.1748</v>
      </c>
      <c r="Z116" s="18">
        <v>652.62369999999999</v>
      </c>
      <c r="AA116" s="18">
        <v>855.97339999999997</v>
      </c>
      <c r="AB116" s="18">
        <v>856.65060000000005</v>
      </c>
      <c r="AC116" s="18">
        <v>742.92579999999998</v>
      </c>
      <c r="AD116" s="18">
        <v>561.26840000000004</v>
      </c>
      <c r="AE116" s="18">
        <v>328.19929999999999</v>
      </c>
    </row>
    <row r="117" spans="1:31" x14ac:dyDescent="0.3">
      <c r="A117" s="76" t="s">
        <v>27</v>
      </c>
      <c r="B117" s="18">
        <v>14.37712</v>
      </c>
      <c r="C117" s="18">
        <v>59.256929999999997</v>
      </c>
      <c r="D117" s="18">
        <v>123.1695</v>
      </c>
      <c r="E117" s="18">
        <v>151.6473</v>
      </c>
      <c r="F117" s="18">
        <v>192.61269999999999</v>
      </c>
      <c r="G117" s="18">
        <v>273.36989999999997</v>
      </c>
      <c r="H117" s="18">
        <v>96.878510000000006</v>
      </c>
      <c r="I117" s="18">
        <v>107.15130000000001</v>
      </c>
      <c r="J117" s="18">
        <v>15.14831</v>
      </c>
      <c r="K117" s="18">
        <v>0</v>
      </c>
      <c r="L117" s="18">
        <v>140.8879</v>
      </c>
      <c r="M117" s="18">
        <v>349.13900000000001</v>
      </c>
      <c r="N117" s="18">
        <v>515.70910000000003</v>
      </c>
      <c r="O117" s="18">
        <v>591.40110000000004</v>
      </c>
      <c r="P117" s="18">
        <v>600.13</v>
      </c>
      <c r="Q117" s="18">
        <v>623.54489999999998</v>
      </c>
      <c r="R117" s="18">
        <v>434.21550000000002</v>
      </c>
      <c r="S117" s="18">
        <v>392.3843</v>
      </c>
      <c r="T117" s="18">
        <v>315.68819999999999</v>
      </c>
      <c r="U117" s="18">
        <v>124.5369</v>
      </c>
      <c r="V117" s="18">
        <v>311.28399999999999</v>
      </c>
      <c r="W117" s="18">
        <v>421.62720000000002</v>
      </c>
      <c r="X117" s="18">
        <v>776.28610000000003</v>
      </c>
      <c r="Y117" s="18">
        <v>796.81460000000004</v>
      </c>
      <c r="Z117" s="18">
        <v>866.98469999999998</v>
      </c>
      <c r="AA117" s="18">
        <v>1139.7090000000001</v>
      </c>
      <c r="AB117" s="18">
        <v>850.97109999999998</v>
      </c>
      <c r="AC117" s="18">
        <v>943.21619999999996</v>
      </c>
      <c r="AD117" s="18">
        <v>631.89580000000001</v>
      </c>
      <c r="AE117" s="18">
        <v>514.58920000000001</v>
      </c>
    </row>
    <row r="118" spans="1:31" x14ac:dyDescent="0.3">
      <c r="A118" s="76" t="s">
        <v>28</v>
      </c>
      <c r="B118" s="18">
        <v>23.981809999999999</v>
      </c>
      <c r="C118" s="18">
        <v>74.238140000000001</v>
      </c>
      <c r="D118" s="18">
        <v>143.87729999999999</v>
      </c>
      <c r="E118" s="18">
        <v>233.76179999999999</v>
      </c>
      <c r="F118" s="18">
        <v>220.58340000000001</v>
      </c>
      <c r="G118" s="18">
        <v>201.20070000000001</v>
      </c>
      <c r="H118" s="18">
        <v>148.62360000000001</v>
      </c>
      <c r="I118" s="18">
        <v>81.328940000000003</v>
      </c>
      <c r="J118" s="18">
        <v>16.76774</v>
      </c>
      <c r="K118" s="18">
        <v>0</v>
      </c>
      <c r="L118" s="18">
        <v>165.1241</v>
      </c>
      <c r="M118" s="18">
        <v>329.34059999999999</v>
      </c>
      <c r="N118" s="18">
        <v>394.7817</v>
      </c>
      <c r="O118" s="18">
        <v>435.87950000000001</v>
      </c>
      <c r="P118" s="18">
        <v>651.70550000000003</v>
      </c>
      <c r="Q118" s="18">
        <v>494.15429999999998</v>
      </c>
      <c r="R118" s="18">
        <v>348.46710000000002</v>
      </c>
      <c r="S118" s="18">
        <v>330.45460000000003</v>
      </c>
      <c r="T118" s="18">
        <v>223.6883</v>
      </c>
      <c r="U118" s="18">
        <v>124.3626</v>
      </c>
      <c r="V118" s="18">
        <v>234.98249999999999</v>
      </c>
      <c r="W118" s="18">
        <v>418.1155</v>
      </c>
      <c r="X118" s="18">
        <v>811.50009999999997</v>
      </c>
      <c r="Y118" s="18">
        <v>833.61300000000006</v>
      </c>
      <c r="Z118" s="18">
        <v>663.40309999999999</v>
      </c>
      <c r="AA118" s="18">
        <v>958.51679999999999</v>
      </c>
      <c r="AB118" s="18">
        <v>747.46339999999998</v>
      </c>
      <c r="AC118" s="18">
        <v>804.56539999999995</v>
      </c>
      <c r="AD118" s="18">
        <v>463.12560000000002</v>
      </c>
      <c r="AE118" s="18">
        <v>463.25990000000002</v>
      </c>
    </row>
    <row r="119" spans="1:31" x14ac:dyDescent="0.3">
      <c r="A119" s="76" t="s">
        <v>29</v>
      </c>
      <c r="B119" s="18">
        <v>21.364709999999999</v>
      </c>
      <c r="C119" s="18">
        <v>85.264719999999997</v>
      </c>
      <c r="D119" s="18">
        <v>136.34280000000001</v>
      </c>
      <c r="E119" s="18">
        <v>242.76779999999999</v>
      </c>
      <c r="F119" s="18">
        <v>139.31479999999999</v>
      </c>
      <c r="G119" s="18">
        <v>130.07640000000001</v>
      </c>
      <c r="H119" s="18">
        <v>145.98150000000001</v>
      </c>
      <c r="I119" s="18">
        <v>74.006370000000004</v>
      </c>
      <c r="J119" s="18">
        <v>17.544409999999999</v>
      </c>
      <c r="K119" s="18">
        <v>0</v>
      </c>
      <c r="L119" s="18">
        <v>222.36080000000001</v>
      </c>
      <c r="M119" s="18">
        <v>395.02379999999999</v>
      </c>
      <c r="N119" s="18">
        <v>326.68439999999998</v>
      </c>
      <c r="O119" s="18">
        <v>343.75119999999998</v>
      </c>
      <c r="P119" s="18">
        <v>467.44979999999998</v>
      </c>
      <c r="Q119" s="18">
        <v>496.68340000000001</v>
      </c>
      <c r="R119" s="18">
        <v>556.63430000000005</v>
      </c>
      <c r="S119" s="18">
        <v>303.42009999999999</v>
      </c>
      <c r="T119" s="18">
        <v>212.9983</v>
      </c>
      <c r="U119" s="18">
        <v>103.2056</v>
      </c>
      <c r="V119" s="18">
        <v>323.08980000000003</v>
      </c>
      <c r="W119" s="18">
        <v>368.52269999999999</v>
      </c>
      <c r="X119" s="18">
        <v>716.82280000000003</v>
      </c>
      <c r="Y119" s="18">
        <v>386.70740000000001</v>
      </c>
      <c r="Z119" s="18">
        <v>845.93899999999996</v>
      </c>
      <c r="AA119" s="18">
        <v>959.88329999999996</v>
      </c>
      <c r="AB119" s="18">
        <v>502.47719999999998</v>
      </c>
      <c r="AC119" s="18">
        <v>434.21230000000003</v>
      </c>
      <c r="AD119" s="18">
        <v>517.27660000000003</v>
      </c>
      <c r="AE119" s="18">
        <v>541.65250000000003</v>
      </c>
    </row>
    <row r="120" spans="1:31" x14ac:dyDescent="0.3">
      <c r="A120" s="76" t="s">
        <v>30</v>
      </c>
      <c r="B120" s="18">
        <v>18.46791</v>
      </c>
      <c r="C120" s="18">
        <v>96.420940000000002</v>
      </c>
      <c r="D120" s="18">
        <v>120.30410000000001</v>
      </c>
      <c r="E120" s="18">
        <v>197.32470000000001</v>
      </c>
      <c r="F120" s="18">
        <v>148.56970000000001</v>
      </c>
      <c r="G120" s="18">
        <v>102.71720000000001</v>
      </c>
      <c r="H120" s="18">
        <v>123.6049</v>
      </c>
      <c r="I120" s="18">
        <v>86.613299999999995</v>
      </c>
      <c r="J120" s="18">
        <v>17.394629999999999</v>
      </c>
      <c r="K120" s="18">
        <v>0</v>
      </c>
      <c r="L120" s="18">
        <v>112.6099</v>
      </c>
      <c r="M120" s="18">
        <v>294.58120000000002</v>
      </c>
      <c r="N120" s="18">
        <v>374.54129999999998</v>
      </c>
      <c r="O120" s="18">
        <v>489.70769999999999</v>
      </c>
      <c r="P120" s="18">
        <v>406.78190000000001</v>
      </c>
      <c r="Q120" s="18">
        <v>482.78070000000002</v>
      </c>
      <c r="R120" s="18">
        <v>355.57679999999999</v>
      </c>
      <c r="S120" s="18">
        <v>263.85239999999999</v>
      </c>
      <c r="T120" s="18">
        <v>198.95939999999999</v>
      </c>
      <c r="U120" s="18">
        <v>76.427400000000006</v>
      </c>
      <c r="V120" s="18">
        <v>312.18380000000002</v>
      </c>
      <c r="W120" s="18">
        <v>448.33730000000003</v>
      </c>
      <c r="X120" s="18">
        <v>437.22239999999999</v>
      </c>
      <c r="Y120" s="18">
        <v>762.79139999999995</v>
      </c>
      <c r="Z120" s="18">
        <v>716.28859999999997</v>
      </c>
      <c r="AA120" s="18">
        <v>658.52290000000005</v>
      </c>
      <c r="AB120" s="18">
        <v>532.65809999999999</v>
      </c>
      <c r="AC120" s="18">
        <v>501.6447</v>
      </c>
      <c r="AD120" s="18">
        <v>416.0616</v>
      </c>
      <c r="AE120" s="18">
        <v>394.19200000000001</v>
      </c>
    </row>
    <row r="121" spans="1:31" x14ac:dyDescent="0.3">
      <c r="A121" s="76" t="s">
        <v>31</v>
      </c>
      <c r="B121" s="18">
        <v>14.16052</v>
      </c>
      <c r="C121" s="18">
        <v>64.216319999999996</v>
      </c>
      <c r="D121" s="18">
        <v>116.7302</v>
      </c>
      <c r="E121" s="18">
        <v>113.7056</v>
      </c>
      <c r="F121" s="18">
        <v>167.43950000000001</v>
      </c>
      <c r="G121" s="18">
        <v>127.7616</v>
      </c>
      <c r="H121" s="18">
        <v>87.574929999999995</v>
      </c>
      <c r="I121" s="18">
        <v>54.222850000000001</v>
      </c>
      <c r="J121" s="18">
        <v>17.0395</v>
      </c>
      <c r="K121" s="18">
        <v>0</v>
      </c>
      <c r="L121" s="18">
        <v>178.7012</v>
      </c>
      <c r="M121" s="18">
        <v>185.98249999999999</v>
      </c>
      <c r="N121" s="18">
        <v>307.52190000000002</v>
      </c>
      <c r="O121" s="18">
        <v>434.72840000000002</v>
      </c>
      <c r="P121" s="18">
        <v>407.06240000000003</v>
      </c>
      <c r="Q121" s="18">
        <v>477.0204</v>
      </c>
      <c r="R121" s="18">
        <v>170.96549999999999</v>
      </c>
      <c r="S121" s="18">
        <v>211.05</v>
      </c>
      <c r="T121" s="18">
        <v>152.30840000000001</v>
      </c>
      <c r="U121" s="18">
        <v>57.429020000000001</v>
      </c>
      <c r="V121" s="18">
        <v>201.5915</v>
      </c>
      <c r="W121" s="18">
        <v>281.67399999999998</v>
      </c>
      <c r="X121" s="18">
        <v>384.3175</v>
      </c>
      <c r="Y121" s="18">
        <v>442.15309999999999</v>
      </c>
      <c r="Z121" s="18">
        <v>498.37360000000001</v>
      </c>
      <c r="AA121" s="18">
        <v>726.50890000000004</v>
      </c>
      <c r="AB121" s="18">
        <v>707.36210000000005</v>
      </c>
      <c r="AC121" s="18">
        <v>460.70490000000001</v>
      </c>
      <c r="AD121" s="18">
        <v>477.85390000000001</v>
      </c>
      <c r="AE121" s="18">
        <v>251.14320000000001</v>
      </c>
    </row>
    <row r="122" spans="1:31" x14ac:dyDescent="0.3">
      <c r="A122" s="76" t="s">
        <v>45</v>
      </c>
      <c r="B122" s="18">
        <v>10.02007</v>
      </c>
      <c r="C122" s="18">
        <v>41.879660000000001</v>
      </c>
      <c r="D122" s="18">
        <v>66.791749999999993</v>
      </c>
      <c r="E122" s="18">
        <v>128.07640000000001</v>
      </c>
      <c r="F122" s="18">
        <v>129.2124</v>
      </c>
      <c r="G122" s="18">
        <v>147.87970000000001</v>
      </c>
      <c r="H122" s="18">
        <v>78.086519999999993</v>
      </c>
      <c r="I122" s="18">
        <v>33.833779999999997</v>
      </c>
      <c r="J122" s="18">
        <v>11.27539</v>
      </c>
      <c r="K122" s="18">
        <v>0</v>
      </c>
      <c r="L122" s="18">
        <v>95.317089999999993</v>
      </c>
      <c r="M122" s="18">
        <v>195.86940000000001</v>
      </c>
      <c r="N122" s="18">
        <v>304.4529</v>
      </c>
      <c r="O122" s="18">
        <v>444.47149999999999</v>
      </c>
      <c r="P122" s="18">
        <v>383.0129</v>
      </c>
      <c r="Q122" s="18">
        <v>403.85359999999997</v>
      </c>
      <c r="R122" s="18">
        <v>299.16739999999999</v>
      </c>
      <c r="S122" s="18">
        <v>250.4479</v>
      </c>
      <c r="T122" s="18">
        <v>135.756</v>
      </c>
      <c r="U122" s="18">
        <v>25.463539999999998</v>
      </c>
      <c r="V122" s="18">
        <v>175.03299999999999</v>
      </c>
      <c r="W122" s="18">
        <v>333.4239</v>
      </c>
      <c r="X122" s="18">
        <v>339.56259999999997</v>
      </c>
      <c r="Y122" s="18">
        <v>521.30219999999997</v>
      </c>
      <c r="Z122" s="18">
        <v>422.06619999999998</v>
      </c>
      <c r="AA122" s="18">
        <v>371.12810000000002</v>
      </c>
      <c r="AB122" s="18">
        <v>394.66910000000001</v>
      </c>
      <c r="AC122" s="18">
        <v>256.12560000000002</v>
      </c>
      <c r="AD122" s="18">
        <v>447.62709999999998</v>
      </c>
      <c r="AE122" s="18">
        <v>110.87820000000001</v>
      </c>
    </row>
    <row r="123" spans="1:31" x14ac:dyDescent="0.3">
      <c r="A123" s="76" t="s">
        <v>32</v>
      </c>
      <c r="B123" s="18">
        <v>33.221119999999999</v>
      </c>
      <c r="C123" s="18">
        <v>132.37</v>
      </c>
      <c r="D123" s="18">
        <v>191.46420000000001</v>
      </c>
      <c r="E123" s="18">
        <v>253.3297</v>
      </c>
      <c r="F123" s="18">
        <v>337.3347</v>
      </c>
      <c r="G123" s="18">
        <v>170.64420000000001</v>
      </c>
      <c r="H123" s="18">
        <v>145.48259999999999</v>
      </c>
      <c r="I123" s="18">
        <v>88.560460000000006</v>
      </c>
      <c r="J123" s="18">
        <v>21.445889999999999</v>
      </c>
      <c r="K123" s="18">
        <v>0</v>
      </c>
      <c r="L123" s="18">
        <v>217.72069999999999</v>
      </c>
      <c r="M123" s="18">
        <v>601.96910000000003</v>
      </c>
      <c r="N123" s="18">
        <v>676.84559999999999</v>
      </c>
      <c r="O123" s="18">
        <v>776.48389999999995</v>
      </c>
      <c r="P123" s="18">
        <v>930.50040000000001</v>
      </c>
      <c r="Q123" s="18">
        <v>681.66690000000006</v>
      </c>
      <c r="R123" s="18">
        <v>764.00329999999997</v>
      </c>
      <c r="S123" s="18">
        <v>372.45479999999998</v>
      </c>
      <c r="T123" s="18">
        <v>226.83070000000001</v>
      </c>
      <c r="U123" s="18">
        <v>161.0505</v>
      </c>
      <c r="V123" s="18">
        <v>352.56920000000002</v>
      </c>
      <c r="W123" s="18">
        <v>711.6703</v>
      </c>
      <c r="X123" s="18">
        <v>1240.105</v>
      </c>
      <c r="Y123" s="18">
        <v>1106.9749999999999</v>
      </c>
      <c r="Z123" s="18">
        <v>1126.0719999999999</v>
      </c>
      <c r="AA123" s="18">
        <v>1060.29</v>
      </c>
      <c r="AB123" s="18">
        <v>1327.875</v>
      </c>
      <c r="AC123" s="18">
        <v>1056.6189999999999</v>
      </c>
      <c r="AD123" s="18">
        <v>1068.577</v>
      </c>
      <c r="AE123" s="18">
        <v>623.97109999999998</v>
      </c>
    </row>
    <row r="124" spans="1:31" x14ac:dyDescent="0.3">
      <c r="A124" s="76" t="s">
        <v>33</v>
      </c>
      <c r="B124" s="18">
        <v>17.942150000000002</v>
      </c>
      <c r="C124" s="18">
        <v>85.985299999999995</v>
      </c>
      <c r="D124" s="18">
        <v>192.84350000000001</v>
      </c>
      <c r="E124" s="18">
        <v>131.98820000000001</v>
      </c>
      <c r="F124" s="18">
        <v>225.33840000000001</v>
      </c>
      <c r="G124" s="18">
        <v>303.55810000000002</v>
      </c>
      <c r="H124" s="18">
        <v>134.92169999999999</v>
      </c>
      <c r="I124" s="18">
        <v>93.893569999999997</v>
      </c>
      <c r="J124" s="18">
        <v>28.519120000000001</v>
      </c>
      <c r="K124" s="18">
        <v>0</v>
      </c>
      <c r="L124" s="18">
        <v>223.6199</v>
      </c>
      <c r="M124" s="18">
        <v>314.25790000000001</v>
      </c>
      <c r="N124" s="18">
        <v>637.25699999999995</v>
      </c>
      <c r="O124" s="18">
        <v>825.57780000000002</v>
      </c>
      <c r="P124" s="18">
        <v>884.07280000000003</v>
      </c>
      <c r="Q124" s="18">
        <v>710.93899999999996</v>
      </c>
      <c r="R124" s="18">
        <v>565.36760000000004</v>
      </c>
      <c r="S124" s="18">
        <v>367.96690000000001</v>
      </c>
      <c r="T124" s="18">
        <v>228.19489999999999</v>
      </c>
      <c r="U124" s="18">
        <v>166.0463</v>
      </c>
      <c r="V124" s="18">
        <v>341.4461</v>
      </c>
      <c r="W124" s="18">
        <v>419.13529999999997</v>
      </c>
      <c r="X124" s="18">
        <v>564.00930000000005</v>
      </c>
      <c r="Y124" s="18">
        <v>803.40129999999999</v>
      </c>
      <c r="Z124" s="18">
        <v>805.99879999999996</v>
      </c>
      <c r="AA124" s="18">
        <v>1209.722</v>
      </c>
      <c r="AB124" s="18">
        <v>845.39980000000003</v>
      </c>
      <c r="AC124" s="18">
        <v>1001.026</v>
      </c>
      <c r="AD124" s="18">
        <v>575.30160000000001</v>
      </c>
      <c r="AE124" s="18">
        <v>531.10630000000003</v>
      </c>
    </row>
    <row r="125" spans="1:31" x14ac:dyDescent="0.3">
      <c r="A125" s="76" t="s">
        <v>34</v>
      </c>
      <c r="B125" s="18">
        <v>25.981020000000001</v>
      </c>
      <c r="C125" s="18">
        <v>90.032330000000002</v>
      </c>
      <c r="D125" s="18">
        <v>153.0453</v>
      </c>
      <c r="E125" s="18">
        <v>216.9725</v>
      </c>
      <c r="F125" s="18">
        <v>221.636</v>
      </c>
      <c r="G125" s="18">
        <v>218.4118</v>
      </c>
      <c r="H125" s="18">
        <v>129.99619999999999</v>
      </c>
      <c r="I125" s="18">
        <v>105.5421</v>
      </c>
      <c r="J125" s="18">
        <v>34.503570000000003</v>
      </c>
      <c r="K125" s="18">
        <v>0</v>
      </c>
      <c r="L125" s="18">
        <v>214.2329</v>
      </c>
      <c r="M125" s="18">
        <v>329.05990000000003</v>
      </c>
      <c r="N125" s="18">
        <v>474.37439999999998</v>
      </c>
      <c r="O125" s="18">
        <v>662.84119999999996</v>
      </c>
      <c r="P125" s="18">
        <v>556.08630000000005</v>
      </c>
      <c r="Q125" s="18">
        <v>739.51210000000003</v>
      </c>
      <c r="R125" s="18">
        <v>468.86399999999998</v>
      </c>
      <c r="S125" s="18">
        <v>404.02300000000002</v>
      </c>
      <c r="T125" s="18">
        <v>227.38419999999999</v>
      </c>
      <c r="U125" s="18">
        <v>104.67149999999999</v>
      </c>
      <c r="V125" s="18">
        <v>345.42529999999999</v>
      </c>
      <c r="W125" s="18">
        <v>544.25199999999995</v>
      </c>
      <c r="X125" s="18">
        <v>1013.521</v>
      </c>
      <c r="Y125" s="18">
        <v>1112.6300000000001</v>
      </c>
      <c r="Z125" s="18">
        <v>890.09439999999995</v>
      </c>
      <c r="AA125" s="18">
        <v>912.67719999999997</v>
      </c>
      <c r="AB125" s="18">
        <v>832.40729999999996</v>
      </c>
      <c r="AC125" s="18">
        <v>905.64350000000002</v>
      </c>
      <c r="AD125" s="18">
        <v>610.51620000000003</v>
      </c>
      <c r="AE125" s="18">
        <v>366.03809999999999</v>
      </c>
    </row>
    <row r="126" spans="1:31" x14ac:dyDescent="0.3">
      <c r="A126" s="76" t="s">
        <v>35</v>
      </c>
      <c r="B126" s="18">
        <v>23.340229999999998</v>
      </c>
      <c r="C126" s="18">
        <v>106.758</v>
      </c>
      <c r="D126" s="18">
        <v>167.52950000000001</v>
      </c>
      <c r="E126" s="18">
        <v>254.65649999999999</v>
      </c>
      <c r="F126" s="18">
        <v>197.29040000000001</v>
      </c>
      <c r="G126" s="18">
        <v>244.56899999999999</v>
      </c>
      <c r="H126" s="18">
        <v>140.26779999999999</v>
      </c>
      <c r="I126" s="18">
        <v>105.0219</v>
      </c>
      <c r="J126" s="18">
        <v>20.633880000000001</v>
      </c>
      <c r="K126" s="18">
        <v>0</v>
      </c>
      <c r="L126" s="18">
        <v>236.4658</v>
      </c>
      <c r="M126" s="18">
        <v>423.35770000000002</v>
      </c>
      <c r="N126" s="18">
        <v>662.92650000000003</v>
      </c>
      <c r="O126" s="18">
        <v>764.87950000000001</v>
      </c>
      <c r="P126" s="18">
        <v>839.92380000000003</v>
      </c>
      <c r="Q126" s="18">
        <v>534.31510000000003</v>
      </c>
      <c r="R126" s="18">
        <v>393.23219999999998</v>
      </c>
      <c r="S126" s="18">
        <v>596.92790000000002</v>
      </c>
      <c r="T126" s="18">
        <v>181.56280000000001</v>
      </c>
      <c r="U126" s="18">
        <v>99.812929999999994</v>
      </c>
      <c r="V126" s="18">
        <v>266.43389999999999</v>
      </c>
      <c r="W126" s="18">
        <v>508.82220000000001</v>
      </c>
      <c r="X126" s="18">
        <v>1020.33</v>
      </c>
      <c r="Y126" s="18">
        <v>807.67319999999995</v>
      </c>
      <c r="Z126" s="18">
        <v>711.9325</v>
      </c>
      <c r="AA126" s="18">
        <v>972.28240000000005</v>
      </c>
      <c r="AB126" s="18">
        <v>988.46299999999997</v>
      </c>
      <c r="AC126" s="18">
        <v>671.71640000000002</v>
      </c>
      <c r="AD126" s="18">
        <v>659.93309999999997</v>
      </c>
      <c r="AE126" s="18">
        <v>591.29809999999998</v>
      </c>
    </row>
    <row r="127" spans="1:31" x14ac:dyDescent="0.3">
      <c r="A127" s="76" t="s">
        <v>36</v>
      </c>
      <c r="B127" s="18">
        <v>16.769749999999998</v>
      </c>
      <c r="C127" s="18">
        <v>100.2526</v>
      </c>
      <c r="D127" s="18">
        <v>109.22029999999999</v>
      </c>
      <c r="E127" s="18">
        <v>239.99610000000001</v>
      </c>
      <c r="F127" s="18">
        <v>216.7731</v>
      </c>
      <c r="G127" s="18">
        <v>189.99109999999999</v>
      </c>
      <c r="H127" s="18">
        <v>98.589320000000001</v>
      </c>
      <c r="I127" s="18">
        <v>39.112929999999999</v>
      </c>
      <c r="J127" s="18">
        <v>22.033570000000001</v>
      </c>
      <c r="K127" s="18">
        <v>0</v>
      </c>
      <c r="L127" s="18">
        <v>138.32679999999999</v>
      </c>
      <c r="M127" s="18">
        <v>457.37569999999999</v>
      </c>
      <c r="N127" s="18">
        <v>434.93669999999997</v>
      </c>
      <c r="O127" s="18">
        <v>361.60629999999998</v>
      </c>
      <c r="P127" s="18">
        <v>695.52239999999995</v>
      </c>
      <c r="Q127" s="18">
        <v>663.83730000000003</v>
      </c>
      <c r="R127" s="18">
        <v>642.24879999999996</v>
      </c>
      <c r="S127" s="18">
        <v>213.35900000000001</v>
      </c>
      <c r="T127" s="18">
        <v>269.01119999999997</v>
      </c>
      <c r="U127" s="18">
        <v>122.2623</v>
      </c>
      <c r="V127" s="18">
        <v>307.94990000000001</v>
      </c>
      <c r="W127" s="18">
        <v>535.77520000000004</v>
      </c>
      <c r="X127" s="18">
        <v>750.99659999999994</v>
      </c>
      <c r="Y127" s="18">
        <v>401.91219999999998</v>
      </c>
      <c r="Z127" s="18">
        <v>939.47019999999998</v>
      </c>
      <c r="AA127" s="18">
        <v>1085.943</v>
      </c>
      <c r="AB127" s="18">
        <v>700.68439999999998</v>
      </c>
      <c r="AC127" s="18">
        <v>754.97810000000004</v>
      </c>
      <c r="AD127" s="18">
        <v>650.10649999999998</v>
      </c>
      <c r="AE127" s="18">
        <v>344.73829999999998</v>
      </c>
    </row>
    <row r="128" spans="1:31" x14ac:dyDescent="0.3">
      <c r="A128" s="76" t="s">
        <v>37</v>
      </c>
      <c r="B128" s="18">
        <v>17.64621</v>
      </c>
      <c r="C128" s="18">
        <v>83.769390000000001</v>
      </c>
      <c r="D128" s="18">
        <v>72.420689999999993</v>
      </c>
      <c r="E128" s="18">
        <v>159.28229999999999</v>
      </c>
      <c r="F128" s="18">
        <v>115.56229999999999</v>
      </c>
      <c r="G128" s="18">
        <v>113.92400000000001</v>
      </c>
      <c r="H128" s="18">
        <v>114.9059</v>
      </c>
      <c r="I128" s="18">
        <v>66.624350000000007</v>
      </c>
      <c r="J128" s="18">
        <v>13.50464</v>
      </c>
      <c r="K128" s="18">
        <v>0</v>
      </c>
      <c r="L128" s="18">
        <v>135.3151</v>
      </c>
      <c r="M128" s="18">
        <v>346.15199999999999</v>
      </c>
      <c r="N128" s="18">
        <v>399.82249999999999</v>
      </c>
      <c r="O128" s="18">
        <v>364.85230000000001</v>
      </c>
      <c r="P128" s="18">
        <v>505.29840000000002</v>
      </c>
      <c r="Q128" s="18">
        <v>433.7217</v>
      </c>
      <c r="R128" s="18">
        <v>370.34199999999998</v>
      </c>
      <c r="S128" s="18">
        <v>182.15700000000001</v>
      </c>
      <c r="T128" s="18">
        <v>171.24940000000001</v>
      </c>
      <c r="U128" s="18">
        <v>63.26061</v>
      </c>
      <c r="V128" s="18">
        <v>298.50599999999997</v>
      </c>
      <c r="W128" s="18">
        <v>445.17200000000003</v>
      </c>
      <c r="X128" s="18">
        <v>733.12379999999996</v>
      </c>
      <c r="Y128" s="18">
        <v>453.00799999999998</v>
      </c>
      <c r="Z128" s="18">
        <v>721.63639999999998</v>
      </c>
      <c r="AA128" s="18">
        <v>527.40380000000005</v>
      </c>
      <c r="AB128" s="18">
        <v>704.81050000000005</v>
      </c>
      <c r="AC128" s="18">
        <v>455.1454</v>
      </c>
      <c r="AD128" s="18">
        <v>416.09969999999998</v>
      </c>
      <c r="AE128" s="18">
        <v>383.49880000000002</v>
      </c>
    </row>
    <row r="129" spans="1:31" x14ac:dyDescent="0.3">
      <c r="A129" s="76" t="s">
        <v>42</v>
      </c>
      <c r="B129" s="18">
        <v>8.4533819999999995</v>
      </c>
      <c r="C129" s="18">
        <v>56.88973</v>
      </c>
      <c r="D129" s="18">
        <v>105.6602</v>
      </c>
      <c r="E129" s="18">
        <v>133.6799</v>
      </c>
      <c r="F129" s="18">
        <v>170.06299999999999</v>
      </c>
      <c r="G129" s="18">
        <v>142.3536</v>
      </c>
      <c r="H129" s="18">
        <v>120.7804</v>
      </c>
      <c r="I129" s="18">
        <v>59.991309999999999</v>
      </c>
      <c r="J129" s="18">
        <v>14.02833</v>
      </c>
      <c r="K129" s="18">
        <v>0</v>
      </c>
      <c r="L129" s="18">
        <v>103.9225</v>
      </c>
      <c r="M129" s="18">
        <v>125.6079</v>
      </c>
      <c r="N129" s="18">
        <v>273.64980000000003</v>
      </c>
      <c r="O129" s="18">
        <v>302.86669999999998</v>
      </c>
      <c r="P129" s="18">
        <v>377.86070000000001</v>
      </c>
      <c r="Q129" s="18">
        <v>282.73340000000002</v>
      </c>
      <c r="R129" s="18">
        <v>418.1028</v>
      </c>
      <c r="S129" s="18">
        <v>195.642</v>
      </c>
      <c r="T129" s="18">
        <v>157.86949999999999</v>
      </c>
      <c r="U129" s="18">
        <v>85.748599999999996</v>
      </c>
      <c r="V129" s="18">
        <v>225.6036</v>
      </c>
      <c r="W129" s="18">
        <v>203.89269999999999</v>
      </c>
      <c r="X129" s="18">
        <v>424.29349999999999</v>
      </c>
      <c r="Y129" s="18">
        <v>491.17149999999998</v>
      </c>
      <c r="Z129" s="18">
        <v>325.68950000000001</v>
      </c>
      <c r="AA129" s="18">
        <v>707.79470000000003</v>
      </c>
      <c r="AB129" s="18">
        <v>397.40089999999998</v>
      </c>
      <c r="AC129" s="18">
        <v>537.16390000000001</v>
      </c>
      <c r="AD129" s="18">
        <v>574.49</v>
      </c>
      <c r="AE129" s="18">
        <v>297.4307</v>
      </c>
    </row>
    <row r="130" spans="1:31" x14ac:dyDescent="0.3">
      <c r="A130" s="76" t="s">
        <v>43</v>
      </c>
      <c r="B130" s="18">
        <v>14.720050000000001</v>
      </c>
      <c r="C130" s="18">
        <v>42.783569999999997</v>
      </c>
      <c r="D130" s="18">
        <v>67.857810000000001</v>
      </c>
      <c r="E130" s="18">
        <v>51.176369999999999</v>
      </c>
      <c r="F130" s="18">
        <v>124.66970000000001</v>
      </c>
      <c r="G130" s="18">
        <v>95.455950000000001</v>
      </c>
      <c r="H130" s="18">
        <v>94.247020000000006</v>
      </c>
      <c r="I130" s="18">
        <v>60.554630000000003</v>
      </c>
      <c r="J130" s="18">
        <v>9.4721320000000002</v>
      </c>
      <c r="K130" s="18">
        <v>0</v>
      </c>
      <c r="L130" s="18">
        <v>116.1228</v>
      </c>
      <c r="M130" s="18">
        <v>192.63900000000001</v>
      </c>
      <c r="N130" s="18">
        <v>267.08350000000002</v>
      </c>
      <c r="O130" s="18">
        <v>307.0059</v>
      </c>
      <c r="P130" s="18">
        <v>218.3749</v>
      </c>
      <c r="Q130" s="18">
        <v>310.87380000000002</v>
      </c>
      <c r="R130" s="18">
        <v>185.453</v>
      </c>
      <c r="S130" s="18">
        <v>186.3929</v>
      </c>
      <c r="T130" s="18">
        <v>149.46680000000001</v>
      </c>
      <c r="U130" s="18">
        <v>32.380960000000002</v>
      </c>
      <c r="V130" s="18">
        <v>209.66370000000001</v>
      </c>
      <c r="W130" s="18">
        <v>300.94869999999997</v>
      </c>
      <c r="X130" s="18">
        <v>410.05790000000002</v>
      </c>
      <c r="Y130" s="18">
        <v>785.21500000000003</v>
      </c>
      <c r="Z130" s="18">
        <v>555.34469999999999</v>
      </c>
      <c r="AA130" s="18">
        <v>438.16329999999999</v>
      </c>
      <c r="AB130" s="18">
        <v>526.12760000000003</v>
      </c>
      <c r="AC130" s="18">
        <v>290.81299999999999</v>
      </c>
      <c r="AD130" s="18">
        <v>264.15309999999999</v>
      </c>
      <c r="AE130" s="18">
        <v>229.29849999999999</v>
      </c>
    </row>
  </sheetData>
  <sortState xmlns:xlrd2="http://schemas.microsoft.com/office/spreadsheetml/2017/richdata2" ref="A91:AE130">
    <sortCondition ref="A91:A130" customList="A1,A3,A5,A7,A9,A11,A13,A15,C1,C3,C5,C7,C9,C11,C13,C15,E1,E3,E5,E7,E9,E11,E13,E15,G1,G3,G5,G7,G9,G11,G13,G15,I1,I3,I5,I7,I9,I11,I13,I15"/>
  </sortState>
  <mergeCells count="12">
    <mergeCell ref="A89:A90"/>
    <mergeCell ref="B89:K89"/>
    <mergeCell ref="L89:U89"/>
    <mergeCell ref="V89:AE89"/>
    <mergeCell ref="A1:A2"/>
    <mergeCell ref="B1:K1"/>
    <mergeCell ref="L1:U1"/>
    <mergeCell ref="V1:AE1"/>
    <mergeCell ref="A45:A46"/>
    <mergeCell ref="B45:K45"/>
    <mergeCell ref="L45:U45"/>
    <mergeCell ref="V45:AE45"/>
  </mergeCells>
  <conditionalFormatting sqref="B3:AE42">
    <cfRule type="cellIs" dxfId="28" priority="1" operator="lessThan">
      <formula>500</formula>
    </cfRule>
    <cfRule type="cellIs" dxfId="27" priority="2" operator="lessThan">
      <formula>450</formula>
    </cfRule>
  </conditionalFormatting>
  <pageMargins left="0.7" right="0.7" top="0.75" bottom="0.75" header="0.3" footer="0.3"/>
  <pageSetup paperSize="9" orientation="portrait" horizontalDpi="360" verticalDpi="360" r:id="rId1"/>
  <ignoredErrors>
    <ignoredError sqref="B43:AE43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37CE9-36DC-4E9A-8FE7-E55E3274F5FC}">
  <dimension ref="A1:AG88"/>
  <sheetViews>
    <sheetView topLeftCell="A51" zoomScale="60" zoomScaleNormal="60" workbookViewId="0">
      <selection activeCell="B87" sqref="B87:AE88"/>
    </sheetView>
  </sheetViews>
  <sheetFormatPr defaultRowHeight="14.4" x14ac:dyDescent="0.3"/>
  <cols>
    <col min="1" max="1" width="11.77734375" bestFit="1" customWidth="1"/>
  </cols>
  <sheetData>
    <row r="1" spans="1:33" ht="15" thickBot="1" x14ac:dyDescent="0.35">
      <c r="A1" s="121" t="s">
        <v>58</v>
      </c>
      <c r="B1" s="123" t="s">
        <v>85</v>
      </c>
      <c r="C1" s="124"/>
      <c r="D1" s="124"/>
      <c r="E1" s="124"/>
      <c r="F1" s="124"/>
      <c r="G1" s="124"/>
      <c r="H1" s="124"/>
      <c r="I1" s="124"/>
      <c r="J1" s="124"/>
      <c r="K1" s="125"/>
      <c r="L1" s="123" t="s">
        <v>86</v>
      </c>
      <c r="M1" s="124"/>
      <c r="N1" s="124"/>
      <c r="O1" s="124"/>
      <c r="P1" s="124"/>
      <c r="Q1" s="124"/>
      <c r="R1" s="124"/>
      <c r="S1" s="124"/>
      <c r="T1" s="124"/>
      <c r="U1" s="125"/>
      <c r="V1" s="123" t="s">
        <v>87</v>
      </c>
      <c r="W1" s="124"/>
      <c r="X1" s="124"/>
      <c r="Y1" s="124"/>
      <c r="Z1" s="124"/>
      <c r="AA1" s="124"/>
      <c r="AB1" s="124"/>
      <c r="AC1" s="124"/>
      <c r="AD1" s="124"/>
      <c r="AE1" s="125"/>
    </row>
    <row r="2" spans="1:33" ht="15" thickBot="1" x14ac:dyDescent="0.35">
      <c r="A2" s="122"/>
      <c r="B2" s="87">
        <v>8.3000000000000007</v>
      </c>
      <c r="C2" s="55">
        <v>9.3000000000000007</v>
      </c>
      <c r="D2" s="55">
        <v>10.3</v>
      </c>
      <c r="E2" s="55">
        <v>11.3</v>
      </c>
      <c r="F2" s="55">
        <v>12.3</v>
      </c>
      <c r="G2" s="55">
        <v>13.3</v>
      </c>
      <c r="H2" s="55">
        <v>14.3</v>
      </c>
      <c r="I2" s="55">
        <v>15.3</v>
      </c>
      <c r="J2" s="55">
        <v>16.3</v>
      </c>
      <c r="K2" s="56">
        <v>17.3</v>
      </c>
      <c r="L2" s="55">
        <v>8.3000000000000007</v>
      </c>
      <c r="M2" s="55">
        <v>9.3000000000000007</v>
      </c>
      <c r="N2" s="55">
        <v>10.3</v>
      </c>
      <c r="O2" s="55">
        <v>11.3</v>
      </c>
      <c r="P2" s="55">
        <v>12.3</v>
      </c>
      <c r="Q2" s="55">
        <v>13.3</v>
      </c>
      <c r="R2" s="55">
        <v>14.3</v>
      </c>
      <c r="S2" s="55">
        <v>15.3</v>
      </c>
      <c r="T2" s="55">
        <v>16.3</v>
      </c>
      <c r="U2" s="56">
        <v>17.3</v>
      </c>
      <c r="V2" s="56">
        <v>7.3</v>
      </c>
      <c r="W2" s="55">
        <v>8.3000000000000007</v>
      </c>
      <c r="X2" s="55">
        <v>9.3000000000000007</v>
      </c>
      <c r="Y2" s="55">
        <v>10.3</v>
      </c>
      <c r="Z2" s="55">
        <v>11.3</v>
      </c>
      <c r="AA2" s="55">
        <v>12.3</v>
      </c>
      <c r="AB2" s="55">
        <v>13.3</v>
      </c>
      <c r="AC2" s="55">
        <v>14.3</v>
      </c>
      <c r="AD2" s="55">
        <v>15.3</v>
      </c>
      <c r="AE2" s="56">
        <v>16.3</v>
      </c>
    </row>
    <row r="3" spans="1:33" x14ac:dyDescent="0.3">
      <c r="A3" s="73" t="s">
        <v>4</v>
      </c>
      <c r="B3" s="18">
        <f>'Electric lighting'!$G3+'Overcast Sky'!B3</f>
        <v>591.46136999999999</v>
      </c>
      <c r="C3" s="18">
        <f>'Electric lighting'!$G3+'Overcast Sky'!C3</f>
        <v>755.19669999999996</v>
      </c>
      <c r="D3" s="18">
        <f>'Electric lighting'!$G3+'Overcast Sky'!D3</f>
        <v>921.98379999999997</v>
      </c>
      <c r="E3" s="18">
        <f>'Electric lighting'!$G3+'Overcast Sky'!E3</f>
        <v>1077.7770999999998</v>
      </c>
      <c r="F3" s="18">
        <f>'Electric lighting'!$G3+'Overcast Sky'!F3</f>
        <v>955.51859999999988</v>
      </c>
      <c r="G3" s="18">
        <f>'Electric lighting'!$G3+'Overcast Sky'!G3</f>
        <v>938.07379999999989</v>
      </c>
      <c r="H3" s="18">
        <f>'Electric lighting'!$G3+'Overcast Sky'!H3</f>
        <v>951.01549999999997</v>
      </c>
      <c r="I3" s="18">
        <f>'Electric lighting'!$G3+'Overcast Sky'!I3</f>
        <v>683.7559</v>
      </c>
      <c r="J3" s="18">
        <f>'Electric lighting'!$G3+'Overcast Sky'!J3</f>
        <v>580.10726</v>
      </c>
      <c r="K3" s="18">
        <f>'Electric lighting'!$G3+'Overcast Sky'!K3</f>
        <v>544.79999999999995</v>
      </c>
      <c r="L3" s="18">
        <f>'Electric lighting'!$G3+'Overcast Sky'!L3</f>
        <v>1115.2826</v>
      </c>
      <c r="M3" s="18">
        <f>'Electric lighting'!$G3+'Overcast Sky'!M3</f>
        <v>1574.155</v>
      </c>
      <c r="N3" s="18">
        <f>'Electric lighting'!$G3+'Overcast Sky'!N3</f>
        <v>1709.1559999999999</v>
      </c>
      <c r="O3" s="18">
        <f>'Electric lighting'!$G3+'Overcast Sky'!O3</f>
        <v>1764.982</v>
      </c>
      <c r="P3" s="18">
        <f>'Electric lighting'!$G3+'Overcast Sky'!P3</f>
        <v>1861.364</v>
      </c>
      <c r="Q3" s="18">
        <f>'Electric lighting'!$G3+'Overcast Sky'!Q3</f>
        <v>2082.0509999999999</v>
      </c>
      <c r="R3" s="18">
        <f>'Electric lighting'!$G3+'Overcast Sky'!R3</f>
        <v>1501.5210999999999</v>
      </c>
      <c r="S3" s="18">
        <f>'Electric lighting'!$G3+'Overcast Sky'!S3</f>
        <v>1576.384</v>
      </c>
      <c r="T3" s="18">
        <f>'Electric lighting'!$G3+'Overcast Sky'!T3</f>
        <v>1087.346</v>
      </c>
      <c r="U3" s="18">
        <f>'Electric lighting'!$G3+'Overcast Sky'!U3</f>
        <v>778.03679999999997</v>
      </c>
      <c r="V3" s="18">
        <f>'Electric lighting'!$G3+'Overcast Sky'!V3</f>
        <v>1228.8845999999999</v>
      </c>
      <c r="W3" s="18">
        <f>'Electric lighting'!$G3+'Overcast Sky'!W3</f>
        <v>1815.1789999999999</v>
      </c>
      <c r="X3" s="18">
        <f>'Electric lighting'!$G3+'Overcast Sky'!X3</f>
        <v>1934.385</v>
      </c>
      <c r="Y3" s="18">
        <f>'Overcast Sky'!Y3</f>
        <v>1872.2919999999999</v>
      </c>
      <c r="Z3" s="18">
        <f>'Overcast Sky'!Z3</f>
        <v>2896.145</v>
      </c>
      <c r="AA3" s="18">
        <f>'Overcast Sky'!AA3</f>
        <v>2955.6669999999999</v>
      </c>
      <c r="AB3" s="18">
        <f>'Overcast Sky'!AB3</f>
        <v>2496.9639999999999</v>
      </c>
      <c r="AC3" s="18">
        <f>'Overcast Sky'!AC3</f>
        <v>2484.8229999999999</v>
      </c>
      <c r="AD3" s="18">
        <f>'Electric lighting'!$G3+'Overcast Sky'!AD3</f>
        <v>2130.2200000000003</v>
      </c>
      <c r="AE3" s="18">
        <f>'Electric lighting'!$G3+'Overcast Sky'!AE3</f>
        <v>1766.4259999999999</v>
      </c>
      <c r="AG3" s="1" t="s">
        <v>52</v>
      </c>
    </row>
    <row r="4" spans="1:33" x14ac:dyDescent="0.3">
      <c r="A4" s="19" t="s">
        <v>5</v>
      </c>
      <c r="B4" s="18">
        <f>'Electric lighting'!$G4+'Overcast Sky'!B4</f>
        <v>695.97556999999995</v>
      </c>
      <c r="C4" s="18">
        <f>'Electric lighting'!$G4+'Overcast Sky'!C4</f>
        <v>819.39009999999996</v>
      </c>
      <c r="D4" s="18">
        <f>'Electric lighting'!$G4+'Overcast Sky'!D4</f>
        <v>1037.4514999999999</v>
      </c>
      <c r="E4" s="18">
        <f>'Electric lighting'!$G4+'Overcast Sky'!E4</f>
        <v>1217.9157</v>
      </c>
      <c r="F4" s="18">
        <f>'Electric lighting'!$G4+'Overcast Sky'!F4</f>
        <v>1134.2263</v>
      </c>
      <c r="G4" s="18">
        <f>'Electric lighting'!$G4+'Overcast Sky'!G4</f>
        <v>982.58829999999989</v>
      </c>
      <c r="H4" s="18">
        <f>'Electric lighting'!$G4+'Overcast Sky'!H4</f>
        <v>1054.2504999999999</v>
      </c>
      <c r="I4" s="18">
        <f>'Electric lighting'!$G4+'Overcast Sky'!I4</f>
        <v>871.15169999999989</v>
      </c>
      <c r="J4" s="18">
        <f>'Electric lighting'!$G4+'Overcast Sky'!J4</f>
        <v>687.93538000000001</v>
      </c>
      <c r="K4" s="18">
        <f>'Electric lighting'!$G4+'Overcast Sky'!K4</f>
        <v>656.3</v>
      </c>
      <c r="L4" s="18">
        <f>'Electric lighting'!$G4+'Overcast Sky'!L4</f>
        <v>1312.223</v>
      </c>
      <c r="M4" s="18">
        <f>'Electric lighting'!$G4+'Overcast Sky'!M4</f>
        <v>1628.7493999999999</v>
      </c>
      <c r="N4" s="18">
        <f>'Electric lighting'!$G4+'Overcast Sky'!N4</f>
        <v>1597.6541</v>
      </c>
      <c r="O4" s="18">
        <f>'Electric lighting'!$G4+'Overcast Sky'!O4</f>
        <v>2268.7309999999998</v>
      </c>
      <c r="P4" s="18">
        <f>'Electric lighting'!$G4+'Overcast Sky'!P4</f>
        <v>2271.7249999999999</v>
      </c>
      <c r="Q4" s="18">
        <f>'Electric lighting'!$G4+'Overcast Sky'!Q4</f>
        <v>1947.673</v>
      </c>
      <c r="R4" s="18">
        <f>'Electric lighting'!$G4+'Overcast Sky'!R4</f>
        <v>1667.7339999999999</v>
      </c>
      <c r="S4" s="18">
        <f>'Electric lighting'!$G4+'Overcast Sky'!S4</f>
        <v>1537.79</v>
      </c>
      <c r="T4" s="18">
        <f>'Electric lighting'!$G4+'Overcast Sky'!T4</f>
        <v>1258.1241</v>
      </c>
      <c r="U4" s="18">
        <f>'Electric lighting'!$G4+'Overcast Sky'!U4</f>
        <v>993.36849999999993</v>
      </c>
      <c r="V4" s="18">
        <f>'Electric lighting'!$G4+'Overcast Sky'!V4</f>
        <v>1450.1347999999998</v>
      </c>
      <c r="W4" s="18">
        <f>'Electric lighting'!$G4+'Overcast Sky'!W4</f>
        <v>1754.837</v>
      </c>
      <c r="X4" s="18">
        <f>'Electric lighting'!$G4+'Overcast Sky'!X4</f>
        <v>2154.922</v>
      </c>
      <c r="Y4" s="18">
        <f>'Overcast Sky'!Y4</f>
        <v>2379.2289999999998</v>
      </c>
      <c r="Z4" s="18">
        <f>'Overcast Sky'!Z4</f>
        <v>2851.5329999999999</v>
      </c>
      <c r="AA4" s="18">
        <f>'Overcast Sky'!AA4</f>
        <v>2432.41</v>
      </c>
      <c r="AB4" s="18">
        <f>'Overcast Sky'!AB4</f>
        <v>2011.1469999999999</v>
      </c>
      <c r="AC4" s="18">
        <f>'Overcast Sky'!AC4</f>
        <v>1774.6659999999999</v>
      </c>
      <c r="AD4" s="18">
        <f>'Electric lighting'!$G4+'Overcast Sky'!AD4</f>
        <v>2277.75</v>
      </c>
      <c r="AE4" s="18">
        <f>'Electric lighting'!$G4+'Overcast Sky'!AE4</f>
        <v>1899.865</v>
      </c>
      <c r="AG4" s="1" t="s">
        <v>89</v>
      </c>
    </row>
    <row r="5" spans="1:33" x14ac:dyDescent="0.3">
      <c r="A5" s="2" t="s">
        <v>6</v>
      </c>
      <c r="B5" s="18">
        <f>'Electric lighting'!$G5+'Overcast Sky'!B5</f>
        <v>722.97650999999996</v>
      </c>
      <c r="C5" s="18">
        <f>'Electric lighting'!$G5+'Overcast Sky'!C5</f>
        <v>871.04359999999997</v>
      </c>
      <c r="D5" s="18">
        <f>'Electric lighting'!$G5+'Overcast Sky'!D5</f>
        <v>1022.7167999999999</v>
      </c>
      <c r="E5" s="18">
        <f>'Electric lighting'!$G5+'Overcast Sky'!E5</f>
        <v>1117.9519</v>
      </c>
      <c r="F5" s="18">
        <f>'Electric lighting'!$G5+'Overcast Sky'!F5</f>
        <v>1273.0142000000001</v>
      </c>
      <c r="G5" s="18">
        <f>'Electric lighting'!$G5+'Overcast Sky'!G5</f>
        <v>1006.9329</v>
      </c>
      <c r="H5" s="18">
        <f>'Electric lighting'!$G5+'Overcast Sky'!H5</f>
        <v>978.4556</v>
      </c>
      <c r="I5" s="18">
        <f>'Electric lighting'!$G5+'Overcast Sky'!I5</f>
        <v>910.06240000000003</v>
      </c>
      <c r="J5" s="18">
        <f>'Electric lighting'!$G5+'Overcast Sky'!J5</f>
        <v>732.65802999999994</v>
      </c>
      <c r="K5" s="18">
        <f>'Electric lighting'!$G5+'Overcast Sky'!K5</f>
        <v>681.3</v>
      </c>
      <c r="L5" s="18">
        <f>'Electric lighting'!$G5+'Overcast Sky'!L5</f>
        <v>1182.0463999999999</v>
      </c>
      <c r="M5" s="18">
        <f>'Electric lighting'!$G5+'Overcast Sky'!M5</f>
        <v>1691.49</v>
      </c>
      <c r="N5" s="18">
        <f>'Electric lighting'!$G5+'Overcast Sky'!N5</f>
        <v>1656.6113</v>
      </c>
      <c r="O5" s="18">
        <f>'Electric lighting'!$G5+'Overcast Sky'!O5</f>
        <v>2107.3220000000001</v>
      </c>
      <c r="P5" s="18">
        <f>'Electric lighting'!$G5+'Overcast Sky'!P5</f>
        <v>2442.3739999999998</v>
      </c>
      <c r="Q5" s="18">
        <f>'Electric lighting'!$G5+'Overcast Sky'!Q5</f>
        <v>1689.7439999999999</v>
      </c>
      <c r="R5" s="18">
        <f>'Electric lighting'!$G5+'Overcast Sky'!R5</f>
        <v>1980.6849999999999</v>
      </c>
      <c r="S5" s="18">
        <f>'Electric lighting'!$G5+'Overcast Sky'!S5</f>
        <v>1532.1216999999999</v>
      </c>
      <c r="T5" s="18">
        <f>'Electric lighting'!$G5+'Overcast Sky'!T5</f>
        <v>1254.0274999999999</v>
      </c>
      <c r="U5" s="18">
        <f>'Electric lighting'!$G5+'Overcast Sky'!U5</f>
        <v>1024.0959</v>
      </c>
      <c r="V5" s="18">
        <f>'Electric lighting'!$G5+'Overcast Sky'!V5</f>
        <v>1606.7435</v>
      </c>
      <c r="W5" s="18">
        <f>'Electric lighting'!$G5+'Overcast Sky'!W5</f>
        <v>2095.567</v>
      </c>
      <c r="X5" s="18">
        <f>'Electric lighting'!$G5+'Overcast Sky'!X5</f>
        <v>2135.9250000000002</v>
      </c>
      <c r="Y5" s="18">
        <f>'Overcast Sky'!Y5</f>
        <v>2368.1770000000001</v>
      </c>
      <c r="Z5" s="18">
        <f>'Overcast Sky'!Z5</f>
        <v>2226.9160000000002</v>
      </c>
      <c r="AA5" s="18">
        <f>'Overcast Sky'!AA5</f>
        <v>2599.2440000000001</v>
      </c>
      <c r="AB5" s="18">
        <f>'Overcast Sky'!AB5</f>
        <v>2477.172</v>
      </c>
      <c r="AC5" s="18">
        <f>'Overcast Sky'!AC5</f>
        <v>1790.1279999999999</v>
      </c>
      <c r="AD5" s="18">
        <f>'Electric lighting'!$G5+'Overcast Sky'!AD5</f>
        <v>2635.6170000000002</v>
      </c>
      <c r="AE5" s="18">
        <f>'Electric lighting'!$G5+'Overcast Sky'!AE5</f>
        <v>1874.614</v>
      </c>
      <c r="AG5" s="1" t="s">
        <v>90</v>
      </c>
    </row>
    <row r="6" spans="1:33" x14ac:dyDescent="0.3">
      <c r="A6" s="2" t="s">
        <v>7</v>
      </c>
      <c r="B6" s="18">
        <f>'Electric lighting'!$G6+'Overcast Sky'!B6</f>
        <v>760.72184000000004</v>
      </c>
      <c r="C6" s="18">
        <f>'Electric lighting'!$G6+'Overcast Sky'!C6</f>
        <v>941.78409999999997</v>
      </c>
      <c r="D6" s="18">
        <f>'Electric lighting'!$G6+'Overcast Sky'!D6</f>
        <v>1146.1822999999999</v>
      </c>
      <c r="E6" s="18">
        <f>'Electric lighting'!$G6+'Overcast Sky'!E6</f>
        <v>1163.4957999999999</v>
      </c>
      <c r="F6" s="18">
        <f>'Electric lighting'!$G6+'Overcast Sky'!F6</f>
        <v>1325.6244000000002</v>
      </c>
      <c r="G6" s="18">
        <f>'Electric lighting'!$G6+'Overcast Sky'!G6</f>
        <v>1106.2318</v>
      </c>
      <c r="H6" s="18">
        <f>'Electric lighting'!$G6+'Overcast Sky'!H6</f>
        <v>1047.867</v>
      </c>
      <c r="I6" s="18">
        <f>'Electric lighting'!$G6+'Overcast Sky'!I6</f>
        <v>870.14560000000006</v>
      </c>
      <c r="J6" s="18">
        <f>'Electric lighting'!$G6+'Overcast Sky'!J6</f>
        <v>759.63888999999995</v>
      </c>
      <c r="K6" s="18">
        <f>'Electric lighting'!$G6+'Overcast Sky'!K6</f>
        <v>712.5</v>
      </c>
      <c r="L6" s="18">
        <f>'Electric lighting'!$G6+'Overcast Sky'!L6</f>
        <v>1182.8546999999999</v>
      </c>
      <c r="M6" s="18">
        <f>'Electric lighting'!$G6+'Overcast Sky'!M6</f>
        <v>1355.8335999999999</v>
      </c>
      <c r="N6" s="18">
        <f>'Electric lighting'!$G6+'Overcast Sky'!N6</f>
        <v>1868.712</v>
      </c>
      <c r="O6" s="18">
        <f>'Electric lighting'!$G6+'Overcast Sky'!O6</f>
        <v>2128.1390000000001</v>
      </c>
      <c r="P6" s="18">
        <f>'Electric lighting'!$G6+'Overcast Sky'!P6</f>
        <v>2257.741</v>
      </c>
      <c r="Q6" s="18">
        <f>'Electric lighting'!$G6+'Overcast Sky'!Q6</f>
        <v>2071.808</v>
      </c>
      <c r="R6" s="18">
        <f>'Electric lighting'!$G6+'Overcast Sky'!R6</f>
        <v>2267.23</v>
      </c>
      <c r="S6" s="18">
        <f>'Electric lighting'!$G6+'Overcast Sky'!S6</f>
        <v>1645.7957999999999</v>
      </c>
      <c r="T6" s="18">
        <f>'Electric lighting'!$G6+'Overcast Sky'!T6</f>
        <v>1101.951</v>
      </c>
      <c r="U6" s="18">
        <f>'Electric lighting'!$G6+'Overcast Sky'!U6</f>
        <v>950.80169999999998</v>
      </c>
      <c r="V6" s="18">
        <f>'Electric lighting'!$G6+'Overcast Sky'!V6</f>
        <v>1418.366</v>
      </c>
      <c r="W6" s="18">
        <f>'Electric lighting'!$G6+'Overcast Sky'!W6</f>
        <v>2089.297</v>
      </c>
      <c r="X6" s="18">
        <f>'Electric lighting'!$G6+'Overcast Sky'!X6</f>
        <v>2148.2200000000003</v>
      </c>
      <c r="Y6" s="18">
        <f>'Overcast Sky'!Y6</f>
        <v>2490.7469999999998</v>
      </c>
      <c r="Z6" s="18">
        <f>'Overcast Sky'!Z6</f>
        <v>2372.8159999999998</v>
      </c>
      <c r="AA6" s="18">
        <f>'Overcast Sky'!AA6</f>
        <v>2097.819</v>
      </c>
      <c r="AB6" s="18">
        <f>'Overcast Sky'!AB6</f>
        <v>2490.6709999999998</v>
      </c>
      <c r="AC6" s="18">
        <f>'Overcast Sky'!AC6</f>
        <v>1873.836</v>
      </c>
      <c r="AD6" s="18">
        <f>'Electric lighting'!$G6+'Overcast Sky'!AD6</f>
        <v>2311.442</v>
      </c>
      <c r="AE6" s="18">
        <f>'Electric lighting'!$G6+'Overcast Sky'!AE6</f>
        <v>1574.4395</v>
      </c>
    </row>
    <row r="7" spans="1:33" x14ac:dyDescent="0.3">
      <c r="A7" s="2" t="s">
        <v>8</v>
      </c>
      <c r="B7" s="18">
        <f>'Electric lighting'!$G7+'Overcast Sky'!B7</f>
        <v>824.37370999999996</v>
      </c>
      <c r="C7" s="18">
        <f>'Electric lighting'!$G7+'Overcast Sky'!C7</f>
        <v>1032.962</v>
      </c>
      <c r="D7" s="18">
        <f>'Electric lighting'!$G7+'Overcast Sky'!D7</f>
        <v>1050.5765999999999</v>
      </c>
      <c r="E7" s="18">
        <f>'Electric lighting'!$G7+'Overcast Sky'!E7</f>
        <v>1249.2837999999999</v>
      </c>
      <c r="F7" s="18">
        <f>'Electric lighting'!$G7+'Overcast Sky'!F7</f>
        <v>1208.2334000000001</v>
      </c>
      <c r="G7" s="18">
        <f>'Electric lighting'!$G7+'Overcast Sky'!G7</f>
        <v>997.13919999999996</v>
      </c>
      <c r="H7" s="18">
        <f>'Electric lighting'!$G7+'Overcast Sky'!H7</f>
        <v>1069.8839</v>
      </c>
      <c r="I7" s="18">
        <f>'Electric lighting'!$G7+'Overcast Sky'!I7</f>
        <v>924.82410000000004</v>
      </c>
      <c r="J7" s="18">
        <f>'Electric lighting'!$G7+'Overcast Sky'!J7</f>
        <v>835.53661999999997</v>
      </c>
      <c r="K7" s="18">
        <f>'Electric lighting'!$G7+'Overcast Sky'!K7</f>
        <v>792.4</v>
      </c>
      <c r="L7" s="18">
        <f>'Electric lighting'!$G7+'Overcast Sky'!L7</f>
        <v>1388.0140999999999</v>
      </c>
      <c r="M7" s="18">
        <f>'Electric lighting'!$G7+'Overcast Sky'!M7</f>
        <v>1540.4005</v>
      </c>
      <c r="N7" s="18">
        <f>'Electric lighting'!$G7+'Overcast Sky'!N7</f>
        <v>1963.9050000000002</v>
      </c>
      <c r="O7" s="18">
        <f>'Electric lighting'!$G7+'Overcast Sky'!O7</f>
        <v>2397.58</v>
      </c>
      <c r="P7" s="18">
        <f>'Electric lighting'!$G7+'Overcast Sky'!P7</f>
        <v>1774.2784000000001</v>
      </c>
      <c r="Q7" s="18">
        <f>'Electric lighting'!$G7+'Overcast Sky'!Q7</f>
        <v>2166.6349999999998</v>
      </c>
      <c r="R7" s="18">
        <f>'Electric lighting'!$G7+'Overcast Sky'!R7</f>
        <v>2077.3139999999999</v>
      </c>
      <c r="S7" s="18">
        <f>'Electric lighting'!$G7+'Overcast Sky'!S7</f>
        <v>1710.846</v>
      </c>
      <c r="T7" s="18">
        <f>'Electric lighting'!$G7+'Overcast Sky'!T7</f>
        <v>1386.8</v>
      </c>
      <c r="U7" s="18">
        <f>'Electric lighting'!$G7+'Overcast Sky'!U7</f>
        <v>953.18830000000003</v>
      </c>
      <c r="V7" s="18">
        <f>'Electric lighting'!$G7+'Overcast Sky'!V7</f>
        <v>1536.7862</v>
      </c>
      <c r="W7" s="18">
        <f>'Electric lighting'!$G7+'Overcast Sky'!W7</f>
        <v>1710.3393000000001</v>
      </c>
      <c r="X7" s="18">
        <f>'Electric lighting'!$G7+'Overcast Sky'!X7</f>
        <v>2283.1849999999999</v>
      </c>
      <c r="Y7" s="18">
        <f>'Overcast Sky'!Y7</f>
        <v>1741.1089999999999</v>
      </c>
      <c r="Z7" s="18">
        <f>'Overcast Sky'!Z7</f>
        <v>1745.162</v>
      </c>
      <c r="AA7" s="18">
        <f>'Overcast Sky'!AA7</f>
        <v>1662.693</v>
      </c>
      <c r="AB7" s="18">
        <f>'Overcast Sky'!AB7</f>
        <v>1708.66</v>
      </c>
      <c r="AC7" s="18">
        <f>'Overcast Sky'!AC7</f>
        <v>2182.846</v>
      </c>
      <c r="AD7" s="18">
        <f>'Electric lighting'!$G7+'Overcast Sky'!AD7</f>
        <v>2243.777</v>
      </c>
      <c r="AE7" s="18">
        <f>'Electric lighting'!$G7+'Overcast Sky'!AE7</f>
        <v>1536.4295</v>
      </c>
    </row>
    <row r="8" spans="1:33" x14ac:dyDescent="0.3">
      <c r="A8" s="2" t="s">
        <v>9</v>
      </c>
      <c r="B8" s="18">
        <f>'Electric lighting'!$G8+'Overcast Sky'!B8</f>
        <v>815.61730999999997</v>
      </c>
      <c r="C8" s="18">
        <f>'Electric lighting'!$G8+'Overcast Sky'!C8</f>
        <v>949.79340000000002</v>
      </c>
      <c r="D8" s="18">
        <f>'Electric lighting'!$G8+'Overcast Sky'!D8</f>
        <v>979.5800999999999</v>
      </c>
      <c r="E8" s="18">
        <f>'Electric lighting'!$G8+'Overcast Sky'!E8</f>
        <v>1083.0875000000001</v>
      </c>
      <c r="F8" s="18">
        <f>'Electric lighting'!$G8+'Overcast Sky'!F8</f>
        <v>1181.7464</v>
      </c>
      <c r="G8" s="18">
        <f>'Electric lighting'!$G8+'Overcast Sky'!G8</f>
        <v>1076.4236000000001</v>
      </c>
      <c r="H8" s="18">
        <f>'Electric lighting'!$G8+'Overcast Sky'!H8</f>
        <v>908.66289999999992</v>
      </c>
      <c r="I8" s="18">
        <f>'Electric lighting'!$G8+'Overcast Sky'!I8</f>
        <v>939.19650000000001</v>
      </c>
      <c r="J8" s="18">
        <f>'Electric lighting'!$G8+'Overcast Sky'!J8</f>
        <v>808.67041999999992</v>
      </c>
      <c r="K8" s="18">
        <f>'Electric lighting'!$G8+'Overcast Sky'!K8</f>
        <v>782.3</v>
      </c>
      <c r="L8" s="18">
        <f>'Electric lighting'!$G8+'Overcast Sky'!L8</f>
        <v>1146.578</v>
      </c>
      <c r="M8" s="18">
        <f>'Electric lighting'!$G8+'Overcast Sky'!M8</f>
        <v>1269.2663</v>
      </c>
      <c r="N8" s="18">
        <f>'Electric lighting'!$G8+'Overcast Sky'!N8</f>
        <v>1531.9485999999999</v>
      </c>
      <c r="O8" s="18">
        <f>'Electric lighting'!$G8+'Overcast Sky'!O8</f>
        <v>1758.1132</v>
      </c>
      <c r="P8" s="18">
        <f>'Electric lighting'!$G8+'Overcast Sky'!P8</f>
        <v>1669.6243999999999</v>
      </c>
      <c r="Q8" s="18">
        <f>'Electric lighting'!$G8+'Overcast Sky'!Q8</f>
        <v>2052.6559999999999</v>
      </c>
      <c r="R8" s="18">
        <f>'Electric lighting'!$G8+'Overcast Sky'!R8</f>
        <v>1797.2280000000001</v>
      </c>
      <c r="S8" s="18">
        <f>'Electric lighting'!$G8+'Overcast Sky'!S8</f>
        <v>1341.5277000000001</v>
      </c>
      <c r="T8" s="18">
        <f>'Electric lighting'!$G8+'Overcast Sky'!T8</f>
        <v>1183.5339999999999</v>
      </c>
      <c r="U8" s="18">
        <f>'Electric lighting'!$G8+'Overcast Sky'!U8</f>
        <v>893.70869999999991</v>
      </c>
      <c r="V8" s="18">
        <f>'Electric lighting'!$G8+'Overcast Sky'!V8</f>
        <v>1482.1129000000001</v>
      </c>
      <c r="W8" s="18">
        <f>'Electric lighting'!$G8+'Overcast Sky'!W8</f>
        <v>1516.5848000000001</v>
      </c>
      <c r="X8" s="18">
        <f>'Electric lighting'!$G8+'Overcast Sky'!X8</f>
        <v>2009.2749999999999</v>
      </c>
      <c r="Y8" s="18">
        <f>'Overcast Sky'!Y8</f>
        <v>1517.3820000000001</v>
      </c>
      <c r="Z8" s="18">
        <f>'Overcast Sky'!Z8</f>
        <v>1813.4480000000001</v>
      </c>
      <c r="AA8" s="18">
        <f>'Overcast Sky'!AA8</f>
        <v>1462.769</v>
      </c>
      <c r="AB8" s="18">
        <f>'Overcast Sky'!AB8</f>
        <v>1759.0329999999999</v>
      </c>
      <c r="AC8" s="18">
        <f>'Overcast Sky'!AC8</f>
        <v>1655.6310000000001</v>
      </c>
      <c r="AD8" s="18">
        <f>'Electric lighting'!$G8+'Overcast Sky'!AD8</f>
        <v>1898.5709999999999</v>
      </c>
      <c r="AE8" s="18">
        <f>'Electric lighting'!$G8+'Overcast Sky'!AE8</f>
        <v>1387.8427999999999</v>
      </c>
    </row>
    <row r="9" spans="1:33" x14ac:dyDescent="0.3">
      <c r="A9" s="2" t="s">
        <v>10</v>
      </c>
      <c r="B9" s="18">
        <f>'Electric lighting'!$G9+'Overcast Sky'!B9</f>
        <v>825.46897000000001</v>
      </c>
      <c r="C9" s="18">
        <f>'Electric lighting'!$G9+'Overcast Sky'!C9</f>
        <v>919.69180000000006</v>
      </c>
      <c r="D9" s="18">
        <f>'Electric lighting'!$G9+'Overcast Sky'!D9</f>
        <v>1030.1188</v>
      </c>
      <c r="E9" s="18">
        <f>'Electric lighting'!$G9+'Overcast Sky'!E9</f>
        <v>986.03549999999996</v>
      </c>
      <c r="F9" s="18">
        <f>'Electric lighting'!$G9+'Overcast Sky'!F9</f>
        <v>1089.1007</v>
      </c>
      <c r="G9" s="18">
        <f>'Electric lighting'!$G9+'Overcast Sky'!G9</f>
        <v>1003.2173</v>
      </c>
      <c r="H9" s="18">
        <f>'Electric lighting'!$G9+'Overcast Sky'!H9</f>
        <v>1008.7005</v>
      </c>
      <c r="I9" s="18">
        <f>'Electric lighting'!$G9+'Overcast Sky'!I9</f>
        <v>912.00300000000004</v>
      </c>
      <c r="J9" s="18">
        <f>'Electric lighting'!$G9+'Overcast Sky'!J9</f>
        <v>823.66453999999999</v>
      </c>
      <c r="K9" s="18">
        <f>'Electric lighting'!$G9+'Overcast Sky'!K9</f>
        <v>796</v>
      </c>
      <c r="L9" s="18">
        <f>'Electric lighting'!$G9+'Overcast Sky'!L9</f>
        <v>1071.9854</v>
      </c>
      <c r="M9" s="18">
        <f>'Electric lighting'!$G9+'Overcast Sky'!M9</f>
        <v>1316.6124</v>
      </c>
      <c r="N9" s="18">
        <f>'Electric lighting'!$G9+'Overcast Sky'!N9</f>
        <v>1484.1006</v>
      </c>
      <c r="O9" s="18">
        <f>'Electric lighting'!$G9+'Overcast Sky'!O9</f>
        <v>1657.0646000000002</v>
      </c>
      <c r="P9" s="18">
        <f>'Electric lighting'!$G9+'Overcast Sky'!P9</f>
        <v>1387.1125999999999</v>
      </c>
      <c r="Q9" s="18">
        <f>'Electric lighting'!$G9+'Overcast Sky'!Q9</f>
        <v>1574.5284000000001</v>
      </c>
      <c r="R9" s="18">
        <f>'Electric lighting'!$G9+'Overcast Sky'!R9</f>
        <v>1335.4643999999998</v>
      </c>
      <c r="S9" s="18">
        <f>'Electric lighting'!$G9+'Overcast Sky'!S9</f>
        <v>1314.8546999999999</v>
      </c>
      <c r="T9" s="18">
        <f>'Electric lighting'!$G9+'Overcast Sky'!T9</f>
        <v>1039.7109</v>
      </c>
      <c r="U9" s="18">
        <f>'Electric lighting'!$G9+'Overcast Sky'!U9</f>
        <v>897.33140000000003</v>
      </c>
      <c r="V9" s="18">
        <f>'Electric lighting'!$G9+'Overcast Sky'!V9</f>
        <v>1247.412</v>
      </c>
      <c r="W9" s="18">
        <f>'Electric lighting'!$G9+'Overcast Sky'!W9</f>
        <v>1658.6271000000002</v>
      </c>
      <c r="X9" s="18">
        <f>'Electric lighting'!$G9+'Overcast Sky'!X9</f>
        <v>1582.8663000000001</v>
      </c>
      <c r="Y9" s="18">
        <f>'Overcast Sky'!Y9</f>
        <v>654.0068</v>
      </c>
      <c r="Z9" s="18">
        <f>'Overcast Sky'!Z9</f>
        <v>1192.125</v>
      </c>
      <c r="AA9" s="18">
        <f>'Overcast Sky'!AA9</f>
        <v>922.53409999999997</v>
      </c>
      <c r="AB9" s="18">
        <f>'Overcast Sky'!AB9</f>
        <v>1199.895</v>
      </c>
      <c r="AC9" s="18">
        <f>'Overcast Sky'!AC9</f>
        <v>1038.163</v>
      </c>
      <c r="AD9" s="18">
        <f>'Electric lighting'!$G9+'Overcast Sky'!AD9</f>
        <v>1738.2501</v>
      </c>
      <c r="AE9" s="18">
        <f>'Electric lighting'!$G9+'Overcast Sky'!AE9</f>
        <v>1347.7456999999999</v>
      </c>
    </row>
    <row r="10" spans="1:33" x14ac:dyDescent="0.3">
      <c r="A10" s="2" t="s">
        <v>38</v>
      </c>
      <c r="B10" s="18">
        <f>'Electric lighting'!$G10+'Overcast Sky'!B10</f>
        <v>721.52719999999999</v>
      </c>
      <c r="C10" s="18">
        <f>'Electric lighting'!$G10+'Overcast Sky'!C10</f>
        <v>779.21575000000007</v>
      </c>
      <c r="D10" s="18">
        <f>'Electric lighting'!$G10+'Overcast Sky'!D10</f>
        <v>813.5693</v>
      </c>
      <c r="E10" s="18">
        <f>'Electric lighting'!$G10+'Overcast Sky'!E10</f>
        <v>820.15150000000006</v>
      </c>
      <c r="F10" s="18">
        <f>'Electric lighting'!$G10+'Overcast Sky'!F10</f>
        <v>910.83770000000004</v>
      </c>
      <c r="G10" s="18">
        <f>'Electric lighting'!$G10+'Overcast Sky'!G10</f>
        <v>846.34710000000007</v>
      </c>
      <c r="H10" s="18">
        <f>'Electric lighting'!$G10+'Overcast Sky'!H10</f>
        <v>844.42510000000004</v>
      </c>
      <c r="I10" s="18">
        <f>'Electric lighting'!$G10+'Overcast Sky'!I10</f>
        <v>760.33285000000001</v>
      </c>
      <c r="J10" s="18">
        <f>'Electric lighting'!$G10+'Overcast Sky'!J10</f>
        <v>724.25682000000006</v>
      </c>
      <c r="K10" s="18">
        <f>'Electric lighting'!$G10+'Overcast Sky'!K10</f>
        <v>707.7</v>
      </c>
      <c r="L10" s="18">
        <f>'Electric lighting'!$G10+'Overcast Sky'!L10</f>
        <v>873.53520000000003</v>
      </c>
      <c r="M10" s="18">
        <f>'Electric lighting'!$G10+'Overcast Sky'!M10</f>
        <v>1002.6643</v>
      </c>
      <c r="N10" s="18">
        <f>'Electric lighting'!$G10+'Overcast Sky'!N10</f>
        <v>1172.9361000000001</v>
      </c>
      <c r="O10" s="18">
        <f>'Electric lighting'!$G10+'Overcast Sky'!O10</f>
        <v>1103.3137000000002</v>
      </c>
      <c r="P10" s="18">
        <f>'Electric lighting'!$G10+'Overcast Sky'!P10</f>
        <v>1202.5598</v>
      </c>
      <c r="Q10" s="18">
        <f>'Electric lighting'!$G10+'Overcast Sky'!Q10</f>
        <v>1061.4953</v>
      </c>
      <c r="R10" s="18">
        <f>'Electric lighting'!$G10+'Overcast Sky'!R10</f>
        <v>1232.6035999999999</v>
      </c>
      <c r="S10" s="18">
        <f>'Electric lighting'!$G10+'Overcast Sky'!S10</f>
        <v>1090.7593000000002</v>
      </c>
      <c r="T10" s="18">
        <f>'Electric lighting'!$G10+'Overcast Sky'!T10</f>
        <v>875.80070000000001</v>
      </c>
      <c r="U10" s="18">
        <f>'Electric lighting'!$G10+'Overcast Sky'!U10</f>
        <v>763.32603000000006</v>
      </c>
      <c r="V10" s="18">
        <f>'Electric lighting'!$G10+'Overcast Sky'!V10</f>
        <v>984.08010000000013</v>
      </c>
      <c r="W10" s="18">
        <f>'Electric lighting'!$G10+'Overcast Sky'!W10</f>
        <v>1025.8106</v>
      </c>
      <c r="X10" s="18">
        <f>'Electric lighting'!$G10+'Overcast Sky'!X10</f>
        <v>1287.5708</v>
      </c>
      <c r="Y10" s="18">
        <f>'Overcast Sky'!Y10</f>
        <v>836.41909999999996</v>
      </c>
      <c r="Z10" s="18">
        <f>'Overcast Sky'!Z10</f>
        <v>685.55110000000002</v>
      </c>
      <c r="AA10" s="18">
        <f>'Overcast Sky'!AA10</f>
        <v>931.33339999999998</v>
      </c>
      <c r="AB10" s="18">
        <f>'Overcast Sky'!AB10</f>
        <v>570.05399999999997</v>
      </c>
      <c r="AC10" s="18">
        <f>'Overcast Sky'!AC10</f>
        <v>620.28740000000005</v>
      </c>
      <c r="AD10" s="18">
        <f>'Electric lighting'!$G10+'Overcast Sky'!AD10</f>
        <v>1205.3812</v>
      </c>
      <c r="AE10" s="18">
        <f>'Electric lighting'!$G10+'Overcast Sky'!AE10</f>
        <v>1148.1300000000001</v>
      </c>
    </row>
    <row r="11" spans="1:33" x14ac:dyDescent="0.3">
      <c r="A11" s="2" t="s">
        <v>11</v>
      </c>
      <c r="B11" s="18">
        <f>'Electric lighting'!$G11+'Overcast Sky'!B11</f>
        <v>672.64534000000003</v>
      </c>
      <c r="C11" s="18">
        <f>'Electric lighting'!$G11+'Overcast Sky'!C11</f>
        <v>839.0299</v>
      </c>
      <c r="D11" s="18">
        <f>'Electric lighting'!$G11+'Overcast Sky'!D11</f>
        <v>1068.1058</v>
      </c>
      <c r="E11" s="18">
        <f>'Electric lighting'!$G11+'Overcast Sky'!E11</f>
        <v>1078.6952999999999</v>
      </c>
      <c r="F11" s="18">
        <f>'Electric lighting'!$G11+'Overcast Sky'!F11</f>
        <v>1164.4589999999998</v>
      </c>
      <c r="G11" s="18">
        <f>'Electric lighting'!$G11+'Overcast Sky'!G11</f>
        <v>1096.7869000000001</v>
      </c>
      <c r="H11" s="18">
        <f>'Electric lighting'!$G11+'Overcast Sky'!H11</f>
        <v>1007.4799</v>
      </c>
      <c r="I11" s="18">
        <f>'Electric lighting'!$G11+'Overcast Sky'!I11</f>
        <v>781.63339999999994</v>
      </c>
      <c r="J11" s="18">
        <f>'Electric lighting'!$G11+'Overcast Sky'!J11</f>
        <v>672.24515999999994</v>
      </c>
      <c r="K11" s="18">
        <f>'Electric lighting'!$G11+'Overcast Sky'!K11</f>
        <v>628</v>
      </c>
      <c r="L11" s="18">
        <f>'Electric lighting'!$G11+'Overcast Sky'!L11</f>
        <v>1185.3081999999999</v>
      </c>
      <c r="M11" s="18">
        <f>'Electric lighting'!$G11+'Overcast Sky'!M11</f>
        <v>1639.9169999999999</v>
      </c>
      <c r="N11" s="18">
        <f>'Electric lighting'!$G11+'Overcast Sky'!N11</f>
        <v>1986.625</v>
      </c>
      <c r="O11" s="18">
        <f>'Electric lighting'!$G11+'Overcast Sky'!O11</f>
        <v>1977.4749999999999</v>
      </c>
      <c r="P11" s="18">
        <f>'Electric lighting'!$G11+'Overcast Sky'!P11</f>
        <v>1876.0219999999999</v>
      </c>
      <c r="Q11" s="18">
        <f>'Electric lighting'!$G11+'Overcast Sky'!Q11</f>
        <v>1894.7180000000001</v>
      </c>
      <c r="R11" s="18">
        <f>'Electric lighting'!$G11+'Overcast Sky'!R11</f>
        <v>1773.127</v>
      </c>
      <c r="S11" s="18">
        <f>'Electric lighting'!$G11+'Overcast Sky'!S11</f>
        <v>1547.9117999999999</v>
      </c>
      <c r="T11" s="18">
        <f>'Electric lighting'!$G11+'Overcast Sky'!T11</f>
        <v>1189.2969000000001</v>
      </c>
      <c r="U11" s="18">
        <f>'Electric lighting'!$G11+'Overcast Sky'!U11</f>
        <v>914.11709999999994</v>
      </c>
      <c r="V11" s="18">
        <f>'Electric lighting'!$G11+'Overcast Sky'!V11</f>
        <v>1326.5365999999999</v>
      </c>
      <c r="W11" s="18">
        <f>'Electric lighting'!$G11+'Overcast Sky'!W11</f>
        <v>1860.1579999999999</v>
      </c>
      <c r="X11" s="18">
        <f>'Electric lighting'!$G11+'Overcast Sky'!X11</f>
        <v>2506.9259999999999</v>
      </c>
      <c r="Y11" s="18">
        <f>'Overcast Sky'!Y11</f>
        <v>1636.4469999999999</v>
      </c>
      <c r="Z11" s="18">
        <f>'Overcast Sky'!Z11</f>
        <v>3011.9630000000002</v>
      </c>
      <c r="AA11" s="18">
        <f>'Overcast Sky'!AA11</f>
        <v>2583.2750000000001</v>
      </c>
      <c r="AB11" s="18">
        <f>'Overcast Sky'!AB11</f>
        <v>2511.0169999999998</v>
      </c>
      <c r="AC11" s="18">
        <f>'Overcast Sky'!AC11</f>
        <v>2156.8429999999998</v>
      </c>
      <c r="AD11" s="18">
        <f>'Electric lighting'!$G11+'Overcast Sky'!AD11</f>
        <v>2073.598</v>
      </c>
      <c r="AE11" s="18">
        <f>'Electric lighting'!$G11+'Overcast Sky'!AE11</f>
        <v>1760.848</v>
      </c>
    </row>
    <row r="12" spans="1:33" x14ac:dyDescent="0.3">
      <c r="A12" s="2" t="s">
        <v>12</v>
      </c>
      <c r="B12" s="18">
        <f>'Electric lighting'!$G12+'Overcast Sky'!B12</f>
        <v>777.98913999999991</v>
      </c>
      <c r="C12" s="18">
        <f>'Electric lighting'!$G12+'Overcast Sky'!C12</f>
        <v>894.34989999999993</v>
      </c>
      <c r="D12" s="18">
        <f>'Electric lighting'!$G12+'Overcast Sky'!D12</f>
        <v>1159.2536</v>
      </c>
      <c r="E12" s="18">
        <f>'Electric lighting'!$G12+'Overcast Sky'!E12</f>
        <v>1393.5797</v>
      </c>
      <c r="F12" s="18">
        <f>'Electric lighting'!$G12+'Overcast Sky'!F12</f>
        <v>1265.3054</v>
      </c>
      <c r="G12" s="18">
        <f>'Electric lighting'!$G12+'Overcast Sky'!G12</f>
        <v>1154.4505999999999</v>
      </c>
      <c r="H12" s="18">
        <f>'Electric lighting'!$G12+'Overcast Sky'!H12</f>
        <v>1151.8584999999998</v>
      </c>
      <c r="I12" s="18">
        <f>'Electric lighting'!$G12+'Overcast Sky'!I12</f>
        <v>920.99709999999993</v>
      </c>
      <c r="J12" s="18">
        <f>'Electric lighting'!$G12+'Overcast Sky'!J12</f>
        <v>786.11998999999992</v>
      </c>
      <c r="K12" s="18">
        <f>'Electric lighting'!$G12+'Overcast Sky'!K12</f>
        <v>742.8</v>
      </c>
      <c r="L12" s="18">
        <f>'Electric lighting'!$G12+'Overcast Sky'!L12</f>
        <v>1328.5542</v>
      </c>
      <c r="M12" s="18">
        <f>'Electric lighting'!$G12+'Overcast Sky'!M12</f>
        <v>1828.0219999999999</v>
      </c>
      <c r="N12" s="18">
        <f>'Electric lighting'!$G12+'Overcast Sky'!N12</f>
        <v>1737.7509</v>
      </c>
      <c r="O12" s="18">
        <f>'Electric lighting'!$G12+'Overcast Sky'!O12</f>
        <v>2377.9049999999997</v>
      </c>
      <c r="P12" s="18">
        <f>'Electric lighting'!$G12+'Overcast Sky'!P12</f>
        <v>2109.5940000000001</v>
      </c>
      <c r="Q12" s="18">
        <f>'Electric lighting'!$G12+'Overcast Sky'!Q12</f>
        <v>1999.6789999999999</v>
      </c>
      <c r="R12" s="18">
        <f>'Electric lighting'!$G12+'Overcast Sky'!R12</f>
        <v>1790.251</v>
      </c>
      <c r="S12" s="18">
        <f>'Electric lighting'!$G12+'Overcast Sky'!S12</f>
        <v>1422.2928999999999</v>
      </c>
      <c r="T12" s="18">
        <f>'Electric lighting'!$G12+'Overcast Sky'!T12</f>
        <v>1245.2094</v>
      </c>
      <c r="U12" s="18">
        <f>'Electric lighting'!$G12+'Overcast Sky'!U12</f>
        <v>1040.9478999999999</v>
      </c>
      <c r="V12" s="18">
        <f>'Electric lighting'!$G12+'Overcast Sky'!V12</f>
        <v>1644.4567</v>
      </c>
      <c r="W12" s="18">
        <f>'Electric lighting'!$G12+'Overcast Sky'!W12</f>
        <v>1764.0639999999999</v>
      </c>
      <c r="X12" s="18">
        <f>'Electric lighting'!$G12+'Overcast Sky'!X12</f>
        <v>2760.143</v>
      </c>
      <c r="Y12" s="18">
        <f>'Overcast Sky'!Y12</f>
        <v>2146.078</v>
      </c>
      <c r="Z12" s="18">
        <f>'Overcast Sky'!Z12</f>
        <v>2777.8330000000001</v>
      </c>
      <c r="AA12" s="18">
        <f>'Overcast Sky'!AA12</f>
        <v>2425.2130000000002</v>
      </c>
      <c r="AB12" s="18">
        <f>'Overcast Sky'!AB12</f>
        <v>2317.9830000000002</v>
      </c>
      <c r="AC12" s="18">
        <f>'Overcast Sky'!AC12</f>
        <v>1961.9469999999999</v>
      </c>
      <c r="AD12" s="18">
        <f>'Electric lighting'!$G12+'Overcast Sky'!AD12</f>
        <v>2264.8469999999998</v>
      </c>
      <c r="AE12" s="18">
        <f>'Electric lighting'!$G12+'Overcast Sky'!AE12</f>
        <v>1895.521</v>
      </c>
    </row>
    <row r="13" spans="1:33" x14ac:dyDescent="0.3">
      <c r="A13" s="2" t="s">
        <v>13</v>
      </c>
      <c r="B13" s="18">
        <f>'Electric lighting'!$G13+'Overcast Sky'!B13</f>
        <v>803.92781000000002</v>
      </c>
      <c r="C13" s="18">
        <f>'Electric lighting'!$G13+'Overcast Sky'!C13</f>
        <v>936.25020000000006</v>
      </c>
      <c r="D13" s="18">
        <f>'Electric lighting'!$G13+'Overcast Sky'!D13</f>
        <v>1045.4879000000001</v>
      </c>
      <c r="E13" s="18">
        <f>'Electric lighting'!$G13+'Overcast Sky'!E13</f>
        <v>1310.1269000000002</v>
      </c>
      <c r="F13" s="18">
        <f>'Electric lighting'!$G13+'Overcast Sky'!F13</f>
        <v>1268.8864000000001</v>
      </c>
      <c r="G13" s="18">
        <f>'Electric lighting'!$G13+'Overcast Sky'!G13</f>
        <v>1227.5795000000001</v>
      </c>
      <c r="H13" s="18">
        <f>'Electric lighting'!$G13+'Overcast Sky'!H13</f>
        <v>1037.4974</v>
      </c>
      <c r="I13" s="18">
        <f>'Electric lighting'!$G13+'Overcast Sky'!I13</f>
        <v>985.60930000000008</v>
      </c>
      <c r="J13" s="18">
        <f>'Electric lighting'!$G13+'Overcast Sky'!J13</f>
        <v>811.47654</v>
      </c>
      <c r="K13" s="18">
        <f>'Electric lighting'!$G13+'Overcast Sky'!K13</f>
        <v>761.7</v>
      </c>
      <c r="L13" s="18">
        <f>'Electric lighting'!$G13+'Overcast Sky'!L13</f>
        <v>1254.2132000000001</v>
      </c>
      <c r="M13" s="18">
        <f>'Electric lighting'!$G13+'Overcast Sky'!M13</f>
        <v>1713.7505000000001</v>
      </c>
      <c r="N13" s="18">
        <f>'Electric lighting'!$G13+'Overcast Sky'!N13</f>
        <v>1701.9321</v>
      </c>
      <c r="O13" s="18">
        <f>'Electric lighting'!$G13+'Overcast Sky'!O13</f>
        <v>2279.5839999999998</v>
      </c>
      <c r="P13" s="18">
        <f>'Electric lighting'!$G13+'Overcast Sky'!P13</f>
        <v>2375.4030000000002</v>
      </c>
      <c r="Q13" s="18">
        <f>'Electric lighting'!$G13+'Overcast Sky'!Q13</f>
        <v>2080.7359999999999</v>
      </c>
      <c r="R13" s="18">
        <f>'Electric lighting'!$G13+'Overcast Sky'!R13</f>
        <v>2288.8540000000003</v>
      </c>
      <c r="S13" s="18">
        <f>'Electric lighting'!$G13+'Overcast Sky'!S13</f>
        <v>1636.6301000000001</v>
      </c>
      <c r="T13" s="18">
        <f>'Electric lighting'!$G13+'Overcast Sky'!T13</f>
        <v>1372.4937</v>
      </c>
      <c r="U13" s="18">
        <f>'Electric lighting'!$G13+'Overcast Sky'!U13</f>
        <v>1024.9994000000002</v>
      </c>
      <c r="V13" s="18">
        <f>'Electric lighting'!$G13+'Overcast Sky'!V13</f>
        <v>1667.6259</v>
      </c>
      <c r="W13" s="18">
        <f>'Electric lighting'!$G13+'Overcast Sky'!W13</f>
        <v>1978.92</v>
      </c>
      <c r="X13" s="18">
        <f>'Electric lighting'!$G13+'Overcast Sky'!X13</f>
        <v>2289.0630000000001</v>
      </c>
      <c r="Y13" s="18">
        <f>'Overcast Sky'!Y13</f>
        <v>2384.2289999999998</v>
      </c>
      <c r="Z13" s="18">
        <f>'Overcast Sky'!Z13</f>
        <v>2397.1080000000002</v>
      </c>
      <c r="AA13" s="18">
        <f>'Overcast Sky'!AA13</f>
        <v>2432.5039999999999</v>
      </c>
      <c r="AB13" s="18">
        <f>'Overcast Sky'!AB13</f>
        <v>2280.5479999999998</v>
      </c>
      <c r="AC13" s="18">
        <f>'Overcast Sky'!AC13</f>
        <v>1626.527</v>
      </c>
      <c r="AD13" s="18">
        <f>'Electric lighting'!$G13+'Overcast Sky'!AD13</f>
        <v>2057.9940000000001</v>
      </c>
      <c r="AE13" s="18">
        <f>'Electric lighting'!$G13+'Overcast Sky'!AE13</f>
        <v>1826.4010000000001</v>
      </c>
    </row>
    <row r="14" spans="1:33" x14ac:dyDescent="0.3">
      <c r="A14" s="2" t="s">
        <v>14</v>
      </c>
      <c r="B14" s="18">
        <f>'Electric lighting'!$G14+'Overcast Sky'!B14</f>
        <v>816.15524000000005</v>
      </c>
      <c r="C14" s="18">
        <f>'Electric lighting'!$G14+'Overcast Sky'!C14</f>
        <v>945.7029</v>
      </c>
      <c r="D14" s="18">
        <f>'Electric lighting'!$G14+'Overcast Sky'!D14</f>
        <v>1222.6161999999999</v>
      </c>
      <c r="E14" s="18">
        <f>'Electric lighting'!$G14+'Overcast Sky'!E14</f>
        <v>1319.9061999999999</v>
      </c>
      <c r="F14" s="18">
        <f>'Electric lighting'!$G14+'Overcast Sky'!F14</f>
        <v>1371.9223999999999</v>
      </c>
      <c r="G14" s="18">
        <f>'Electric lighting'!$G14+'Overcast Sky'!G14</f>
        <v>1187.6173000000001</v>
      </c>
      <c r="H14" s="18">
        <f>'Electric lighting'!$G14+'Overcast Sky'!H14</f>
        <v>1100.5815</v>
      </c>
      <c r="I14" s="18">
        <f>'Electric lighting'!$G14+'Overcast Sky'!I14</f>
        <v>987.8614</v>
      </c>
      <c r="J14" s="18">
        <f>'Electric lighting'!$G14+'Overcast Sky'!J14</f>
        <v>815.73813000000007</v>
      </c>
      <c r="K14" s="18">
        <f>'Electric lighting'!$G14+'Overcast Sky'!K14</f>
        <v>769.7</v>
      </c>
      <c r="L14" s="18">
        <f>'Electric lighting'!$G14+'Overcast Sky'!L14</f>
        <v>1206.473</v>
      </c>
      <c r="M14" s="18">
        <f>'Electric lighting'!$G14+'Overcast Sky'!M14</f>
        <v>1576.7592</v>
      </c>
      <c r="N14" s="18">
        <f>'Electric lighting'!$G14+'Overcast Sky'!N14</f>
        <v>1798.213</v>
      </c>
      <c r="O14" s="18">
        <f>'Electric lighting'!$G14+'Overcast Sky'!O14</f>
        <v>2221.0389999999998</v>
      </c>
      <c r="P14" s="18">
        <f>'Electric lighting'!$G14+'Overcast Sky'!P14</f>
        <v>2160.9180000000001</v>
      </c>
      <c r="Q14" s="18">
        <f>'Electric lighting'!$G14+'Overcast Sky'!Q14</f>
        <v>2162.8180000000002</v>
      </c>
      <c r="R14" s="18">
        <f>'Electric lighting'!$G14+'Overcast Sky'!R14</f>
        <v>2300.4189999999999</v>
      </c>
      <c r="S14" s="18">
        <f>'Electric lighting'!$G14+'Overcast Sky'!S14</f>
        <v>1786.7629999999999</v>
      </c>
      <c r="T14" s="18">
        <f>'Electric lighting'!$G14+'Overcast Sky'!T14</f>
        <v>1254.7437</v>
      </c>
      <c r="U14" s="18">
        <f>'Electric lighting'!$G14+'Overcast Sky'!U14</f>
        <v>1022.8759</v>
      </c>
      <c r="V14" s="18">
        <f>'Electric lighting'!$G14+'Overcast Sky'!V14</f>
        <v>1417.0311000000002</v>
      </c>
      <c r="W14" s="18">
        <f>'Electric lighting'!$G14+'Overcast Sky'!W14</f>
        <v>1995.298</v>
      </c>
      <c r="X14" s="18">
        <f>'Electric lighting'!$G14+'Overcast Sky'!X14</f>
        <v>1844.184</v>
      </c>
      <c r="Y14" s="18">
        <f>'Overcast Sky'!Y14</f>
        <v>2288.3409999999999</v>
      </c>
      <c r="Z14" s="18">
        <f>'Overcast Sky'!Z14</f>
        <v>1812.92</v>
      </c>
      <c r="AA14" s="18">
        <f>'Overcast Sky'!AA14</f>
        <v>2589.5569999999998</v>
      </c>
      <c r="AB14" s="18">
        <f>'Overcast Sky'!AB14</f>
        <v>2687.0630000000001</v>
      </c>
      <c r="AC14" s="18">
        <f>'Overcast Sky'!AC14</f>
        <v>1599.643</v>
      </c>
      <c r="AD14" s="18">
        <f>'Electric lighting'!$G14+'Overcast Sky'!AD14</f>
        <v>2363.404</v>
      </c>
      <c r="AE14" s="18">
        <f>'Electric lighting'!$G14+'Overcast Sky'!AE14</f>
        <v>1712.1923000000002</v>
      </c>
    </row>
    <row r="15" spans="1:33" x14ac:dyDescent="0.3">
      <c r="A15" s="2" t="s">
        <v>15</v>
      </c>
      <c r="B15" s="18">
        <f>'Electric lighting'!$G15+'Overcast Sky'!B15</f>
        <v>868.97569999999996</v>
      </c>
      <c r="C15" s="18">
        <f>'Electric lighting'!$G15+'Overcast Sky'!C15</f>
        <v>1058.3771999999999</v>
      </c>
      <c r="D15" s="18">
        <f>'Electric lighting'!$G15+'Overcast Sky'!D15</f>
        <v>1060.261</v>
      </c>
      <c r="E15" s="18">
        <f>'Electric lighting'!$G15+'Overcast Sky'!E15</f>
        <v>1278.6536999999998</v>
      </c>
      <c r="F15" s="18">
        <f>'Electric lighting'!$G15+'Overcast Sky'!F15</f>
        <v>1265.9022</v>
      </c>
      <c r="G15" s="18">
        <f>'Electric lighting'!$G15+'Overcast Sky'!G15</f>
        <v>1078.9349</v>
      </c>
      <c r="H15" s="18">
        <f>'Electric lighting'!$G15+'Overcast Sky'!H15</f>
        <v>1127.5609999999999</v>
      </c>
      <c r="I15" s="18">
        <f>'Electric lighting'!$G15+'Overcast Sky'!I15</f>
        <v>988.40239999999994</v>
      </c>
      <c r="J15" s="18">
        <f>'Electric lighting'!$G15+'Overcast Sky'!J15</f>
        <v>885.90497999999991</v>
      </c>
      <c r="K15" s="18">
        <f>'Electric lighting'!$G15+'Overcast Sky'!K15</f>
        <v>839.8</v>
      </c>
      <c r="L15" s="18">
        <f>'Electric lighting'!$G15+'Overcast Sky'!L15</f>
        <v>1468.9331</v>
      </c>
      <c r="M15" s="18">
        <f>'Electric lighting'!$G15+'Overcast Sky'!M15</f>
        <v>1671.4450999999999</v>
      </c>
      <c r="N15" s="18">
        <f>'Electric lighting'!$G15+'Overcast Sky'!N15</f>
        <v>1749.0600999999999</v>
      </c>
      <c r="O15" s="18">
        <f>'Electric lighting'!$G15+'Overcast Sky'!O15</f>
        <v>2106.7039999999997</v>
      </c>
      <c r="P15" s="18">
        <f>'Electric lighting'!$G15+'Overcast Sky'!P15</f>
        <v>2277.1279999999997</v>
      </c>
      <c r="Q15" s="18">
        <f>'Electric lighting'!$G15+'Overcast Sky'!Q15</f>
        <v>2231.2219999999998</v>
      </c>
      <c r="R15" s="18">
        <f>'Electric lighting'!$G15+'Overcast Sky'!R15</f>
        <v>1927.7719999999999</v>
      </c>
      <c r="S15" s="18">
        <f>'Electric lighting'!$G15+'Overcast Sky'!S15</f>
        <v>1817.4614999999999</v>
      </c>
      <c r="T15" s="18">
        <f>'Electric lighting'!$G15+'Overcast Sky'!T15</f>
        <v>1480.5684000000001</v>
      </c>
      <c r="U15" s="18">
        <f>'Electric lighting'!$G15+'Overcast Sky'!U15</f>
        <v>1058.3004999999998</v>
      </c>
      <c r="V15" s="18">
        <f>'Electric lighting'!$G15+'Overcast Sky'!V15</f>
        <v>1813.7654</v>
      </c>
      <c r="W15" s="18">
        <f>'Electric lighting'!$G15+'Overcast Sky'!W15</f>
        <v>1896.6559999999999</v>
      </c>
      <c r="X15" s="18">
        <f>'Electric lighting'!$G15+'Overcast Sky'!X15</f>
        <v>2153.047</v>
      </c>
      <c r="Y15" s="18">
        <f>'Overcast Sky'!Y15</f>
        <v>1956.6310000000001</v>
      </c>
      <c r="Z15" s="18">
        <f>'Overcast Sky'!Z15</f>
        <v>2054.48</v>
      </c>
      <c r="AA15" s="18">
        <f>'Overcast Sky'!AA15</f>
        <v>1477.6690000000001</v>
      </c>
      <c r="AB15" s="18">
        <f>'Overcast Sky'!AB15</f>
        <v>1725.395</v>
      </c>
      <c r="AC15" s="18">
        <f>'Overcast Sky'!AC15</f>
        <v>1933.91</v>
      </c>
      <c r="AD15" s="18">
        <f>'Electric lighting'!$G15+'Overcast Sky'!AD15</f>
        <v>2377.8919999999998</v>
      </c>
      <c r="AE15" s="18">
        <f>'Electric lighting'!$G15+'Overcast Sky'!AE15</f>
        <v>1616.4180000000001</v>
      </c>
    </row>
    <row r="16" spans="1:33" x14ac:dyDescent="0.3">
      <c r="A16" s="2" t="s">
        <v>16</v>
      </c>
      <c r="B16" s="18">
        <f>'Electric lighting'!$G16+'Overcast Sky'!B16</f>
        <v>859.82944999999995</v>
      </c>
      <c r="C16" s="18">
        <f>'Electric lighting'!$G16+'Overcast Sky'!C16</f>
        <v>960.93280000000004</v>
      </c>
      <c r="D16" s="18">
        <f>'Electric lighting'!$G16+'Overcast Sky'!D16</f>
        <v>1120.5414000000001</v>
      </c>
      <c r="E16" s="18">
        <f>'Electric lighting'!$G16+'Overcast Sky'!E16</f>
        <v>1084.6467</v>
      </c>
      <c r="F16" s="18">
        <f>'Electric lighting'!$G16+'Overcast Sky'!F16</f>
        <v>1205.9904000000001</v>
      </c>
      <c r="G16" s="18">
        <f>'Electric lighting'!$G16+'Overcast Sky'!G16</f>
        <v>1205.3917999999999</v>
      </c>
      <c r="H16" s="18">
        <f>'Electric lighting'!$G16+'Overcast Sky'!H16</f>
        <v>1002.4165</v>
      </c>
      <c r="I16" s="18">
        <f>'Electric lighting'!$G16+'Overcast Sky'!I16</f>
        <v>971.40639999999996</v>
      </c>
      <c r="J16" s="18">
        <f>'Electric lighting'!$G16+'Overcast Sky'!J16</f>
        <v>859.53501000000006</v>
      </c>
      <c r="K16" s="18">
        <f>'Electric lighting'!$G16+'Overcast Sky'!K16</f>
        <v>828</v>
      </c>
      <c r="L16" s="18">
        <f>'Electric lighting'!$G16+'Overcast Sky'!L16</f>
        <v>1181.845</v>
      </c>
      <c r="M16" s="18">
        <f>'Electric lighting'!$G16+'Overcast Sky'!M16</f>
        <v>1346.8888999999999</v>
      </c>
      <c r="N16" s="18">
        <f>'Electric lighting'!$G16+'Overcast Sky'!N16</f>
        <v>1682.0214000000001</v>
      </c>
      <c r="O16" s="18">
        <f>'Electric lighting'!$G16+'Overcast Sky'!O16</f>
        <v>1872.7739999999999</v>
      </c>
      <c r="P16" s="18">
        <f>'Electric lighting'!$G16+'Overcast Sky'!P16</f>
        <v>1729.8915</v>
      </c>
      <c r="Q16" s="18">
        <f>'Electric lighting'!$G16+'Overcast Sky'!Q16</f>
        <v>1682.1345999999999</v>
      </c>
      <c r="R16" s="18">
        <f>'Electric lighting'!$G16+'Overcast Sky'!R16</f>
        <v>1715.2354</v>
      </c>
      <c r="S16" s="18">
        <f>'Electric lighting'!$G16+'Overcast Sky'!S16</f>
        <v>1511.874</v>
      </c>
      <c r="T16" s="18">
        <f>'Electric lighting'!$G16+'Overcast Sky'!T16</f>
        <v>1186.4917</v>
      </c>
      <c r="U16" s="18">
        <f>'Electric lighting'!$G16+'Overcast Sky'!U16</f>
        <v>927.82147999999995</v>
      </c>
      <c r="V16" s="18">
        <f>'Electric lighting'!$G16+'Overcast Sky'!V16</f>
        <v>1497.1356000000001</v>
      </c>
      <c r="W16" s="18">
        <f>'Electric lighting'!$G16+'Overcast Sky'!W16</f>
        <v>1737.6378999999999</v>
      </c>
      <c r="X16" s="18">
        <f>'Electric lighting'!$G16+'Overcast Sky'!X16</f>
        <v>1946.7919999999999</v>
      </c>
      <c r="Y16" s="18">
        <f>'Overcast Sky'!Y16</f>
        <v>1770.8610000000001</v>
      </c>
      <c r="Z16" s="18">
        <f>'Overcast Sky'!Z16</f>
        <v>1431.633</v>
      </c>
      <c r="AA16" s="18">
        <f>'Overcast Sky'!AA16</f>
        <v>2140.0309999999999</v>
      </c>
      <c r="AB16" s="18">
        <f>'Overcast Sky'!AB16</f>
        <v>1453.9770000000001</v>
      </c>
      <c r="AC16" s="18">
        <f>'Overcast Sky'!AC16</f>
        <v>2116.665</v>
      </c>
      <c r="AD16" s="18">
        <f>'Electric lighting'!$G16+'Overcast Sky'!AD16</f>
        <v>2057.5519999999997</v>
      </c>
      <c r="AE16" s="18">
        <f>'Electric lighting'!$G16+'Overcast Sky'!AE16</f>
        <v>1540.3150000000001</v>
      </c>
    </row>
    <row r="17" spans="1:31" x14ac:dyDescent="0.3">
      <c r="A17" s="2" t="s">
        <v>17</v>
      </c>
      <c r="B17" s="18">
        <f>'Electric lighting'!$G17+'Overcast Sky'!B17</f>
        <v>868.45592999999997</v>
      </c>
      <c r="C17" s="18">
        <f>'Electric lighting'!$G17+'Overcast Sky'!C17</f>
        <v>929.29970000000003</v>
      </c>
      <c r="D17" s="18">
        <f>'Electric lighting'!$G17+'Overcast Sky'!D17</f>
        <v>1061.9415999999999</v>
      </c>
      <c r="E17" s="18">
        <f>'Electric lighting'!$G17+'Overcast Sky'!E17</f>
        <v>1039.3821</v>
      </c>
      <c r="F17" s="18">
        <f>'Electric lighting'!$G17+'Overcast Sky'!F17</f>
        <v>1155.0603999999998</v>
      </c>
      <c r="G17" s="18">
        <f>'Electric lighting'!$G17+'Overcast Sky'!G17</f>
        <v>1085.6577</v>
      </c>
      <c r="H17" s="18">
        <f>'Electric lighting'!$G17+'Overcast Sky'!H17</f>
        <v>1040.3148000000001</v>
      </c>
      <c r="I17" s="18">
        <f>'Electric lighting'!$G17+'Overcast Sky'!I17</f>
        <v>954.04919999999993</v>
      </c>
      <c r="J17" s="18">
        <f>'Electric lighting'!$G17+'Overcast Sky'!J17</f>
        <v>858.08421999999996</v>
      </c>
      <c r="K17" s="18">
        <f>'Electric lighting'!$G17+'Overcast Sky'!K17</f>
        <v>836.4</v>
      </c>
      <c r="L17" s="18">
        <f>'Electric lighting'!$G17+'Overcast Sky'!L17</f>
        <v>1119.1749</v>
      </c>
      <c r="M17" s="18">
        <f>'Electric lighting'!$G17+'Overcast Sky'!M17</f>
        <v>1364.8661</v>
      </c>
      <c r="N17" s="18">
        <f>'Electric lighting'!$G17+'Overcast Sky'!N17</f>
        <v>1474.5355999999999</v>
      </c>
      <c r="O17" s="18">
        <f>'Electric lighting'!$G17+'Overcast Sky'!O17</f>
        <v>1702.8008</v>
      </c>
      <c r="P17" s="18">
        <f>'Electric lighting'!$G17+'Overcast Sky'!P17</f>
        <v>1305.9533999999999</v>
      </c>
      <c r="Q17" s="18">
        <f>'Electric lighting'!$G17+'Overcast Sky'!Q17</f>
        <v>1435.6271999999999</v>
      </c>
      <c r="R17" s="18">
        <f>'Electric lighting'!$G17+'Overcast Sky'!R17</f>
        <v>1338.2389000000001</v>
      </c>
      <c r="S17" s="18">
        <f>'Electric lighting'!$G17+'Overcast Sky'!S17</f>
        <v>1407.1795</v>
      </c>
      <c r="T17" s="18">
        <f>'Electric lighting'!$G17+'Overcast Sky'!T17</f>
        <v>1217.0905</v>
      </c>
      <c r="U17" s="18">
        <f>'Electric lighting'!$G17+'Overcast Sky'!U17</f>
        <v>945.64089999999999</v>
      </c>
      <c r="V17" s="18">
        <f>'Electric lighting'!$G17+'Overcast Sky'!V17</f>
        <v>1215.088</v>
      </c>
      <c r="W17" s="18">
        <f>'Electric lighting'!$G17+'Overcast Sky'!W17</f>
        <v>1386.7044000000001</v>
      </c>
      <c r="X17" s="18">
        <f>'Electric lighting'!$G17+'Overcast Sky'!X17</f>
        <v>1881.6509999999998</v>
      </c>
      <c r="Y17" s="18">
        <f>'Overcast Sky'!Y17</f>
        <v>667.45489999999995</v>
      </c>
      <c r="Z17" s="18">
        <f>'Overcast Sky'!Z17</f>
        <v>1091.9459999999999</v>
      </c>
      <c r="AA17" s="18">
        <f>'Overcast Sky'!AA17</f>
        <v>791.21579999999994</v>
      </c>
      <c r="AB17" s="18">
        <f>'Overcast Sky'!AB17</f>
        <v>1253.596</v>
      </c>
      <c r="AC17" s="18">
        <f>'Overcast Sky'!AC17</f>
        <v>931.32830000000001</v>
      </c>
      <c r="AD17" s="18">
        <f>'Electric lighting'!$G17+'Overcast Sky'!AD17</f>
        <v>1775.5726</v>
      </c>
      <c r="AE17" s="18">
        <f>'Electric lighting'!$G17+'Overcast Sky'!AE17</f>
        <v>1344.4563000000001</v>
      </c>
    </row>
    <row r="18" spans="1:31" x14ac:dyDescent="0.3">
      <c r="A18" s="2" t="s">
        <v>41</v>
      </c>
      <c r="B18" s="18">
        <f>'Electric lighting'!$G18+'Overcast Sky'!B18</f>
        <v>756.71695</v>
      </c>
      <c r="C18" s="18">
        <f>'Electric lighting'!$G18+'Overcast Sky'!C18</f>
        <v>793.35157000000004</v>
      </c>
      <c r="D18" s="18">
        <f>'Electric lighting'!$G18+'Overcast Sky'!D18</f>
        <v>879.26300000000003</v>
      </c>
      <c r="E18" s="18">
        <f>'Electric lighting'!$G18+'Overcast Sky'!E18</f>
        <v>935.84640000000002</v>
      </c>
      <c r="F18" s="18">
        <f>'Electric lighting'!$G18+'Overcast Sky'!F18</f>
        <v>957.71060000000011</v>
      </c>
      <c r="G18" s="18">
        <f>'Electric lighting'!$G18+'Overcast Sky'!G18</f>
        <v>918.92280000000005</v>
      </c>
      <c r="H18" s="18">
        <f>'Electric lighting'!$G18+'Overcast Sky'!H18</f>
        <v>862.47750000000008</v>
      </c>
      <c r="I18" s="18">
        <f>'Electric lighting'!$G18+'Overcast Sky'!I18</f>
        <v>809.87899000000004</v>
      </c>
      <c r="J18" s="18">
        <f>'Electric lighting'!$G18+'Overcast Sky'!J18</f>
        <v>754.12126000000001</v>
      </c>
      <c r="K18" s="18">
        <f>'Electric lighting'!$G18+'Overcast Sky'!K18</f>
        <v>741.7</v>
      </c>
      <c r="L18" s="18">
        <f>'Electric lighting'!$G18+'Overcast Sky'!L18</f>
        <v>949.56640000000004</v>
      </c>
      <c r="M18" s="18">
        <f>'Electric lighting'!$G18+'Overcast Sky'!M18</f>
        <v>1070.7438999999999</v>
      </c>
      <c r="N18" s="18">
        <f>'Electric lighting'!$G18+'Overcast Sky'!N18</f>
        <v>1304.0413000000001</v>
      </c>
      <c r="O18" s="18">
        <f>'Electric lighting'!$G18+'Overcast Sky'!O18</f>
        <v>1253.3714</v>
      </c>
      <c r="P18" s="18">
        <f>'Electric lighting'!$G18+'Overcast Sky'!P18</f>
        <v>1405.0428000000002</v>
      </c>
      <c r="Q18" s="18">
        <f>'Electric lighting'!$G18+'Overcast Sky'!Q18</f>
        <v>1239.0441000000001</v>
      </c>
      <c r="R18" s="18">
        <f>'Electric lighting'!$G18+'Overcast Sky'!R18</f>
        <v>1140.0590999999999</v>
      </c>
      <c r="S18" s="18">
        <f>'Electric lighting'!$G18+'Overcast Sky'!S18</f>
        <v>1194.3257000000001</v>
      </c>
      <c r="T18" s="18">
        <f>'Electric lighting'!$G18+'Overcast Sky'!T18</f>
        <v>895.88420000000008</v>
      </c>
      <c r="U18" s="18">
        <f>'Electric lighting'!$G18+'Overcast Sky'!U18</f>
        <v>818.46550000000002</v>
      </c>
      <c r="V18" s="18">
        <f>'Electric lighting'!$G18+'Overcast Sky'!V18</f>
        <v>1005.1632</v>
      </c>
      <c r="W18" s="18">
        <f>'Electric lighting'!$G18+'Overcast Sky'!W18</f>
        <v>1001.759</v>
      </c>
      <c r="X18" s="18">
        <f>'Electric lighting'!$G18+'Overcast Sky'!X18</f>
        <v>1475.2753</v>
      </c>
      <c r="Y18" s="18">
        <f>'Overcast Sky'!Y18</f>
        <v>876.23580000000004</v>
      </c>
      <c r="Z18" s="18">
        <f>'Overcast Sky'!Z18</f>
        <v>652.09379999999999</v>
      </c>
      <c r="AA18" s="18">
        <f>'Overcast Sky'!AA18</f>
        <v>742.75019999999995</v>
      </c>
      <c r="AB18" s="18">
        <f>'Overcast Sky'!AB18</f>
        <v>1123.3579999999999</v>
      </c>
      <c r="AC18" s="18">
        <f>'Overcast Sky'!AC18</f>
        <v>799.73540000000003</v>
      </c>
      <c r="AD18" s="18">
        <f>'Electric lighting'!$G18+'Overcast Sky'!AD18</f>
        <v>1410.3511000000001</v>
      </c>
      <c r="AE18" s="18">
        <f>'Electric lighting'!$G18+'Overcast Sky'!AE18</f>
        <v>1188.7589</v>
      </c>
    </row>
    <row r="19" spans="1:31" x14ac:dyDescent="0.3">
      <c r="A19" s="2" t="s">
        <v>18</v>
      </c>
      <c r="B19" s="18">
        <f>'Electric lighting'!$G19+'Overcast Sky'!B19</f>
        <v>710.80939999999998</v>
      </c>
      <c r="C19" s="18">
        <f>'Electric lighting'!$G19+'Overcast Sky'!C19</f>
        <v>871.56830000000002</v>
      </c>
      <c r="D19" s="18">
        <f>'Electric lighting'!$G19+'Overcast Sky'!D19</f>
        <v>1078.2908</v>
      </c>
      <c r="E19" s="18">
        <f>'Electric lighting'!$G19+'Overcast Sky'!E19</f>
        <v>1182.6864</v>
      </c>
      <c r="F19" s="18">
        <f>'Electric lighting'!$G19+'Overcast Sky'!F19</f>
        <v>1151.9936</v>
      </c>
      <c r="G19" s="18">
        <f>'Electric lighting'!$G19+'Overcast Sky'!G19</f>
        <v>1080.0254</v>
      </c>
      <c r="H19" s="18">
        <f>'Electric lighting'!$G19+'Overcast Sky'!H19</f>
        <v>1098.6077</v>
      </c>
      <c r="I19" s="18">
        <f>'Electric lighting'!$G19+'Overcast Sky'!I19</f>
        <v>806.63720000000001</v>
      </c>
      <c r="J19" s="18">
        <f>'Electric lighting'!$G19+'Overcast Sky'!J19</f>
        <v>703.06429000000003</v>
      </c>
      <c r="K19" s="18">
        <f>'Electric lighting'!$G19+'Overcast Sky'!K19</f>
        <v>662.6</v>
      </c>
      <c r="L19" s="18">
        <f>'Electric lighting'!$G19+'Overcast Sky'!L19</f>
        <v>1091.6813</v>
      </c>
      <c r="M19" s="18">
        <f>'Electric lighting'!$G19+'Overcast Sky'!M19</f>
        <v>1548.4519</v>
      </c>
      <c r="N19" s="18">
        <f>'Electric lighting'!$G19+'Overcast Sky'!N19</f>
        <v>1824.489</v>
      </c>
      <c r="O19" s="18">
        <f>'Electric lighting'!$G19+'Overcast Sky'!O19</f>
        <v>2530.308</v>
      </c>
      <c r="P19" s="18">
        <f>'Electric lighting'!$G19+'Overcast Sky'!P19</f>
        <v>1901.0100000000002</v>
      </c>
      <c r="Q19" s="18">
        <f>'Electric lighting'!$G19+'Overcast Sky'!Q19</f>
        <v>2071.52</v>
      </c>
      <c r="R19" s="18">
        <f>'Electric lighting'!$G19+'Overcast Sky'!R19</f>
        <v>1762.5450000000001</v>
      </c>
      <c r="S19" s="18">
        <f>'Electric lighting'!$G19+'Overcast Sky'!S19</f>
        <v>1469.3654999999999</v>
      </c>
      <c r="T19" s="18">
        <f>'Electric lighting'!$G19+'Overcast Sky'!T19</f>
        <v>1128.5508</v>
      </c>
      <c r="U19" s="18">
        <f>'Electric lighting'!$G19+'Overcast Sky'!U19</f>
        <v>909.1404</v>
      </c>
      <c r="V19" s="18">
        <f>'Electric lighting'!$G19+'Overcast Sky'!V19</f>
        <v>1441.8209000000002</v>
      </c>
      <c r="W19" s="18">
        <f>'Electric lighting'!$G19+'Overcast Sky'!W19</f>
        <v>1646.6426999999999</v>
      </c>
      <c r="X19" s="18">
        <f>'Electric lighting'!$G19+'Overcast Sky'!X19</f>
        <v>2376.4810000000002</v>
      </c>
      <c r="Y19" s="18">
        <f>'Overcast Sky'!Y19</f>
        <v>1962.643</v>
      </c>
      <c r="Z19" s="18">
        <f>'Overcast Sky'!Z19</f>
        <v>3081.366</v>
      </c>
      <c r="AA19" s="18">
        <f>'Overcast Sky'!AA19</f>
        <v>2543.2040000000002</v>
      </c>
      <c r="AB19" s="18">
        <f>'Overcast Sky'!AB19</f>
        <v>2597.2269999999999</v>
      </c>
      <c r="AC19" s="18">
        <f>'Overcast Sky'!AC19</f>
        <v>2260.4879999999998</v>
      </c>
      <c r="AD19" s="18">
        <f>'Electric lighting'!$G19+'Overcast Sky'!AD19</f>
        <v>2267.0070000000001</v>
      </c>
      <c r="AE19" s="18">
        <f>'Electric lighting'!$G19+'Overcast Sky'!AE19</f>
        <v>1898.0079999999998</v>
      </c>
    </row>
    <row r="20" spans="1:31" x14ac:dyDescent="0.3">
      <c r="A20" s="2" t="s">
        <v>19</v>
      </c>
      <c r="B20" s="18">
        <f>'Electric lighting'!$G20+'Overcast Sky'!B20</f>
        <v>825.76139999999998</v>
      </c>
      <c r="C20" s="18">
        <f>'Electric lighting'!$G20+'Overcast Sky'!C20</f>
        <v>1009.7606999999999</v>
      </c>
      <c r="D20" s="18">
        <f>'Electric lighting'!$G20+'Overcast Sky'!D20</f>
        <v>1091.6509999999998</v>
      </c>
      <c r="E20" s="18">
        <f>'Electric lighting'!$G20+'Overcast Sky'!E20</f>
        <v>1285.3561999999999</v>
      </c>
      <c r="F20" s="18">
        <f>'Electric lighting'!$G20+'Overcast Sky'!F20</f>
        <v>1457.8244</v>
      </c>
      <c r="G20" s="18">
        <f>'Electric lighting'!$G20+'Overcast Sky'!G20</f>
        <v>1213.3294000000001</v>
      </c>
      <c r="H20" s="18">
        <f>'Electric lighting'!$G20+'Overcast Sky'!H20</f>
        <v>1052.8317</v>
      </c>
      <c r="I20" s="18">
        <f>'Electric lighting'!$G20+'Overcast Sky'!I20</f>
        <v>995.51289999999995</v>
      </c>
      <c r="J20" s="18">
        <f>'Electric lighting'!$G20+'Overcast Sky'!J20</f>
        <v>834.64058999999997</v>
      </c>
      <c r="K20" s="18">
        <f>'Electric lighting'!$G20+'Overcast Sky'!K20</f>
        <v>780.8</v>
      </c>
      <c r="L20" s="18">
        <f>'Electric lighting'!$G20+'Overcast Sky'!L20</f>
        <v>1313.0969</v>
      </c>
      <c r="M20" s="18">
        <f>'Electric lighting'!$G20+'Overcast Sky'!M20</f>
        <v>1818.9169999999999</v>
      </c>
      <c r="N20" s="18">
        <f>'Electric lighting'!$G20+'Overcast Sky'!N20</f>
        <v>1749.2554</v>
      </c>
      <c r="O20" s="18">
        <f>'Electric lighting'!$G20+'Overcast Sky'!O20</f>
        <v>2447.373</v>
      </c>
      <c r="P20" s="18">
        <f>'Electric lighting'!$G20+'Overcast Sky'!P20</f>
        <v>2650.127</v>
      </c>
      <c r="Q20" s="18">
        <f>'Electric lighting'!$G20+'Overcast Sky'!Q20</f>
        <v>2508.797</v>
      </c>
      <c r="R20" s="18">
        <f>'Electric lighting'!$G20+'Overcast Sky'!R20</f>
        <v>2169.3999999999996</v>
      </c>
      <c r="S20" s="18">
        <f>'Electric lighting'!$G20+'Overcast Sky'!S20</f>
        <v>1716.0695000000001</v>
      </c>
      <c r="T20" s="18">
        <f>'Electric lighting'!$G20+'Overcast Sky'!T20</f>
        <v>1383.6587999999999</v>
      </c>
      <c r="U20" s="18">
        <f>'Electric lighting'!$G20+'Overcast Sky'!U20</f>
        <v>1072.7563</v>
      </c>
      <c r="V20" s="18">
        <f>'Electric lighting'!$G20+'Overcast Sky'!V20</f>
        <v>1875.049</v>
      </c>
      <c r="W20" s="18">
        <f>'Electric lighting'!$G20+'Overcast Sky'!W20</f>
        <v>1969.0709999999999</v>
      </c>
      <c r="X20" s="18">
        <f>'Electric lighting'!$G20+'Overcast Sky'!X20</f>
        <v>2138.92</v>
      </c>
      <c r="Y20" s="18">
        <f>'Overcast Sky'!Y20</f>
        <v>2804.3870000000002</v>
      </c>
      <c r="Z20" s="18">
        <f>'Overcast Sky'!Z20</f>
        <v>2150.2840000000001</v>
      </c>
      <c r="AA20" s="18">
        <f>'Overcast Sky'!AA20</f>
        <v>2664.9110000000001</v>
      </c>
      <c r="AB20" s="18">
        <f>'Overcast Sky'!AB20</f>
        <v>2770.4360000000001</v>
      </c>
      <c r="AC20" s="18">
        <f>'Overcast Sky'!AC20</f>
        <v>2302.2190000000001</v>
      </c>
      <c r="AD20" s="18">
        <f>'Electric lighting'!$G20+'Overcast Sky'!AD20</f>
        <v>2318.6689999999999</v>
      </c>
      <c r="AE20" s="18">
        <f>'Electric lighting'!$G20+'Overcast Sky'!AE20</f>
        <v>2076.9859999999999</v>
      </c>
    </row>
    <row r="21" spans="1:31" x14ac:dyDescent="0.3">
      <c r="A21" s="2" t="s">
        <v>19</v>
      </c>
      <c r="B21" s="18">
        <f>'Electric lighting'!$G21+'Overcast Sky'!B21</f>
        <v>831.76105000000007</v>
      </c>
      <c r="C21" s="18">
        <f>'Electric lighting'!$G21+'Overcast Sky'!C21</f>
        <v>964.84130000000005</v>
      </c>
      <c r="D21" s="18">
        <f>'Electric lighting'!$G21+'Overcast Sky'!D21</f>
        <v>1150.3076000000001</v>
      </c>
      <c r="E21" s="18">
        <f>'Electric lighting'!$G21+'Overcast Sky'!E21</f>
        <v>1358.0052000000001</v>
      </c>
      <c r="F21" s="18">
        <f>'Electric lighting'!$G21+'Overcast Sky'!F21</f>
        <v>1309.5523000000001</v>
      </c>
      <c r="G21" s="18">
        <f>'Electric lighting'!$G21+'Overcast Sky'!G21</f>
        <v>1286.2681</v>
      </c>
      <c r="H21" s="18">
        <f>'Electric lighting'!$G21+'Overcast Sky'!H21</f>
        <v>1218.0772999999999</v>
      </c>
      <c r="I21" s="18">
        <f>'Electric lighting'!$G21+'Overcast Sky'!I21</f>
        <v>936.49020000000007</v>
      </c>
      <c r="J21" s="18">
        <f>'Electric lighting'!$G21+'Overcast Sky'!J21</f>
        <v>826.94313</v>
      </c>
      <c r="K21" s="18">
        <f>'Electric lighting'!$G21+'Overcast Sky'!K21</f>
        <v>787.2</v>
      </c>
      <c r="L21" s="18">
        <f>'Electric lighting'!$G21+'Overcast Sky'!L21</f>
        <v>1365.5754000000002</v>
      </c>
      <c r="M21" s="18">
        <f>'Electric lighting'!$G21+'Overcast Sky'!M21</f>
        <v>1710.316</v>
      </c>
      <c r="N21" s="18">
        <f>'Electric lighting'!$G21+'Overcast Sky'!N21</f>
        <v>2139.721</v>
      </c>
      <c r="O21" s="18">
        <f>'Electric lighting'!$G21+'Overcast Sky'!O21</f>
        <v>2437.2579999999998</v>
      </c>
      <c r="P21" s="18">
        <f>'Electric lighting'!$G21+'Overcast Sky'!P21</f>
        <v>2373.1930000000002</v>
      </c>
      <c r="Q21" s="18">
        <f>'Electric lighting'!$G21+'Overcast Sky'!Q21</f>
        <v>1990.404</v>
      </c>
      <c r="R21" s="18">
        <f>'Electric lighting'!$G21+'Overcast Sky'!R21</f>
        <v>1957.721</v>
      </c>
      <c r="S21" s="18">
        <f>'Electric lighting'!$G21+'Overcast Sky'!S21</f>
        <v>1825.289</v>
      </c>
      <c r="T21" s="18">
        <f>'Electric lighting'!$G21+'Overcast Sky'!T21</f>
        <v>1341.3519000000001</v>
      </c>
      <c r="U21" s="18">
        <f>'Electric lighting'!$G21+'Overcast Sky'!U21</f>
        <v>1083.6879000000001</v>
      </c>
      <c r="V21" s="18">
        <f>'Electric lighting'!$G21+'Overcast Sky'!V21</f>
        <v>1530.6082000000001</v>
      </c>
      <c r="W21" s="18">
        <f>'Electric lighting'!$G21+'Overcast Sky'!W21</f>
        <v>2155.58</v>
      </c>
      <c r="X21" s="18">
        <f>'Electric lighting'!$G21+'Overcast Sky'!X21</f>
        <v>2768.5349999999999</v>
      </c>
      <c r="Y21" s="18">
        <f>'Overcast Sky'!Y21</f>
        <v>2366.723</v>
      </c>
      <c r="Z21" s="18">
        <f>'Overcast Sky'!Z21</f>
        <v>2878.2739999999999</v>
      </c>
      <c r="AA21" s="18">
        <f>'Overcast Sky'!AA21</f>
        <v>2678.0569999999998</v>
      </c>
      <c r="AB21" s="18">
        <f>'Overcast Sky'!AB21</f>
        <v>2617.1039999999998</v>
      </c>
      <c r="AC21" s="18">
        <f>'Overcast Sky'!AC21</f>
        <v>2058.9740000000002</v>
      </c>
      <c r="AD21" s="18">
        <f>'Electric lighting'!$G21+'Overcast Sky'!AD21</f>
        <v>2257.8500000000004</v>
      </c>
      <c r="AE21" s="18">
        <f>'Electric lighting'!$G21+'Overcast Sky'!AE21</f>
        <v>2091.6660000000002</v>
      </c>
    </row>
    <row r="22" spans="1:31" x14ac:dyDescent="0.3">
      <c r="A22" s="2" t="s">
        <v>21</v>
      </c>
      <c r="B22" s="18">
        <f>'Electric lighting'!$G22+'Overcast Sky'!B22</f>
        <v>830.87967000000003</v>
      </c>
      <c r="C22" s="18">
        <f>'Electric lighting'!$G22+'Overcast Sky'!C22</f>
        <v>997.52449999999999</v>
      </c>
      <c r="D22" s="18">
        <f>'Electric lighting'!$G22+'Overcast Sky'!D22</f>
        <v>1206.0650000000001</v>
      </c>
      <c r="E22" s="18">
        <f>'Electric lighting'!$G22+'Overcast Sky'!E22</f>
        <v>1397.817</v>
      </c>
      <c r="F22" s="18">
        <f>'Electric lighting'!$G22+'Overcast Sky'!F22</f>
        <v>1301.4082000000001</v>
      </c>
      <c r="G22" s="18">
        <f>'Electric lighting'!$G22+'Overcast Sky'!G22</f>
        <v>1236.8580999999999</v>
      </c>
      <c r="H22" s="18">
        <f>'Electric lighting'!$G22+'Overcast Sky'!H22</f>
        <v>1049.614</v>
      </c>
      <c r="I22" s="18">
        <f>'Electric lighting'!$G22+'Overcast Sky'!I22</f>
        <v>1001.0465</v>
      </c>
      <c r="J22" s="18">
        <f>'Electric lighting'!$G22+'Overcast Sky'!J22</f>
        <v>845.80140000000006</v>
      </c>
      <c r="K22" s="18">
        <f>'Electric lighting'!$G22+'Overcast Sky'!K22</f>
        <v>783.6</v>
      </c>
      <c r="L22" s="18">
        <f>'Electric lighting'!$G22+'Overcast Sky'!L22</f>
        <v>1307.9679000000001</v>
      </c>
      <c r="M22" s="18">
        <f>'Electric lighting'!$G22+'Overcast Sky'!M22</f>
        <v>1603.047</v>
      </c>
      <c r="N22" s="18">
        <f>'Electric lighting'!$G22+'Overcast Sky'!N22</f>
        <v>1826.3670000000002</v>
      </c>
      <c r="O22" s="18">
        <f>'Electric lighting'!$G22+'Overcast Sky'!O22</f>
        <v>2459.252</v>
      </c>
      <c r="P22" s="18">
        <f>'Electric lighting'!$G22+'Overcast Sky'!P22</f>
        <v>2791.92</v>
      </c>
      <c r="Q22" s="18">
        <f>'Electric lighting'!$G22+'Overcast Sky'!Q22</f>
        <v>2240.2570000000001</v>
      </c>
      <c r="R22" s="18">
        <f>'Electric lighting'!$G22+'Overcast Sky'!R22</f>
        <v>2390.2710000000002</v>
      </c>
      <c r="S22" s="18">
        <f>'Electric lighting'!$G22+'Overcast Sky'!S22</f>
        <v>1752.5754000000002</v>
      </c>
      <c r="T22" s="18">
        <f>'Electric lighting'!$G22+'Overcast Sky'!T22</f>
        <v>1581.9085</v>
      </c>
      <c r="U22" s="18">
        <f>'Electric lighting'!$G22+'Overcast Sky'!U22</f>
        <v>1014.5247000000001</v>
      </c>
      <c r="V22" s="18">
        <f>'Electric lighting'!$G22+'Overcast Sky'!V22</f>
        <v>1616.5702999999999</v>
      </c>
      <c r="W22" s="18">
        <f>'Electric lighting'!$G22+'Overcast Sky'!W22</f>
        <v>2477.373</v>
      </c>
      <c r="X22" s="18">
        <f>'Electric lighting'!$G22+'Overcast Sky'!X22</f>
        <v>2154.8220000000001</v>
      </c>
      <c r="Y22" s="18">
        <f>'Overcast Sky'!Y22</f>
        <v>2298.4769999999999</v>
      </c>
      <c r="Z22" s="18">
        <f>'Overcast Sky'!Z22</f>
        <v>2474.4389999999999</v>
      </c>
      <c r="AA22" s="18">
        <f>'Overcast Sky'!AA22</f>
        <v>2163.9899999999998</v>
      </c>
      <c r="AB22" s="18">
        <f>'Overcast Sky'!AB22</f>
        <v>2770.069</v>
      </c>
      <c r="AC22" s="18">
        <f>'Overcast Sky'!AC22</f>
        <v>1728.1869999999999</v>
      </c>
      <c r="AD22" s="18">
        <f>'Electric lighting'!$G22+'Overcast Sky'!AD22</f>
        <v>2730.0650000000001</v>
      </c>
      <c r="AE22" s="18">
        <f>'Electric lighting'!$G22+'Overcast Sky'!AE22</f>
        <v>1824.018</v>
      </c>
    </row>
    <row r="23" spans="1:31" x14ac:dyDescent="0.3">
      <c r="A23" s="2" t="s">
        <v>22</v>
      </c>
      <c r="B23" s="18">
        <f>'Electric lighting'!$G23+'Overcast Sky'!B23</f>
        <v>868.52296000000001</v>
      </c>
      <c r="C23" s="18">
        <f>'Electric lighting'!$G23+'Overcast Sky'!C23</f>
        <v>1124.7917</v>
      </c>
      <c r="D23" s="18">
        <f>'Electric lighting'!$G23+'Overcast Sky'!D23</f>
        <v>1045.1949</v>
      </c>
      <c r="E23" s="18">
        <f>'Electric lighting'!$G23+'Overcast Sky'!E23</f>
        <v>1361.3303000000001</v>
      </c>
      <c r="F23" s="18">
        <f>'Electric lighting'!$G23+'Overcast Sky'!F23</f>
        <v>1266.1872000000001</v>
      </c>
      <c r="G23" s="18">
        <f>'Electric lighting'!$G23+'Overcast Sky'!G23</f>
        <v>1153.6003000000001</v>
      </c>
      <c r="H23" s="18">
        <f>'Electric lighting'!$G23+'Overcast Sky'!H23</f>
        <v>1240.9112</v>
      </c>
      <c r="I23" s="18">
        <f>'Electric lighting'!$G23+'Overcast Sky'!I23</f>
        <v>953.9615</v>
      </c>
      <c r="J23" s="18">
        <f>'Electric lighting'!$G23+'Overcast Sky'!J23</f>
        <v>872.69979999999998</v>
      </c>
      <c r="K23" s="18">
        <f>'Electric lighting'!$G23+'Overcast Sky'!K23</f>
        <v>834.5</v>
      </c>
      <c r="L23" s="18">
        <f>'Electric lighting'!$G23+'Overcast Sky'!L23</f>
        <v>1450.5619999999999</v>
      </c>
      <c r="M23" s="18">
        <f>'Electric lighting'!$G23+'Overcast Sky'!M23</f>
        <v>1744.2566000000002</v>
      </c>
      <c r="N23" s="18">
        <f>'Electric lighting'!$G23+'Overcast Sky'!N23</f>
        <v>2222.8820000000001</v>
      </c>
      <c r="O23" s="18">
        <f>'Electric lighting'!$G23+'Overcast Sky'!O23</f>
        <v>2285.7380000000003</v>
      </c>
      <c r="P23" s="18">
        <f>'Electric lighting'!$G23+'Overcast Sky'!P23</f>
        <v>1861.18</v>
      </c>
      <c r="Q23" s="18">
        <f>'Electric lighting'!$G23+'Overcast Sky'!Q23</f>
        <v>1901.625</v>
      </c>
      <c r="R23" s="18">
        <f>'Electric lighting'!$G23+'Overcast Sky'!R23</f>
        <v>1988.771</v>
      </c>
      <c r="S23" s="18">
        <f>'Electric lighting'!$G23+'Overcast Sky'!S23</f>
        <v>1804.8015</v>
      </c>
      <c r="T23" s="18">
        <f>'Electric lighting'!$G23+'Overcast Sky'!T23</f>
        <v>1482.8636000000001</v>
      </c>
      <c r="U23" s="18">
        <f>'Electric lighting'!$G23+'Overcast Sky'!U23</f>
        <v>1070.4457</v>
      </c>
      <c r="V23" s="18">
        <f>'Electric lighting'!$G23+'Overcast Sky'!V23</f>
        <v>1699.7111</v>
      </c>
      <c r="W23" s="18">
        <f>'Electric lighting'!$G23+'Overcast Sky'!W23</f>
        <v>1885.817</v>
      </c>
      <c r="X23" s="18">
        <f>'Electric lighting'!$G23+'Overcast Sky'!X23</f>
        <v>2320.2060000000001</v>
      </c>
      <c r="Y23" s="18">
        <f>'Overcast Sky'!Y23</f>
        <v>2403.4229999999998</v>
      </c>
      <c r="Z23" s="18">
        <f>'Overcast Sky'!Z23</f>
        <v>2270.6640000000002</v>
      </c>
      <c r="AA23" s="18">
        <f>'Overcast Sky'!AA23</f>
        <v>2065.5520000000001</v>
      </c>
      <c r="AB23" s="18">
        <f>'Overcast Sky'!AB23</f>
        <v>1453.393</v>
      </c>
      <c r="AC23" s="18">
        <f>'Overcast Sky'!AC23</f>
        <v>1943.9349999999999</v>
      </c>
      <c r="AD23" s="18">
        <f>'Electric lighting'!$G23+'Overcast Sky'!AD23</f>
        <v>2584.3150000000001</v>
      </c>
      <c r="AE23" s="18">
        <f>'Electric lighting'!$G23+'Overcast Sky'!AE23</f>
        <v>1808.6284000000001</v>
      </c>
    </row>
    <row r="24" spans="1:31" x14ac:dyDescent="0.3">
      <c r="A24" s="2" t="s">
        <v>23</v>
      </c>
      <c r="B24" s="18">
        <f>'Electric lighting'!$G24+'Overcast Sky'!B24</f>
        <v>858.72893999999997</v>
      </c>
      <c r="C24" s="18">
        <f>'Electric lighting'!$G24+'Overcast Sky'!C24</f>
        <v>962.23810000000003</v>
      </c>
      <c r="D24" s="18">
        <f>'Electric lighting'!$G24+'Overcast Sky'!D24</f>
        <v>1073.779</v>
      </c>
      <c r="E24" s="18">
        <f>'Electric lighting'!$G24+'Overcast Sky'!E24</f>
        <v>1075.8962000000001</v>
      </c>
      <c r="F24" s="18">
        <f>'Electric lighting'!$G24+'Overcast Sky'!F24</f>
        <v>1296.4068</v>
      </c>
      <c r="G24" s="18">
        <f>'Electric lighting'!$G24+'Overcast Sky'!G24</f>
        <v>1340.4672</v>
      </c>
      <c r="H24" s="18">
        <f>'Electric lighting'!$G24+'Overcast Sky'!H24</f>
        <v>1008.052</v>
      </c>
      <c r="I24" s="18">
        <f>'Electric lighting'!$G24+'Overcast Sky'!I24</f>
        <v>965.43090000000007</v>
      </c>
      <c r="J24" s="18">
        <f>'Electric lighting'!$G24+'Overcast Sky'!J24</f>
        <v>849.31379000000004</v>
      </c>
      <c r="K24" s="18">
        <f>'Electric lighting'!$G24+'Overcast Sky'!K24</f>
        <v>824.1</v>
      </c>
      <c r="L24" s="18">
        <f>'Electric lighting'!$G24+'Overcast Sky'!L24</f>
        <v>1241.5503000000001</v>
      </c>
      <c r="M24" s="18">
        <f>'Electric lighting'!$G24+'Overcast Sky'!M24</f>
        <v>1330.4150999999999</v>
      </c>
      <c r="N24" s="18">
        <f>'Electric lighting'!$G24+'Overcast Sky'!N24</f>
        <v>1469.0172</v>
      </c>
      <c r="O24" s="18">
        <f>'Electric lighting'!$G24+'Overcast Sky'!O24</f>
        <v>2012.4789999999998</v>
      </c>
      <c r="P24" s="18">
        <f>'Electric lighting'!$G24+'Overcast Sky'!P24</f>
        <v>1949.0459999999998</v>
      </c>
      <c r="Q24" s="18">
        <f>'Electric lighting'!$G24+'Overcast Sky'!Q24</f>
        <v>1865.0839999999998</v>
      </c>
      <c r="R24" s="18">
        <f>'Electric lighting'!$G24+'Overcast Sky'!R24</f>
        <v>1810.8582000000001</v>
      </c>
      <c r="S24" s="18">
        <f>'Electric lighting'!$G24+'Overcast Sky'!S24</f>
        <v>1574.2138</v>
      </c>
      <c r="T24" s="18">
        <f>'Electric lighting'!$G24+'Overcast Sky'!T24</f>
        <v>1248.7628</v>
      </c>
      <c r="U24" s="18">
        <f>'Electric lighting'!$G24+'Overcast Sky'!U24</f>
        <v>957.80100000000004</v>
      </c>
      <c r="V24" s="18">
        <f>'Electric lighting'!$G24+'Overcast Sky'!V24</f>
        <v>1530.1959000000002</v>
      </c>
      <c r="W24" s="18">
        <f>'Electric lighting'!$G24+'Overcast Sky'!W24</f>
        <v>1683.5585000000001</v>
      </c>
      <c r="X24" s="18">
        <f>'Electric lighting'!$G24+'Overcast Sky'!X24</f>
        <v>2031.7310000000002</v>
      </c>
      <c r="Y24" s="18">
        <f>'Overcast Sky'!Y24</f>
        <v>2473.2339999999999</v>
      </c>
      <c r="Z24" s="18">
        <f>'Overcast Sky'!Z24</f>
        <v>1013.234</v>
      </c>
      <c r="AA24" s="18">
        <f>'Overcast Sky'!AA24</f>
        <v>2030.7190000000001</v>
      </c>
      <c r="AB24" s="18">
        <f>'Overcast Sky'!AB24</f>
        <v>1652.079</v>
      </c>
      <c r="AC24" s="18">
        <f>'Overcast Sky'!AC24</f>
        <v>1898.5840000000001</v>
      </c>
      <c r="AD24" s="18">
        <f>'Electric lighting'!$G24+'Overcast Sky'!AD24</f>
        <v>2209.181</v>
      </c>
      <c r="AE24" s="18">
        <f>'Electric lighting'!$G24+'Overcast Sky'!AE24</f>
        <v>1502.9468000000002</v>
      </c>
    </row>
    <row r="25" spans="1:31" x14ac:dyDescent="0.3">
      <c r="A25" s="2" t="s">
        <v>24</v>
      </c>
      <c r="B25" s="18">
        <f>'Electric lighting'!$G25+'Overcast Sky'!B25</f>
        <v>860.97115999999994</v>
      </c>
      <c r="C25" s="18">
        <f>'Electric lighting'!$G25+'Overcast Sky'!C25</f>
        <v>990.56189999999992</v>
      </c>
      <c r="D25" s="18">
        <f>'Electric lighting'!$G25+'Overcast Sky'!D25</f>
        <v>997.83669999999995</v>
      </c>
      <c r="E25" s="18">
        <f>'Electric lighting'!$G25+'Overcast Sky'!E25</f>
        <v>1016.4902</v>
      </c>
      <c r="F25" s="18">
        <f>'Electric lighting'!$G25+'Overcast Sky'!F25</f>
        <v>1220.2591</v>
      </c>
      <c r="G25" s="18">
        <f>'Electric lighting'!$G25+'Overcast Sky'!G25</f>
        <v>1107.2554</v>
      </c>
      <c r="H25" s="18">
        <f>'Electric lighting'!$G25+'Overcast Sky'!H25</f>
        <v>1035.8451</v>
      </c>
      <c r="I25" s="18">
        <f>'Electric lighting'!$G25+'Overcast Sky'!I25</f>
        <v>953.20690000000002</v>
      </c>
      <c r="J25" s="18">
        <f>'Electric lighting'!$G25+'Overcast Sky'!J25</f>
        <v>862.41743999999994</v>
      </c>
      <c r="K25" s="18">
        <f>'Electric lighting'!$G25+'Overcast Sky'!K25</f>
        <v>831.9</v>
      </c>
      <c r="L25" s="18">
        <f>'Electric lighting'!$G25+'Overcast Sky'!L25</f>
        <v>1174.9974999999999</v>
      </c>
      <c r="M25" s="18">
        <f>'Electric lighting'!$G25+'Overcast Sky'!M25</f>
        <v>1423.2435</v>
      </c>
      <c r="N25" s="18">
        <f>'Electric lighting'!$G25+'Overcast Sky'!N25</f>
        <v>1423.0331999999999</v>
      </c>
      <c r="O25" s="18">
        <f>'Electric lighting'!$G25+'Overcast Sky'!O25</f>
        <v>1749.8496</v>
      </c>
      <c r="P25" s="18">
        <f>'Electric lighting'!$G25+'Overcast Sky'!P25</f>
        <v>1657.5165999999999</v>
      </c>
      <c r="Q25" s="18">
        <f>'Electric lighting'!$G25+'Overcast Sky'!Q25</f>
        <v>1542.7291</v>
      </c>
      <c r="R25" s="18">
        <f>'Electric lighting'!$G25+'Overcast Sky'!R25</f>
        <v>1557.3728000000001</v>
      </c>
      <c r="S25" s="18">
        <f>'Electric lighting'!$G25+'Overcast Sky'!S25</f>
        <v>1217.1100999999999</v>
      </c>
      <c r="T25" s="18">
        <f>'Electric lighting'!$G25+'Overcast Sky'!T25</f>
        <v>1148.6383000000001</v>
      </c>
      <c r="U25" s="18">
        <f>'Electric lighting'!$G25+'Overcast Sky'!U25</f>
        <v>976.21010000000001</v>
      </c>
      <c r="V25" s="18">
        <f>'Electric lighting'!$G25+'Overcast Sky'!V25</f>
        <v>1255.0401999999999</v>
      </c>
      <c r="W25" s="18">
        <f>'Electric lighting'!$G25+'Overcast Sky'!W25</f>
        <v>1484.3125</v>
      </c>
      <c r="X25" s="18">
        <f>'Electric lighting'!$G25+'Overcast Sky'!X25</f>
        <v>1663.4913999999999</v>
      </c>
      <c r="Y25" s="18">
        <f>'Overcast Sky'!Y25</f>
        <v>679.41629999999998</v>
      </c>
      <c r="Z25" s="18">
        <f>'Overcast Sky'!Z25</f>
        <v>1175.153</v>
      </c>
      <c r="AA25" s="18">
        <f>'Overcast Sky'!AA25</f>
        <v>1144.056</v>
      </c>
      <c r="AB25" s="18">
        <f>'Overcast Sky'!AB25</f>
        <v>1210.8009999999999</v>
      </c>
      <c r="AC25" s="18">
        <f>'Overcast Sky'!AC25</f>
        <v>838.89020000000005</v>
      </c>
      <c r="AD25" s="18">
        <f>'Electric lighting'!$G25+'Overcast Sky'!AD25</f>
        <v>1692.0205000000001</v>
      </c>
      <c r="AE25" s="18">
        <f>'Electric lighting'!$G25+'Overcast Sky'!AE25</f>
        <v>1594.0932</v>
      </c>
    </row>
    <row r="26" spans="1:31" x14ac:dyDescent="0.3">
      <c r="A26" s="2" t="s">
        <v>44</v>
      </c>
      <c r="B26" s="18">
        <f>'Electric lighting'!$G26+'Overcast Sky'!B26</f>
        <v>748.05710999999997</v>
      </c>
      <c r="C26" s="18">
        <f>'Electric lighting'!$G26+'Overcast Sky'!C26</f>
        <v>828.84987000000001</v>
      </c>
      <c r="D26" s="18">
        <f>'Electric lighting'!$G26+'Overcast Sky'!D26</f>
        <v>893.75119999999993</v>
      </c>
      <c r="E26" s="18">
        <f>'Electric lighting'!$G26+'Overcast Sky'!E26</f>
        <v>929.72649999999999</v>
      </c>
      <c r="F26" s="18">
        <f>'Electric lighting'!$G26+'Overcast Sky'!F26</f>
        <v>982.18449999999996</v>
      </c>
      <c r="G26" s="18">
        <f>'Electric lighting'!$G26+'Overcast Sky'!G26</f>
        <v>856.39959999999996</v>
      </c>
      <c r="H26" s="18">
        <f>'Electric lighting'!$G26+'Overcast Sky'!H26</f>
        <v>879.83549999999991</v>
      </c>
      <c r="I26" s="18">
        <f>'Electric lighting'!$G26+'Overcast Sky'!I26</f>
        <v>792.26028999999994</v>
      </c>
      <c r="J26" s="18">
        <f>'Electric lighting'!$G26+'Overcast Sky'!J26</f>
        <v>747.61533999999995</v>
      </c>
      <c r="K26" s="18">
        <f>'Electric lighting'!$G26+'Overcast Sky'!K26</f>
        <v>730.8</v>
      </c>
      <c r="L26" s="18">
        <f>'Electric lighting'!$G26+'Overcast Sky'!L26</f>
        <v>885.71069999999997</v>
      </c>
      <c r="M26" s="18">
        <f>'Electric lighting'!$G26+'Overcast Sky'!M26</f>
        <v>1161.2795999999998</v>
      </c>
      <c r="N26" s="18">
        <f>'Electric lighting'!$G26+'Overcast Sky'!N26</f>
        <v>1242.9182999999998</v>
      </c>
      <c r="O26" s="18">
        <f>'Electric lighting'!$G26+'Overcast Sky'!O26</f>
        <v>1141.7995000000001</v>
      </c>
      <c r="P26" s="18">
        <f>'Electric lighting'!$G26+'Overcast Sky'!P26</f>
        <v>1242.7077999999999</v>
      </c>
      <c r="Q26" s="18">
        <f>'Electric lighting'!$G26+'Overcast Sky'!Q26</f>
        <v>1359.5517</v>
      </c>
      <c r="R26" s="18">
        <f>'Electric lighting'!$G26+'Overcast Sky'!R26</f>
        <v>1077.0862</v>
      </c>
      <c r="S26" s="18">
        <f>'Electric lighting'!$G26+'Overcast Sky'!S26</f>
        <v>1039.4526999999998</v>
      </c>
      <c r="T26" s="18">
        <f>'Electric lighting'!$G26+'Overcast Sky'!T26</f>
        <v>876.84679999999992</v>
      </c>
      <c r="U26" s="18">
        <f>'Electric lighting'!$G26+'Overcast Sky'!U26</f>
        <v>807.85075999999992</v>
      </c>
      <c r="V26" s="18">
        <f>'Electric lighting'!$G26+'Overcast Sky'!V26</f>
        <v>1153.7312999999999</v>
      </c>
      <c r="W26" s="18">
        <f>'Electric lighting'!$G26+'Overcast Sky'!W26</f>
        <v>1282.9829</v>
      </c>
      <c r="X26" s="18">
        <f>'Electric lighting'!$G26+'Overcast Sky'!X26</f>
        <v>1455.1523</v>
      </c>
      <c r="Y26" s="18">
        <f>'Overcast Sky'!Y26</f>
        <v>708.16700000000003</v>
      </c>
      <c r="Z26" s="18">
        <f>'Overcast Sky'!Z26</f>
        <v>923.04909999999995</v>
      </c>
      <c r="AA26" s="18">
        <f>'Overcast Sky'!AA26</f>
        <v>910.65729999999996</v>
      </c>
      <c r="AB26" s="18">
        <f>'Overcast Sky'!AB26</f>
        <v>807.62819999999999</v>
      </c>
      <c r="AC26" s="18">
        <f>'Overcast Sky'!AC26</f>
        <v>701.93870000000004</v>
      </c>
      <c r="AD26" s="18">
        <f>'Electric lighting'!$G26+'Overcast Sky'!AD26</f>
        <v>1150.5508</v>
      </c>
      <c r="AE26" s="18">
        <f>'Electric lighting'!$G26+'Overcast Sky'!AE26</f>
        <v>1281.1707999999999</v>
      </c>
    </row>
    <row r="27" spans="1:31" x14ac:dyDescent="0.3">
      <c r="A27" s="2" t="s">
        <v>25</v>
      </c>
      <c r="B27" s="18">
        <f>'Electric lighting'!$G27+'Overcast Sky'!B27</f>
        <v>679.55584999999996</v>
      </c>
      <c r="C27" s="18">
        <f>'Electric lighting'!$G27+'Overcast Sky'!C27</f>
        <v>852.42009999999993</v>
      </c>
      <c r="D27" s="18">
        <f>'Electric lighting'!$G27+'Overcast Sky'!D27</f>
        <v>988.70979999999997</v>
      </c>
      <c r="E27" s="18">
        <f>'Electric lighting'!$G27+'Overcast Sky'!E27</f>
        <v>1105.8136</v>
      </c>
      <c r="F27" s="18">
        <f>'Electric lighting'!$G27+'Overcast Sky'!F27</f>
        <v>1113.0635</v>
      </c>
      <c r="G27" s="18">
        <f>'Electric lighting'!$G27+'Overcast Sky'!G27</f>
        <v>1073.9749999999999</v>
      </c>
      <c r="H27" s="18">
        <f>'Electric lighting'!$G27+'Overcast Sky'!H27</f>
        <v>1028.3226999999999</v>
      </c>
      <c r="I27" s="18">
        <f>'Electric lighting'!$G27+'Overcast Sky'!I27</f>
        <v>822.4858999999999</v>
      </c>
      <c r="J27" s="18">
        <f>'Electric lighting'!$G27+'Overcast Sky'!J27</f>
        <v>673.42187999999999</v>
      </c>
      <c r="K27" s="18">
        <f>'Electric lighting'!$G27+'Overcast Sky'!K27</f>
        <v>630.79999999999995</v>
      </c>
      <c r="L27" s="18">
        <f>'Electric lighting'!$G27+'Overcast Sky'!L27</f>
        <v>1107.7899</v>
      </c>
      <c r="M27" s="18">
        <f>'Electric lighting'!$G27+'Overcast Sky'!M27</f>
        <v>1874.396</v>
      </c>
      <c r="N27" s="18">
        <f>'Electric lighting'!$G27+'Overcast Sky'!N27</f>
        <v>2426.328</v>
      </c>
      <c r="O27" s="18">
        <f>'Electric lighting'!$G27+'Overcast Sky'!O27</f>
        <v>2211.0149999999999</v>
      </c>
      <c r="P27" s="18">
        <f>'Electric lighting'!$G27+'Overcast Sky'!P27</f>
        <v>2219.741</v>
      </c>
      <c r="Q27" s="18">
        <f>'Electric lighting'!$G27+'Overcast Sky'!Q27</f>
        <v>1869.7339999999999</v>
      </c>
      <c r="R27" s="18">
        <f>'Electric lighting'!$G27+'Overcast Sky'!R27</f>
        <v>1937.741</v>
      </c>
      <c r="S27" s="18">
        <f>'Electric lighting'!$G27+'Overcast Sky'!S27</f>
        <v>1574.0349999999999</v>
      </c>
      <c r="T27" s="18">
        <f>'Electric lighting'!$G27+'Overcast Sky'!T27</f>
        <v>1185.5246999999999</v>
      </c>
      <c r="U27" s="18">
        <f>'Electric lighting'!$G27+'Overcast Sky'!U27</f>
        <v>880.2186999999999</v>
      </c>
      <c r="V27" s="18">
        <f>'Electric lighting'!$G27+'Overcast Sky'!V27</f>
        <v>1270.8553999999999</v>
      </c>
      <c r="W27" s="18">
        <f>'Electric lighting'!$G27+'Overcast Sky'!W27</f>
        <v>1932.279</v>
      </c>
      <c r="X27" s="18">
        <f>'Electric lighting'!$G27+'Overcast Sky'!X27</f>
        <v>2624.107</v>
      </c>
      <c r="Y27" s="18">
        <f>'Overcast Sky'!Y27</f>
        <v>2168.4229999999998</v>
      </c>
      <c r="Z27" s="18">
        <f>'Overcast Sky'!Z27</f>
        <v>2987.7959999999998</v>
      </c>
      <c r="AA27" s="18">
        <f>'Overcast Sky'!AA27</f>
        <v>2571.61</v>
      </c>
      <c r="AB27" s="18">
        <f>'Overcast Sky'!AB27</f>
        <v>2280.4929999999999</v>
      </c>
      <c r="AC27" s="18">
        <f>'Overcast Sky'!AC27</f>
        <v>1972.4570000000001</v>
      </c>
      <c r="AD27" s="18">
        <f>'Electric lighting'!$G27+'Overcast Sky'!AD27</f>
        <v>2375.6959999999999</v>
      </c>
      <c r="AE27" s="18">
        <f>'Electric lighting'!$G27+'Overcast Sky'!AE27</f>
        <v>1702.605</v>
      </c>
    </row>
    <row r="28" spans="1:31" x14ac:dyDescent="0.3">
      <c r="A28" s="2" t="s">
        <v>26</v>
      </c>
      <c r="B28" s="18">
        <f>'Electric lighting'!$G28+'Overcast Sky'!B28</f>
        <v>767.54149999999993</v>
      </c>
      <c r="C28" s="18">
        <f>'Electric lighting'!$G28+'Overcast Sky'!C28</f>
        <v>891.85079999999994</v>
      </c>
      <c r="D28" s="18">
        <f>'Electric lighting'!$G28+'Overcast Sky'!D28</f>
        <v>1231.7795000000001</v>
      </c>
      <c r="E28" s="18">
        <f>'Electric lighting'!$G28+'Overcast Sky'!E28</f>
        <v>1248.7628</v>
      </c>
      <c r="F28" s="18">
        <f>'Electric lighting'!$G28+'Overcast Sky'!F28</f>
        <v>1210.5360000000001</v>
      </c>
      <c r="G28" s="18">
        <f>'Electric lighting'!$G28+'Overcast Sky'!G28</f>
        <v>1122.4656</v>
      </c>
      <c r="H28" s="18">
        <f>'Electric lighting'!$G28+'Overcast Sky'!H28</f>
        <v>1165.5947000000001</v>
      </c>
      <c r="I28" s="18">
        <f>'Electric lighting'!$G28+'Overcast Sky'!I28</f>
        <v>916.69100000000003</v>
      </c>
      <c r="J28" s="18">
        <f>'Electric lighting'!$G28+'Overcast Sky'!J28</f>
        <v>776.81092999999998</v>
      </c>
      <c r="K28" s="18">
        <f>'Electric lighting'!$G28+'Overcast Sky'!K28</f>
        <v>732.4</v>
      </c>
      <c r="L28" s="18">
        <f>'Electric lighting'!$G28+'Overcast Sky'!L28</f>
        <v>1264.8424</v>
      </c>
      <c r="M28" s="18">
        <f>'Electric lighting'!$G28+'Overcast Sky'!M28</f>
        <v>1872.4560000000001</v>
      </c>
      <c r="N28" s="18">
        <f>'Electric lighting'!$G28+'Overcast Sky'!N28</f>
        <v>2098.587</v>
      </c>
      <c r="O28" s="18">
        <f>'Electric lighting'!$G28+'Overcast Sky'!O28</f>
        <v>2482.3310000000001</v>
      </c>
      <c r="P28" s="18">
        <f>'Electric lighting'!$G28+'Overcast Sky'!P28</f>
        <v>2154.3559999999998</v>
      </c>
      <c r="Q28" s="18">
        <f>'Electric lighting'!$G28+'Overcast Sky'!Q28</f>
        <v>2226.1120000000001</v>
      </c>
      <c r="R28" s="18">
        <f>'Electric lighting'!$G28+'Overcast Sky'!R28</f>
        <v>1654.597</v>
      </c>
      <c r="S28" s="18">
        <f>'Electric lighting'!$G28+'Overcast Sky'!S28</f>
        <v>1523.6441</v>
      </c>
      <c r="T28" s="18">
        <f>'Electric lighting'!$G28+'Overcast Sky'!T28</f>
        <v>1200.1433</v>
      </c>
      <c r="U28" s="18">
        <f>'Electric lighting'!$G28+'Overcast Sky'!U28</f>
        <v>984.08860000000004</v>
      </c>
      <c r="V28" s="18">
        <f>'Electric lighting'!$G28+'Overcast Sky'!V28</f>
        <v>1365.6623</v>
      </c>
      <c r="W28" s="18">
        <f>'Electric lighting'!$G28+'Overcast Sky'!W28</f>
        <v>1757.857</v>
      </c>
      <c r="X28" s="18">
        <f>'Electric lighting'!$G28+'Overcast Sky'!X28</f>
        <v>2510.6849999999999</v>
      </c>
      <c r="Y28" s="18">
        <f>'Overcast Sky'!Y28</f>
        <v>2228.98</v>
      </c>
      <c r="Z28" s="18">
        <f>'Overcast Sky'!Z28</f>
        <v>2683.194</v>
      </c>
      <c r="AA28" s="18">
        <f>'Overcast Sky'!AA28</f>
        <v>2956.7370000000001</v>
      </c>
      <c r="AB28" s="18">
        <f>'Overcast Sky'!AB28</f>
        <v>2358.46</v>
      </c>
      <c r="AC28" s="18">
        <f>'Overcast Sky'!AC28</f>
        <v>1858.194</v>
      </c>
      <c r="AD28" s="18">
        <f>'Electric lighting'!$G28+'Overcast Sky'!AD28</f>
        <v>2044.1849999999999</v>
      </c>
      <c r="AE28" s="18">
        <f>'Electric lighting'!$G28+'Overcast Sky'!AE28</f>
        <v>1904.7089999999998</v>
      </c>
    </row>
    <row r="29" spans="1:31" x14ac:dyDescent="0.3">
      <c r="A29" s="2" t="s">
        <v>27</v>
      </c>
      <c r="B29" s="18">
        <f>'Electric lighting'!$G29+'Overcast Sky'!B29</f>
        <v>787.83826999999997</v>
      </c>
      <c r="C29" s="18">
        <f>'Electric lighting'!$G29+'Overcast Sky'!C29</f>
        <v>950.32860000000005</v>
      </c>
      <c r="D29" s="18">
        <f>'Electric lighting'!$G29+'Overcast Sky'!D29</f>
        <v>1035.2299</v>
      </c>
      <c r="E29" s="18">
        <f>'Electric lighting'!$G29+'Overcast Sky'!E29</f>
        <v>1297.5995</v>
      </c>
      <c r="F29" s="18">
        <f>'Electric lighting'!$G29+'Overcast Sky'!F29</f>
        <v>1260.8168000000001</v>
      </c>
      <c r="G29" s="18">
        <f>'Electric lighting'!$G29+'Overcast Sky'!G29</f>
        <v>1137.7485999999999</v>
      </c>
      <c r="H29" s="18">
        <f>'Electric lighting'!$G29+'Overcast Sky'!H29</f>
        <v>1072.2765999999999</v>
      </c>
      <c r="I29" s="18">
        <f>'Electric lighting'!$G29+'Overcast Sky'!I29</f>
        <v>985.81389999999999</v>
      </c>
      <c r="J29" s="18">
        <f>'Electric lighting'!$G29+'Overcast Sky'!J29</f>
        <v>796.53349000000003</v>
      </c>
      <c r="K29" s="18">
        <f>'Electric lighting'!$G29+'Overcast Sky'!K29</f>
        <v>733.5</v>
      </c>
      <c r="L29" s="18">
        <f>'Electric lighting'!$G29+'Overcast Sky'!L29</f>
        <v>1321.0823</v>
      </c>
      <c r="M29" s="18">
        <f>'Electric lighting'!$G29+'Overcast Sky'!M29</f>
        <v>1840.654</v>
      </c>
      <c r="N29" s="18">
        <f>'Electric lighting'!$G29+'Overcast Sky'!N29</f>
        <v>1982.165</v>
      </c>
      <c r="O29" s="18">
        <f>'Electric lighting'!$G29+'Overcast Sky'!O29</f>
        <v>2480.5969999999998</v>
      </c>
      <c r="P29" s="18">
        <f>'Electric lighting'!$G29+'Overcast Sky'!P29</f>
        <v>2060.9120000000003</v>
      </c>
      <c r="Q29" s="18">
        <f>'Electric lighting'!$G29+'Overcast Sky'!Q29</f>
        <v>2307.3069999999998</v>
      </c>
      <c r="R29" s="18">
        <f>'Electric lighting'!$G29+'Overcast Sky'!R29</f>
        <v>2368.8609999999999</v>
      </c>
      <c r="S29" s="18">
        <f>'Electric lighting'!$G29+'Overcast Sky'!S29</f>
        <v>1560.8247999999999</v>
      </c>
      <c r="T29" s="18">
        <f>'Electric lighting'!$G29+'Overcast Sky'!T29</f>
        <v>1294.1673000000001</v>
      </c>
      <c r="U29" s="18">
        <f>'Electric lighting'!$G29+'Overcast Sky'!U29</f>
        <v>1038.7019</v>
      </c>
      <c r="V29" s="18">
        <f>'Electric lighting'!$G29+'Overcast Sky'!V29</f>
        <v>1540.3065999999999</v>
      </c>
      <c r="W29" s="18">
        <f>'Electric lighting'!$G29+'Overcast Sky'!W29</f>
        <v>1910.355</v>
      </c>
      <c r="X29" s="18">
        <f>'Electric lighting'!$G29+'Overcast Sky'!X29</f>
        <v>2417.3919999999998</v>
      </c>
      <c r="Y29" s="18">
        <f>'Overcast Sky'!Y29</f>
        <v>2631.3339999999998</v>
      </c>
      <c r="Z29" s="18">
        <f>'Overcast Sky'!Z29</f>
        <v>2358.4180000000001</v>
      </c>
      <c r="AA29" s="18">
        <f>'Overcast Sky'!AA29</f>
        <v>2566.1979999999999</v>
      </c>
      <c r="AB29" s="18">
        <f>'Overcast Sky'!AB29</f>
        <v>1999.962</v>
      </c>
      <c r="AC29" s="18">
        <f>'Overcast Sky'!AC29</f>
        <v>1643.3430000000001</v>
      </c>
      <c r="AD29" s="18">
        <f>'Electric lighting'!$G29+'Overcast Sky'!AD29</f>
        <v>2633.422</v>
      </c>
      <c r="AE29" s="18">
        <f>'Electric lighting'!$G29+'Overcast Sky'!AE29</f>
        <v>1897.25</v>
      </c>
    </row>
    <row r="30" spans="1:31" x14ac:dyDescent="0.3">
      <c r="A30" s="2" t="s">
        <v>28</v>
      </c>
      <c r="B30" s="18">
        <f>'Electric lighting'!$G30+'Overcast Sky'!B30</f>
        <v>781.25820999999996</v>
      </c>
      <c r="C30" s="18">
        <f>'Electric lighting'!$G30+'Overcast Sky'!C30</f>
        <v>928.71720000000005</v>
      </c>
      <c r="D30" s="18">
        <f>'Electric lighting'!$G30+'Overcast Sky'!D30</f>
        <v>1168.0617999999999</v>
      </c>
      <c r="E30" s="18">
        <f>'Electric lighting'!$G30+'Overcast Sky'!E30</f>
        <v>1201.6547</v>
      </c>
      <c r="F30" s="18">
        <f>'Electric lighting'!$G30+'Overcast Sky'!F30</f>
        <v>1169.6369</v>
      </c>
      <c r="G30" s="18">
        <f>'Electric lighting'!$G30+'Overcast Sky'!G30</f>
        <v>1124.3669</v>
      </c>
      <c r="H30" s="18">
        <f>'Electric lighting'!$G30+'Overcast Sky'!H30</f>
        <v>1028.6034999999999</v>
      </c>
      <c r="I30" s="18">
        <f>'Electric lighting'!$G30+'Overcast Sky'!I30</f>
        <v>946.64490000000001</v>
      </c>
      <c r="J30" s="18">
        <f>'Electric lighting'!$G30+'Overcast Sky'!J30</f>
        <v>787.49527999999998</v>
      </c>
      <c r="K30" s="18">
        <f>'Electric lighting'!$G30+'Overcast Sky'!K30</f>
        <v>731.1</v>
      </c>
      <c r="L30" s="18">
        <f>'Electric lighting'!$G30+'Overcast Sky'!L30</f>
        <v>1235.1049</v>
      </c>
      <c r="M30" s="18">
        <f>'Electric lighting'!$G30+'Overcast Sky'!M30</f>
        <v>1687.3582000000001</v>
      </c>
      <c r="N30" s="18">
        <f>'Electric lighting'!$G30+'Overcast Sky'!N30</f>
        <v>1801.0140000000001</v>
      </c>
      <c r="O30" s="18">
        <f>'Electric lighting'!$G30+'Overcast Sky'!O30</f>
        <v>2251.875</v>
      </c>
      <c r="P30" s="18">
        <f>'Electric lighting'!$G30+'Overcast Sky'!P30</f>
        <v>2780.3510000000001</v>
      </c>
      <c r="Q30" s="18">
        <f>'Electric lighting'!$G30+'Overcast Sky'!Q30</f>
        <v>2321.1150000000002</v>
      </c>
      <c r="R30" s="18">
        <f>'Electric lighting'!$G30+'Overcast Sky'!R30</f>
        <v>2427.9450000000002</v>
      </c>
      <c r="S30" s="18">
        <f>'Electric lighting'!$G30+'Overcast Sky'!S30</f>
        <v>1639.7452000000001</v>
      </c>
      <c r="T30" s="18">
        <f>'Electric lighting'!$G30+'Overcast Sky'!T30</f>
        <v>1449.5203000000001</v>
      </c>
      <c r="U30" s="18">
        <f>'Electric lighting'!$G30+'Overcast Sky'!U30</f>
        <v>916.42810000000009</v>
      </c>
      <c r="V30" s="18">
        <f>'Electric lighting'!$G30+'Overcast Sky'!V30</f>
        <v>1566.0639000000001</v>
      </c>
      <c r="W30" s="18">
        <f>'Electric lighting'!$G30+'Overcast Sky'!W30</f>
        <v>2153.6219999999998</v>
      </c>
      <c r="X30" s="18">
        <f>'Electric lighting'!$G30+'Overcast Sky'!X30</f>
        <v>2379.2139999999999</v>
      </c>
      <c r="Y30" s="18">
        <f>'Overcast Sky'!Y30</f>
        <v>2423.819</v>
      </c>
      <c r="Z30" s="18">
        <f>'Overcast Sky'!Z30</f>
        <v>1775.9090000000001</v>
      </c>
      <c r="AA30" s="18">
        <f>'Overcast Sky'!AA30</f>
        <v>2215.9</v>
      </c>
      <c r="AB30" s="18">
        <f>'Overcast Sky'!AB30</f>
        <v>2365.3789999999999</v>
      </c>
      <c r="AC30" s="18">
        <f>'Overcast Sky'!AC30</f>
        <v>1633.5419999999999</v>
      </c>
      <c r="AD30" s="18">
        <f>'Electric lighting'!$G30+'Overcast Sky'!AD30</f>
        <v>2461.3879999999999</v>
      </c>
      <c r="AE30" s="18">
        <f>'Electric lighting'!$G30+'Overcast Sky'!AE30</f>
        <v>1802.924</v>
      </c>
    </row>
    <row r="31" spans="1:31" x14ac:dyDescent="0.3">
      <c r="A31" s="2" t="s">
        <v>29</v>
      </c>
      <c r="B31" s="18">
        <f>'Electric lighting'!$G31+'Overcast Sky'!B31</f>
        <v>792.74472000000003</v>
      </c>
      <c r="C31" s="18">
        <f>'Electric lighting'!$G31+'Overcast Sky'!C31</f>
        <v>980.19240000000002</v>
      </c>
      <c r="D31" s="18">
        <f>'Electric lighting'!$G31+'Overcast Sky'!D31</f>
        <v>1010.9801</v>
      </c>
      <c r="E31" s="18">
        <f>'Electric lighting'!$G31+'Overcast Sky'!E31</f>
        <v>1418.9135000000001</v>
      </c>
      <c r="F31" s="18">
        <f>'Electric lighting'!$G31+'Overcast Sky'!F31</f>
        <v>1287.2143999999998</v>
      </c>
      <c r="G31" s="18">
        <f>'Electric lighting'!$G31+'Overcast Sky'!G31</f>
        <v>1070.1289999999999</v>
      </c>
      <c r="H31" s="18">
        <f>'Electric lighting'!$G31+'Overcast Sky'!H31</f>
        <v>1091.1369</v>
      </c>
      <c r="I31" s="18">
        <f>'Electric lighting'!$G31+'Overcast Sky'!I31</f>
        <v>905.86009999999999</v>
      </c>
      <c r="J31" s="18">
        <f>'Electric lighting'!$G31+'Overcast Sky'!J31</f>
        <v>795.45583999999997</v>
      </c>
      <c r="K31" s="18">
        <f>'Electric lighting'!$G31+'Overcast Sky'!K31</f>
        <v>760</v>
      </c>
      <c r="L31" s="18">
        <f>'Electric lighting'!$G31+'Overcast Sky'!L31</f>
        <v>1207.5020999999999</v>
      </c>
      <c r="M31" s="18">
        <f>'Electric lighting'!$G31+'Overcast Sky'!M31</f>
        <v>1452.0666999999999</v>
      </c>
      <c r="N31" s="18">
        <f>'Electric lighting'!$G31+'Overcast Sky'!N31</f>
        <v>2318.259</v>
      </c>
      <c r="O31" s="18">
        <f>'Electric lighting'!$G31+'Overcast Sky'!O31</f>
        <v>2156.7849999999999</v>
      </c>
      <c r="P31" s="18">
        <f>'Electric lighting'!$G31+'Overcast Sky'!P31</f>
        <v>1858.317</v>
      </c>
      <c r="Q31" s="18">
        <f>'Electric lighting'!$G31+'Overcast Sky'!Q31</f>
        <v>2052.2619999999997</v>
      </c>
      <c r="R31" s="18">
        <f>'Electric lighting'!$G31+'Overcast Sky'!R31</f>
        <v>1774.952</v>
      </c>
      <c r="S31" s="18">
        <f>'Electric lighting'!$G31+'Overcast Sky'!S31</f>
        <v>1735.1438000000001</v>
      </c>
      <c r="T31" s="18">
        <f>'Electric lighting'!$G31+'Overcast Sky'!T31</f>
        <v>1330.8429000000001</v>
      </c>
      <c r="U31" s="18">
        <f>'Electric lighting'!$G31+'Overcast Sky'!U31</f>
        <v>995.0865</v>
      </c>
      <c r="V31" s="18">
        <f>'Electric lighting'!$G31+'Overcast Sky'!V31</f>
        <v>1534.2440000000001</v>
      </c>
      <c r="W31" s="18">
        <f>'Electric lighting'!$G31+'Overcast Sky'!W31</f>
        <v>2125.9430000000002</v>
      </c>
      <c r="X31" s="18">
        <f>'Electric lighting'!$G31+'Overcast Sky'!X31</f>
        <v>1999.9739999999999</v>
      </c>
      <c r="Y31" s="18">
        <f>'Overcast Sky'!Y31</f>
        <v>2167.86</v>
      </c>
      <c r="Z31" s="18">
        <f>'Overcast Sky'!Z31</f>
        <v>1637.4780000000001</v>
      </c>
      <c r="AA31" s="18">
        <f>'Overcast Sky'!AA31</f>
        <v>1609.4</v>
      </c>
      <c r="AB31" s="18">
        <f>'Overcast Sky'!AB31</f>
        <v>1570.847</v>
      </c>
      <c r="AC31" s="18">
        <f>'Overcast Sky'!AC31</f>
        <v>1789.0119999999999</v>
      </c>
      <c r="AD31" s="18">
        <f>'Electric lighting'!$G31+'Overcast Sky'!AD31</f>
        <v>2560.5820000000003</v>
      </c>
      <c r="AE31" s="18">
        <f>'Electric lighting'!$G31+'Overcast Sky'!AE31</f>
        <v>1849.646</v>
      </c>
    </row>
    <row r="32" spans="1:31" x14ac:dyDescent="0.3">
      <c r="A32" s="2" t="s">
        <v>30</v>
      </c>
      <c r="B32" s="18">
        <f>'Electric lighting'!$G32+'Overcast Sky'!B32</f>
        <v>790.06045000000006</v>
      </c>
      <c r="C32" s="18">
        <f>'Electric lighting'!$G32+'Overcast Sky'!C32</f>
        <v>907.44190000000003</v>
      </c>
      <c r="D32" s="18">
        <f>'Electric lighting'!$G32+'Overcast Sky'!D32</f>
        <v>1115.3433</v>
      </c>
      <c r="E32" s="18">
        <f>'Electric lighting'!$G32+'Overcast Sky'!E32</f>
        <v>1061.3116</v>
      </c>
      <c r="F32" s="18">
        <f>'Electric lighting'!$G32+'Overcast Sky'!F32</f>
        <v>1207.3542</v>
      </c>
      <c r="G32" s="18">
        <f>'Electric lighting'!$G32+'Overcast Sky'!G32</f>
        <v>1119.6311000000001</v>
      </c>
      <c r="H32" s="18">
        <f>'Electric lighting'!$G32+'Overcast Sky'!H32</f>
        <v>983.33230000000003</v>
      </c>
      <c r="I32" s="18">
        <f>'Electric lighting'!$G32+'Overcast Sky'!I32</f>
        <v>881.69320000000005</v>
      </c>
      <c r="J32" s="18">
        <f>'Electric lighting'!$G32+'Overcast Sky'!J32</f>
        <v>785.23824999999999</v>
      </c>
      <c r="K32" s="18">
        <f>'Electric lighting'!$G32+'Overcast Sky'!K32</f>
        <v>754.2</v>
      </c>
      <c r="L32" s="18">
        <f>'Electric lighting'!$G32+'Overcast Sky'!L32</f>
        <v>1094.0163</v>
      </c>
      <c r="M32" s="18">
        <f>'Electric lighting'!$G32+'Overcast Sky'!M32</f>
        <v>1427.2964000000002</v>
      </c>
      <c r="N32" s="18">
        <f>'Electric lighting'!$G32+'Overcast Sky'!N32</f>
        <v>1293.8117999999999</v>
      </c>
      <c r="O32" s="18">
        <f>'Electric lighting'!$G32+'Overcast Sky'!O32</f>
        <v>1741.3423</v>
      </c>
      <c r="P32" s="18">
        <f>'Electric lighting'!$G32+'Overcast Sky'!P32</f>
        <v>1506.5680000000002</v>
      </c>
      <c r="Q32" s="18">
        <f>'Electric lighting'!$G32+'Overcast Sky'!Q32</f>
        <v>1936.211</v>
      </c>
      <c r="R32" s="18">
        <f>'Electric lighting'!$G32+'Overcast Sky'!R32</f>
        <v>1747.4572000000001</v>
      </c>
      <c r="S32" s="18">
        <f>'Electric lighting'!$G32+'Overcast Sky'!S32</f>
        <v>1351.1304</v>
      </c>
      <c r="T32" s="18">
        <f>'Electric lighting'!$G32+'Overcast Sky'!T32</f>
        <v>1163.8993</v>
      </c>
      <c r="U32" s="18">
        <f>'Electric lighting'!$G32+'Overcast Sky'!U32</f>
        <v>916.3098</v>
      </c>
      <c r="V32" s="18">
        <f>'Electric lighting'!$G32+'Overcast Sky'!V32</f>
        <v>1364.6156000000001</v>
      </c>
      <c r="W32" s="18">
        <f>'Electric lighting'!$G32+'Overcast Sky'!W32</f>
        <v>1659.7314000000001</v>
      </c>
      <c r="X32" s="18">
        <f>'Electric lighting'!$G32+'Overcast Sky'!X32</f>
        <v>1714.1059</v>
      </c>
      <c r="Y32" s="18">
        <f>'Overcast Sky'!Y32</f>
        <v>2518.2489999999998</v>
      </c>
      <c r="Z32" s="18">
        <f>'Overcast Sky'!Z32</f>
        <v>1495.713</v>
      </c>
      <c r="AA32" s="18">
        <f>'Overcast Sky'!AA32</f>
        <v>1541.528</v>
      </c>
      <c r="AB32" s="18">
        <f>'Overcast Sky'!AB32</f>
        <v>1427.24</v>
      </c>
      <c r="AC32" s="18">
        <f>'Overcast Sky'!AC32</f>
        <v>1709.3620000000001</v>
      </c>
      <c r="AD32" s="18">
        <f>'Electric lighting'!$G32+'Overcast Sky'!AD32</f>
        <v>1965.9390000000001</v>
      </c>
      <c r="AE32" s="18">
        <f>'Electric lighting'!$G32+'Overcast Sky'!AE32</f>
        <v>1441.1804999999999</v>
      </c>
    </row>
    <row r="33" spans="1:33" x14ac:dyDescent="0.3">
      <c r="A33" s="2" t="s">
        <v>31</v>
      </c>
      <c r="B33" s="18">
        <f>'Electric lighting'!$G33+'Overcast Sky'!B33</f>
        <v>785.10086999999999</v>
      </c>
      <c r="C33" s="18">
        <f>'Electric lighting'!$G33+'Overcast Sky'!C33</f>
        <v>862.47829999999999</v>
      </c>
      <c r="D33" s="18">
        <f>'Electric lighting'!$G33+'Overcast Sky'!D33</f>
        <v>929.13120000000004</v>
      </c>
      <c r="E33" s="18">
        <f>'Electric lighting'!$G33+'Overcast Sky'!E33</f>
        <v>987.68100000000004</v>
      </c>
      <c r="F33" s="18">
        <f>'Electric lighting'!$G33+'Overcast Sky'!F33</f>
        <v>1067.2745</v>
      </c>
      <c r="G33" s="18">
        <f>'Electric lighting'!$G33+'Overcast Sky'!G33</f>
        <v>986.4828</v>
      </c>
      <c r="H33" s="18">
        <f>'Electric lighting'!$G33+'Overcast Sky'!H33</f>
        <v>935.07060000000001</v>
      </c>
      <c r="I33" s="18">
        <f>'Electric lighting'!$G33+'Overcast Sky'!I33</f>
        <v>857.21596999999997</v>
      </c>
      <c r="J33" s="18">
        <f>'Electric lighting'!$G33+'Overcast Sky'!J33</f>
        <v>793.81254000000001</v>
      </c>
      <c r="K33" s="18">
        <f>'Electric lighting'!$G33+'Overcast Sky'!K33</f>
        <v>759.6</v>
      </c>
      <c r="L33" s="18">
        <f>'Electric lighting'!$G33+'Overcast Sky'!L33</f>
        <v>1097.9625000000001</v>
      </c>
      <c r="M33" s="18">
        <f>'Electric lighting'!$G33+'Overcast Sky'!M33</f>
        <v>1191.749</v>
      </c>
      <c r="N33" s="18">
        <f>'Electric lighting'!$G33+'Overcast Sky'!N33</f>
        <v>1455.8047999999999</v>
      </c>
      <c r="O33" s="18">
        <f>'Electric lighting'!$G33+'Overcast Sky'!O33</f>
        <v>1800.0349999999999</v>
      </c>
      <c r="P33" s="18">
        <f>'Electric lighting'!$G33+'Overcast Sky'!P33</f>
        <v>1220.3498</v>
      </c>
      <c r="Q33" s="18">
        <f>'Electric lighting'!$G33+'Overcast Sky'!Q33</f>
        <v>1384.8263999999999</v>
      </c>
      <c r="R33" s="18">
        <f>'Electric lighting'!$G33+'Overcast Sky'!R33</f>
        <v>1461.4351999999999</v>
      </c>
      <c r="S33" s="18">
        <f>'Electric lighting'!$G33+'Overcast Sky'!S33</f>
        <v>1210.1638</v>
      </c>
      <c r="T33" s="18">
        <f>'Electric lighting'!$G33+'Overcast Sky'!T33</f>
        <v>1129.4925000000001</v>
      </c>
      <c r="U33" s="18">
        <f>'Electric lighting'!$G33+'Overcast Sky'!U33</f>
        <v>917.8732</v>
      </c>
      <c r="V33" s="18">
        <f>'Electric lighting'!$G33+'Overcast Sky'!V33</f>
        <v>1160.9776999999999</v>
      </c>
      <c r="W33" s="18">
        <f>'Electric lighting'!$G33+'Overcast Sky'!W33</f>
        <v>1573.0041000000001</v>
      </c>
      <c r="X33" s="18">
        <f>'Electric lighting'!$G33+'Overcast Sky'!X33</f>
        <v>1696.2806</v>
      </c>
      <c r="Y33" s="18">
        <f>'Overcast Sky'!Y33</f>
        <v>981.5838</v>
      </c>
      <c r="Z33" s="18">
        <f>'Overcast Sky'!Z33</f>
        <v>1297.751</v>
      </c>
      <c r="AA33" s="18">
        <f>'Overcast Sky'!AA33</f>
        <v>1244.239</v>
      </c>
      <c r="AB33" s="18">
        <f>'Overcast Sky'!AB33</f>
        <v>1127.1859999999999</v>
      </c>
      <c r="AC33" s="18">
        <f>'Overcast Sky'!AC33</f>
        <v>1230.249</v>
      </c>
      <c r="AD33" s="18">
        <f>'Electric lighting'!$G33+'Overcast Sky'!AD33</f>
        <v>1692.3130000000001</v>
      </c>
      <c r="AE33" s="18">
        <f>'Electric lighting'!$G33+'Overcast Sky'!AE33</f>
        <v>1401.4386</v>
      </c>
    </row>
    <row r="34" spans="1:33" x14ac:dyDescent="0.3">
      <c r="A34" s="2" t="s">
        <v>45</v>
      </c>
      <c r="B34" s="18">
        <f>'Electric lighting'!$G34+'Overcast Sky'!B34</f>
        <v>688.32363999999995</v>
      </c>
      <c r="C34" s="18">
        <f>'Electric lighting'!$G34+'Overcast Sky'!C34</f>
        <v>743.22185999999999</v>
      </c>
      <c r="D34" s="18">
        <f>'Electric lighting'!$G34+'Overcast Sky'!D34</f>
        <v>776.64290000000005</v>
      </c>
      <c r="E34" s="18">
        <f>'Electric lighting'!$G34+'Overcast Sky'!E34</f>
        <v>916.74239999999998</v>
      </c>
      <c r="F34" s="18">
        <f>'Electric lighting'!$G34+'Overcast Sky'!F34</f>
        <v>865.37069999999994</v>
      </c>
      <c r="G34" s="18">
        <f>'Electric lighting'!$G34+'Overcast Sky'!G34</f>
        <v>833.97219999999993</v>
      </c>
      <c r="H34" s="18">
        <f>'Electric lighting'!$G34+'Overcast Sky'!H34</f>
        <v>764.99088000000006</v>
      </c>
      <c r="I34" s="18">
        <f>'Electric lighting'!$G34+'Overcast Sky'!I34</f>
        <v>735.79471999999998</v>
      </c>
      <c r="J34" s="18">
        <f>'Electric lighting'!$G34+'Overcast Sky'!J34</f>
        <v>686.08141999999998</v>
      </c>
      <c r="K34" s="18">
        <f>'Electric lighting'!$G34+'Overcast Sky'!K34</f>
        <v>672</v>
      </c>
      <c r="L34" s="18">
        <f>'Electric lighting'!$G34+'Overcast Sky'!L34</f>
        <v>924.80529999999999</v>
      </c>
      <c r="M34" s="18">
        <f>'Electric lighting'!$G34+'Overcast Sky'!M34</f>
        <v>1027.4467999999999</v>
      </c>
      <c r="N34" s="18">
        <f>'Electric lighting'!$G34+'Overcast Sky'!N34</f>
        <v>1137.3100999999999</v>
      </c>
      <c r="O34" s="18">
        <f>'Electric lighting'!$G34+'Overcast Sky'!O34</f>
        <v>1257.1408999999999</v>
      </c>
      <c r="P34" s="18">
        <f>'Electric lighting'!$G34+'Overcast Sky'!P34</f>
        <v>1194.7939999999999</v>
      </c>
      <c r="Q34" s="18">
        <f>'Electric lighting'!$G34+'Overcast Sky'!Q34</f>
        <v>1260.1550999999999</v>
      </c>
      <c r="R34" s="18">
        <f>'Electric lighting'!$G34+'Overcast Sky'!R34</f>
        <v>1009.6348</v>
      </c>
      <c r="S34" s="18">
        <f>'Electric lighting'!$G34+'Overcast Sky'!S34</f>
        <v>890.82370000000003</v>
      </c>
      <c r="T34" s="18">
        <f>'Electric lighting'!$G34+'Overcast Sky'!T34</f>
        <v>872.81320000000005</v>
      </c>
      <c r="U34" s="18">
        <f>'Electric lighting'!$G34+'Overcast Sky'!U34</f>
        <v>756.87111000000004</v>
      </c>
      <c r="V34" s="18">
        <f>'Electric lighting'!$G34+'Overcast Sky'!V34</f>
        <v>937.74389999999994</v>
      </c>
      <c r="W34" s="18">
        <f>'Electric lighting'!$G34+'Overcast Sky'!W34</f>
        <v>1048.6656</v>
      </c>
      <c r="X34" s="18">
        <f>'Electric lighting'!$G34+'Overcast Sky'!X34</f>
        <v>1132.9901</v>
      </c>
      <c r="Y34" s="18">
        <f>'Overcast Sky'!Y34</f>
        <v>652.19569999999999</v>
      </c>
      <c r="Z34" s="18">
        <f>'Overcast Sky'!Z34</f>
        <v>645.6671</v>
      </c>
      <c r="AA34" s="18">
        <f>'Overcast Sky'!AA34</f>
        <v>935.72649999999999</v>
      </c>
      <c r="AB34" s="18">
        <f>'Overcast Sky'!AB34</f>
        <v>824.55470000000003</v>
      </c>
      <c r="AC34" s="18">
        <f>'Overcast Sky'!AC34</f>
        <v>722.15700000000004</v>
      </c>
      <c r="AD34" s="18">
        <f>'Electric lighting'!$G34+'Overcast Sky'!AD34</f>
        <v>1420.7849000000001</v>
      </c>
      <c r="AE34" s="18">
        <f>'Electric lighting'!$G34+'Overcast Sky'!AE34</f>
        <v>1181.9492</v>
      </c>
    </row>
    <row r="35" spans="1:33" x14ac:dyDescent="0.3">
      <c r="A35" s="2" t="s">
        <v>32</v>
      </c>
      <c r="B35" s="18">
        <f>'Electric lighting'!$G35+'Overcast Sky'!B35</f>
        <v>538.94578999999999</v>
      </c>
      <c r="C35" s="18">
        <f>'Electric lighting'!$G35+'Overcast Sky'!C35</f>
        <v>704.85889999999995</v>
      </c>
      <c r="D35" s="18">
        <f>'Electric lighting'!$G35+'Overcast Sky'!D35</f>
        <v>957.60230000000001</v>
      </c>
      <c r="E35" s="18">
        <f>'Electric lighting'!$G35+'Overcast Sky'!E35</f>
        <v>964.12869999999998</v>
      </c>
      <c r="F35" s="18">
        <f>'Electric lighting'!$G35+'Overcast Sky'!F35</f>
        <v>1063.3632</v>
      </c>
      <c r="G35" s="18">
        <f>'Electric lighting'!$G35+'Overcast Sky'!G35</f>
        <v>1030.4601</v>
      </c>
      <c r="H35" s="18">
        <f>'Electric lighting'!$G35+'Overcast Sky'!H35</f>
        <v>906.149</v>
      </c>
      <c r="I35" s="18">
        <f>'Electric lighting'!$G35+'Overcast Sky'!I35</f>
        <v>657.61739999999998</v>
      </c>
      <c r="J35" s="18">
        <f>'Electric lighting'!$G35+'Overcast Sky'!J35</f>
        <v>537.37860999999998</v>
      </c>
      <c r="K35" s="18">
        <f>'Electric lighting'!$G35+'Overcast Sky'!K35</f>
        <v>503</v>
      </c>
      <c r="L35" s="18">
        <f>'Electric lighting'!$G35+'Overcast Sky'!L35</f>
        <v>1034.6026999999999</v>
      </c>
      <c r="M35" s="18">
        <f>'Electric lighting'!$G35+'Overcast Sky'!M35</f>
        <v>1251.4879000000001</v>
      </c>
      <c r="N35" s="18">
        <f>'Electric lighting'!$G35+'Overcast Sky'!N35</f>
        <v>1867.817</v>
      </c>
      <c r="O35" s="18">
        <f>'Electric lighting'!$G35+'Overcast Sky'!O35</f>
        <v>1782.9359999999999</v>
      </c>
      <c r="P35" s="18">
        <f>'Electric lighting'!$G35+'Overcast Sky'!P35</f>
        <v>2176.049</v>
      </c>
      <c r="Q35" s="18">
        <f>'Electric lighting'!$G35+'Overcast Sky'!Q35</f>
        <v>1763.134</v>
      </c>
      <c r="R35" s="18">
        <f>'Electric lighting'!$G35+'Overcast Sky'!R35</f>
        <v>1588.0830000000001</v>
      </c>
      <c r="S35" s="18">
        <f>'Electric lighting'!$G35+'Overcast Sky'!S35</f>
        <v>1269.5869</v>
      </c>
      <c r="T35" s="18">
        <f>'Electric lighting'!$G35+'Overcast Sky'!T35</f>
        <v>1143.7350000000001</v>
      </c>
      <c r="U35" s="18">
        <f>'Electric lighting'!$G35+'Overcast Sky'!U35</f>
        <v>767.83429999999998</v>
      </c>
      <c r="V35" s="18">
        <f>'Electric lighting'!$G35+'Overcast Sky'!V35</f>
        <v>1109.3904</v>
      </c>
      <c r="W35" s="18">
        <f>'Electric lighting'!$G35+'Overcast Sky'!W35</f>
        <v>2158.7460000000001</v>
      </c>
      <c r="X35" s="18">
        <f>'Electric lighting'!$G35+'Overcast Sky'!X35</f>
        <v>2032.6590000000001</v>
      </c>
      <c r="Y35" s="18">
        <f>'Overcast Sky'!Y35</f>
        <v>1994.5840000000001</v>
      </c>
      <c r="Z35" s="18">
        <f>'Overcast Sky'!Z35</f>
        <v>2198.4059999999999</v>
      </c>
      <c r="AA35" s="18">
        <f>'Overcast Sky'!AA35</f>
        <v>2589.2139999999999</v>
      </c>
      <c r="AB35" s="18">
        <f>'Overcast Sky'!AB35</f>
        <v>2179.59</v>
      </c>
      <c r="AC35" s="18">
        <f>'Overcast Sky'!AC35</f>
        <v>1888.8779999999999</v>
      </c>
      <c r="AD35" s="18">
        <f>'Electric lighting'!$G35+'Overcast Sky'!AD35</f>
        <v>2106.2719999999999</v>
      </c>
      <c r="AE35" s="18">
        <f>'Electric lighting'!$G35+'Overcast Sky'!AE35</f>
        <v>1842.5050000000001</v>
      </c>
    </row>
    <row r="36" spans="1:33" x14ac:dyDescent="0.3">
      <c r="A36" s="2" t="s">
        <v>33</v>
      </c>
      <c r="B36" s="18">
        <f>'Electric lighting'!$G36+'Overcast Sky'!B36</f>
        <v>618.25551999999993</v>
      </c>
      <c r="C36" s="18">
        <f>'Electric lighting'!$G36+'Overcast Sky'!C36</f>
        <v>739.8614</v>
      </c>
      <c r="D36" s="18">
        <f>'Electric lighting'!$G36+'Overcast Sky'!D36</f>
        <v>963.96699999999998</v>
      </c>
      <c r="E36" s="18">
        <f>'Electric lighting'!$G36+'Overcast Sky'!E36</f>
        <v>1135.9841000000001</v>
      </c>
      <c r="F36" s="18">
        <f>'Electric lighting'!$G36+'Overcast Sky'!F36</f>
        <v>943.51059999999995</v>
      </c>
      <c r="G36" s="18">
        <f>'Electric lighting'!$G36+'Overcast Sky'!G36</f>
        <v>958.70650000000001</v>
      </c>
      <c r="H36" s="18">
        <f>'Electric lighting'!$G36+'Overcast Sky'!H36</f>
        <v>894.8655</v>
      </c>
      <c r="I36" s="18">
        <f>'Electric lighting'!$G36+'Overcast Sky'!I36</f>
        <v>741.6771</v>
      </c>
      <c r="J36" s="18">
        <f>'Electric lighting'!$G36+'Overcast Sky'!J36</f>
        <v>603.27521000000002</v>
      </c>
      <c r="K36" s="18">
        <f>'Electric lighting'!$G36+'Overcast Sky'!K36</f>
        <v>573.9</v>
      </c>
      <c r="L36" s="18">
        <f>'Electric lighting'!$G36+'Overcast Sky'!L36</f>
        <v>1098.4182000000001</v>
      </c>
      <c r="M36" s="18">
        <f>'Electric lighting'!$G36+'Overcast Sky'!M36</f>
        <v>1547.1487999999999</v>
      </c>
      <c r="N36" s="18">
        <f>'Electric lighting'!$G36+'Overcast Sky'!N36</f>
        <v>1966.5</v>
      </c>
      <c r="O36" s="18">
        <f>'Electric lighting'!$G36+'Overcast Sky'!O36</f>
        <v>2129.6689999999999</v>
      </c>
      <c r="P36" s="18">
        <f>'Electric lighting'!$G36+'Overcast Sky'!P36</f>
        <v>2130.4989999999998</v>
      </c>
      <c r="Q36" s="18">
        <f>'Electric lighting'!$G36+'Overcast Sky'!Q36</f>
        <v>1872.4139999999998</v>
      </c>
      <c r="R36" s="18">
        <f>'Electric lighting'!$G36+'Overcast Sky'!R36</f>
        <v>1826.5360000000001</v>
      </c>
      <c r="S36" s="18">
        <f>'Electric lighting'!$G36+'Overcast Sky'!S36</f>
        <v>1463.1057000000001</v>
      </c>
      <c r="T36" s="18">
        <f>'Electric lighting'!$G36+'Overcast Sky'!T36</f>
        <v>1222.0104999999999</v>
      </c>
      <c r="U36" s="18">
        <f>'Electric lighting'!$G36+'Overcast Sky'!U36</f>
        <v>843.47849999999994</v>
      </c>
      <c r="V36" s="18">
        <f>'Electric lighting'!$G36+'Overcast Sky'!V36</f>
        <v>1276.8627000000001</v>
      </c>
      <c r="W36" s="18">
        <f>'Electric lighting'!$G36+'Overcast Sky'!W36</f>
        <v>1651.6990000000001</v>
      </c>
      <c r="X36" s="18">
        <f>'Electric lighting'!$G36+'Overcast Sky'!X36</f>
        <v>2677.7339999999999</v>
      </c>
      <c r="Y36" s="18">
        <f>'Overcast Sky'!Y36</f>
        <v>2249.0630000000001</v>
      </c>
      <c r="Z36" s="18">
        <f>'Overcast Sky'!Z36</f>
        <v>1955.875</v>
      </c>
      <c r="AA36" s="18">
        <f>'Overcast Sky'!AA36</f>
        <v>2675.6329999999998</v>
      </c>
      <c r="AB36" s="18">
        <f>'Overcast Sky'!AB36</f>
        <v>1940.0509999999999</v>
      </c>
      <c r="AC36" s="18">
        <f>'Overcast Sky'!AC36</f>
        <v>1587.671</v>
      </c>
      <c r="AD36" s="18">
        <f>'Electric lighting'!$G36+'Overcast Sky'!AD36</f>
        <v>1942.2649999999999</v>
      </c>
      <c r="AE36" s="18">
        <f>'Electric lighting'!$G36+'Overcast Sky'!AE36</f>
        <v>1649.9879999999998</v>
      </c>
    </row>
    <row r="37" spans="1:33" x14ac:dyDescent="0.3">
      <c r="A37" s="2" t="s">
        <v>34</v>
      </c>
      <c r="B37" s="18">
        <f>'Electric lighting'!$G37+'Overcast Sky'!B37</f>
        <v>606.75537000000008</v>
      </c>
      <c r="C37" s="18">
        <f>'Electric lighting'!$G37+'Overcast Sky'!C37</f>
        <v>789.99750000000006</v>
      </c>
      <c r="D37" s="18">
        <f>'Electric lighting'!$G37+'Overcast Sky'!D37</f>
        <v>872.40039999999999</v>
      </c>
      <c r="E37" s="18">
        <f>'Electric lighting'!$G37+'Overcast Sky'!E37</f>
        <v>1139.8751999999999</v>
      </c>
      <c r="F37" s="18">
        <f>'Electric lighting'!$G37+'Overcast Sky'!F37</f>
        <v>970.81010000000003</v>
      </c>
      <c r="G37" s="18">
        <f>'Electric lighting'!$G37+'Overcast Sky'!G37</f>
        <v>962.89380000000006</v>
      </c>
      <c r="H37" s="18">
        <f>'Electric lighting'!$G37+'Overcast Sky'!H37</f>
        <v>826.91060000000004</v>
      </c>
      <c r="I37" s="18">
        <f>'Electric lighting'!$G37+'Overcast Sky'!I37</f>
        <v>781.76430000000005</v>
      </c>
      <c r="J37" s="18">
        <f>'Electric lighting'!$G37+'Overcast Sky'!J37</f>
        <v>614.6849400000001</v>
      </c>
      <c r="K37" s="18">
        <f>'Electric lighting'!$G37+'Overcast Sky'!K37</f>
        <v>568.20000000000005</v>
      </c>
      <c r="L37" s="18">
        <f>'Electric lighting'!$G37+'Overcast Sky'!L37</f>
        <v>1035.2139999999999</v>
      </c>
      <c r="M37" s="18">
        <f>'Electric lighting'!$G37+'Overcast Sky'!M37</f>
        <v>1619.827</v>
      </c>
      <c r="N37" s="18">
        <f>'Electric lighting'!$G37+'Overcast Sky'!N37</f>
        <v>1572.9949999999999</v>
      </c>
      <c r="O37" s="18">
        <f>'Electric lighting'!$G37+'Overcast Sky'!O37</f>
        <v>1911.095</v>
      </c>
      <c r="P37" s="18">
        <f>'Electric lighting'!$G37+'Overcast Sky'!P37</f>
        <v>2256.1379999999999</v>
      </c>
      <c r="Q37" s="18">
        <f>'Electric lighting'!$G37+'Overcast Sky'!Q37</f>
        <v>2406.299</v>
      </c>
      <c r="R37" s="18">
        <f>'Electric lighting'!$G37+'Overcast Sky'!R37</f>
        <v>1946.461</v>
      </c>
      <c r="S37" s="18">
        <f>'Electric lighting'!$G37+'Overcast Sky'!S37</f>
        <v>1446.2829999999999</v>
      </c>
      <c r="T37" s="18">
        <f>'Electric lighting'!$G37+'Overcast Sky'!T37</f>
        <v>1075.3136</v>
      </c>
      <c r="U37" s="18">
        <f>'Electric lighting'!$G37+'Overcast Sky'!U37</f>
        <v>876.53</v>
      </c>
      <c r="V37" s="18">
        <f>'Electric lighting'!$G37+'Overcast Sky'!V37</f>
        <v>1257.1514999999999</v>
      </c>
      <c r="W37" s="18">
        <f>'Electric lighting'!$G37+'Overcast Sky'!W37</f>
        <v>1595.44</v>
      </c>
      <c r="X37" s="18">
        <f>'Electric lighting'!$G37+'Overcast Sky'!X37</f>
        <v>2360.4090000000001</v>
      </c>
      <c r="Y37" s="18">
        <f>'Overcast Sky'!Y37</f>
        <v>2410.2890000000002</v>
      </c>
      <c r="Z37" s="18">
        <f>'Overcast Sky'!Z37</f>
        <v>1200.566</v>
      </c>
      <c r="AA37" s="18">
        <f>'Overcast Sky'!AA37</f>
        <v>2787.2579999999998</v>
      </c>
      <c r="AB37" s="18">
        <f>'Overcast Sky'!AB37</f>
        <v>2607.0100000000002</v>
      </c>
      <c r="AC37" s="18">
        <f>'Overcast Sky'!AC37</f>
        <v>1517.2170000000001</v>
      </c>
      <c r="AD37" s="18">
        <f>'Electric lighting'!$G37+'Overcast Sky'!AD37</f>
        <v>1948.242</v>
      </c>
      <c r="AE37" s="18">
        <f>'Electric lighting'!$G37+'Overcast Sky'!AE37</f>
        <v>1359.4437</v>
      </c>
    </row>
    <row r="38" spans="1:33" x14ac:dyDescent="0.3">
      <c r="A38" s="2" t="s">
        <v>35</v>
      </c>
      <c r="B38" s="18">
        <f>'Electric lighting'!$G38+'Overcast Sky'!B38</f>
        <v>622.36867999999993</v>
      </c>
      <c r="C38" s="18">
        <f>'Electric lighting'!$G38+'Overcast Sky'!C38</f>
        <v>833.96489999999994</v>
      </c>
      <c r="D38" s="18">
        <f>'Electric lighting'!$G38+'Overcast Sky'!D38</f>
        <v>1061.4337</v>
      </c>
      <c r="E38" s="18">
        <f>'Electric lighting'!$G38+'Overcast Sky'!E38</f>
        <v>1156.5336</v>
      </c>
      <c r="F38" s="18">
        <f>'Electric lighting'!$G38+'Overcast Sky'!F38</f>
        <v>1005.4154</v>
      </c>
      <c r="G38" s="18">
        <f>'Electric lighting'!$G38+'Overcast Sky'!G38</f>
        <v>1002.5477</v>
      </c>
      <c r="H38" s="18">
        <f>'Electric lighting'!$G38+'Overcast Sky'!H38</f>
        <v>848.90279999999996</v>
      </c>
      <c r="I38" s="18">
        <f>'Electric lighting'!$G38+'Overcast Sky'!I38</f>
        <v>784.13439999999991</v>
      </c>
      <c r="J38" s="18">
        <f>'Electric lighting'!$G38+'Overcast Sky'!J38</f>
        <v>639.54977999999994</v>
      </c>
      <c r="K38" s="18">
        <f>'Electric lighting'!$G38+'Overcast Sky'!K38</f>
        <v>582.29999999999995</v>
      </c>
      <c r="L38" s="18">
        <f>'Electric lighting'!$G38+'Overcast Sky'!L38</f>
        <v>1011.4832999999999</v>
      </c>
      <c r="M38" s="18">
        <f>'Electric lighting'!$G38+'Overcast Sky'!M38</f>
        <v>1569.2354</v>
      </c>
      <c r="N38" s="18">
        <f>'Electric lighting'!$G38+'Overcast Sky'!N38</f>
        <v>1603.2939999999999</v>
      </c>
      <c r="O38" s="18">
        <f>'Electric lighting'!$G38+'Overcast Sky'!O38</f>
        <v>2112.4290000000001</v>
      </c>
      <c r="P38" s="18">
        <f>'Electric lighting'!$G38+'Overcast Sky'!P38</f>
        <v>2061.1099999999997</v>
      </c>
      <c r="Q38" s="18">
        <f>'Electric lighting'!$G38+'Overcast Sky'!Q38</f>
        <v>2407.0029999999997</v>
      </c>
      <c r="R38" s="18">
        <f>'Electric lighting'!$G38+'Overcast Sky'!R38</f>
        <v>2131.6989999999996</v>
      </c>
      <c r="S38" s="18">
        <f>'Electric lighting'!$G38+'Overcast Sky'!S38</f>
        <v>1416.2537</v>
      </c>
      <c r="T38" s="18">
        <f>'Electric lighting'!$G38+'Overcast Sky'!T38</f>
        <v>1192.2274</v>
      </c>
      <c r="U38" s="18">
        <f>'Electric lighting'!$G38+'Overcast Sky'!U38</f>
        <v>768.18189999999993</v>
      </c>
      <c r="V38" s="18">
        <f>'Electric lighting'!$G38+'Overcast Sky'!V38</f>
        <v>1475.4865</v>
      </c>
      <c r="W38" s="18">
        <f>'Electric lighting'!$G38+'Overcast Sky'!W38</f>
        <v>1996.817</v>
      </c>
      <c r="X38" s="18">
        <f>'Electric lighting'!$G38+'Overcast Sky'!X38</f>
        <v>2039.4780000000001</v>
      </c>
      <c r="Y38" s="18">
        <f>'Overcast Sky'!Y38</f>
        <v>2128.482</v>
      </c>
      <c r="Z38" s="18">
        <f>'Overcast Sky'!Z38</f>
        <v>1630.0530000000001</v>
      </c>
      <c r="AA38" s="18">
        <f>'Overcast Sky'!AA38</f>
        <v>2151.049</v>
      </c>
      <c r="AB38" s="18">
        <f>'Overcast Sky'!AB38</f>
        <v>2726.8240000000001</v>
      </c>
      <c r="AC38" s="18">
        <f>'Overcast Sky'!AC38</f>
        <v>1489.3579999999999</v>
      </c>
      <c r="AD38" s="18">
        <f>'Electric lighting'!$G38+'Overcast Sky'!AD38</f>
        <v>2065.3019999999997</v>
      </c>
      <c r="AE38" s="18">
        <f>'Electric lighting'!$G38+'Overcast Sky'!AE38</f>
        <v>1522.0998999999999</v>
      </c>
    </row>
    <row r="39" spans="1:33" x14ac:dyDescent="0.3">
      <c r="A39" s="2" t="s">
        <v>36</v>
      </c>
      <c r="B39" s="18">
        <f>'Electric lighting'!$G39+'Overcast Sky'!B39</f>
        <v>626.45045000000005</v>
      </c>
      <c r="C39" s="18">
        <f>'Electric lighting'!$G39+'Overcast Sky'!C39</f>
        <v>842.07920000000001</v>
      </c>
      <c r="D39" s="18">
        <f>'Electric lighting'!$G39+'Overcast Sky'!D39</f>
        <v>844.00330000000008</v>
      </c>
      <c r="E39" s="18">
        <f>'Electric lighting'!$G39+'Overcast Sky'!E39</f>
        <v>1191.4467</v>
      </c>
      <c r="F39" s="18">
        <f>'Electric lighting'!$G39+'Overcast Sky'!F39</f>
        <v>1089.3479</v>
      </c>
      <c r="G39" s="18">
        <f>'Electric lighting'!$G39+'Overcast Sky'!G39</f>
        <v>867.3288</v>
      </c>
      <c r="H39" s="18">
        <f>'Electric lighting'!$G39+'Overcast Sky'!H39</f>
        <v>897.70550000000003</v>
      </c>
      <c r="I39" s="18">
        <f>'Electric lighting'!$G39+'Overcast Sky'!I39</f>
        <v>697.649</v>
      </c>
      <c r="J39" s="18">
        <f>'Electric lighting'!$G39+'Overcast Sky'!J39</f>
        <v>627.26752999999997</v>
      </c>
      <c r="K39" s="18">
        <f>'Electric lighting'!$G39+'Overcast Sky'!K39</f>
        <v>586.5</v>
      </c>
      <c r="L39" s="18">
        <f>'Electric lighting'!$G39+'Overcast Sky'!L39</f>
        <v>1026.7640000000001</v>
      </c>
      <c r="M39" s="18">
        <f>'Electric lighting'!$G39+'Overcast Sky'!M39</f>
        <v>1167.2440000000001</v>
      </c>
      <c r="N39" s="18">
        <f>'Electric lighting'!$G39+'Overcast Sky'!N39</f>
        <v>2145.9079999999999</v>
      </c>
      <c r="O39" s="18">
        <f>'Electric lighting'!$G39+'Overcast Sky'!O39</f>
        <v>1952.4749999999999</v>
      </c>
      <c r="P39" s="18">
        <f>'Electric lighting'!$G39+'Overcast Sky'!P39</f>
        <v>1679.7070000000001</v>
      </c>
      <c r="Q39" s="18">
        <f>'Electric lighting'!$G39+'Overcast Sky'!Q39</f>
        <v>2044.4349999999999</v>
      </c>
      <c r="R39" s="18">
        <f>'Electric lighting'!$G39+'Overcast Sky'!R39</f>
        <v>1616.1769999999999</v>
      </c>
      <c r="S39" s="18">
        <f>'Electric lighting'!$G39+'Overcast Sky'!S39</f>
        <v>1359.5183999999999</v>
      </c>
      <c r="T39" s="18">
        <f>'Electric lighting'!$G39+'Overcast Sky'!T39</f>
        <v>1142.4619</v>
      </c>
      <c r="U39" s="18">
        <f>'Electric lighting'!$G39+'Overcast Sky'!U39</f>
        <v>799.60950000000003</v>
      </c>
      <c r="V39" s="18">
        <f>'Electric lighting'!$G39+'Overcast Sky'!V39</f>
        <v>1331.2651000000001</v>
      </c>
      <c r="W39" s="18">
        <f>'Electric lighting'!$G39+'Overcast Sky'!W39</f>
        <v>2079.5740000000001</v>
      </c>
      <c r="X39" s="18">
        <f>'Electric lighting'!$G39+'Overcast Sky'!X39</f>
        <v>1832.816</v>
      </c>
      <c r="Y39" s="18">
        <f>'Overcast Sky'!Y39</f>
        <v>2176.12</v>
      </c>
      <c r="Z39" s="18">
        <f>'Overcast Sky'!Z39</f>
        <v>1779.4390000000001</v>
      </c>
      <c r="AA39" s="18">
        <f>'Overcast Sky'!AA39</f>
        <v>1738.5619999999999</v>
      </c>
      <c r="AB39" s="18">
        <f>'Overcast Sky'!AB39</f>
        <v>1500.8820000000001</v>
      </c>
      <c r="AC39" s="18">
        <f>'Overcast Sky'!AC39</f>
        <v>1673.175</v>
      </c>
      <c r="AD39" s="18">
        <f>'Electric lighting'!$G39+'Overcast Sky'!AD39</f>
        <v>1960.749</v>
      </c>
      <c r="AE39" s="18">
        <f>'Electric lighting'!$G39+'Overcast Sky'!AE39</f>
        <v>1369.4924000000001</v>
      </c>
    </row>
    <row r="40" spans="1:33" x14ac:dyDescent="0.3">
      <c r="A40" s="2" t="s">
        <v>37</v>
      </c>
      <c r="B40" s="18">
        <f>'Electric lighting'!$G40+'Overcast Sky'!B40</f>
        <v>611.06421</v>
      </c>
      <c r="C40" s="18">
        <f>'Electric lighting'!$G40+'Overcast Sky'!C40</f>
        <v>742.78149999999994</v>
      </c>
      <c r="D40" s="18">
        <f>'Electric lighting'!$G40+'Overcast Sky'!D40</f>
        <v>909.78059999999994</v>
      </c>
      <c r="E40" s="18">
        <f>'Electric lighting'!$G40+'Overcast Sky'!E40</f>
        <v>861.54419999999993</v>
      </c>
      <c r="F40" s="18">
        <f>'Electric lighting'!$G40+'Overcast Sky'!F40</f>
        <v>982.70899999999995</v>
      </c>
      <c r="G40" s="18">
        <f>'Electric lighting'!$G40+'Overcast Sky'!G40</f>
        <v>1026.31</v>
      </c>
      <c r="H40" s="18">
        <f>'Electric lighting'!$G40+'Overcast Sky'!H40</f>
        <v>766.00069999999994</v>
      </c>
      <c r="I40" s="18">
        <f>'Electric lighting'!$G40+'Overcast Sky'!I40</f>
        <v>720.24409999999989</v>
      </c>
      <c r="J40" s="18">
        <f>'Electric lighting'!$G40+'Overcast Sky'!J40</f>
        <v>616.53449999999998</v>
      </c>
      <c r="K40" s="18">
        <f>'Electric lighting'!$G40+'Overcast Sky'!K40</f>
        <v>589.79999999999995</v>
      </c>
      <c r="L40" s="18">
        <f>'Electric lighting'!$G40+'Overcast Sky'!L40</f>
        <v>996.14289999999994</v>
      </c>
      <c r="M40" s="18">
        <f>'Electric lighting'!$G40+'Overcast Sky'!M40</f>
        <v>1198.5219999999999</v>
      </c>
      <c r="N40" s="18">
        <f>'Electric lighting'!$G40+'Overcast Sky'!N40</f>
        <v>1186.8629999999998</v>
      </c>
      <c r="O40" s="18">
        <f>'Electric lighting'!$G40+'Overcast Sky'!O40</f>
        <v>1594.08</v>
      </c>
      <c r="P40" s="18">
        <f>'Electric lighting'!$G40+'Overcast Sky'!P40</f>
        <v>1468.6867</v>
      </c>
      <c r="Q40" s="18">
        <f>'Electric lighting'!$G40+'Overcast Sky'!Q40</f>
        <v>1529.0020999999999</v>
      </c>
      <c r="R40" s="18">
        <f>'Electric lighting'!$G40+'Overcast Sky'!R40</f>
        <v>1386.3706999999999</v>
      </c>
      <c r="S40" s="18">
        <f>'Electric lighting'!$G40+'Overcast Sky'!S40</f>
        <v>936.72280000000001</v>
      </c>
      <c r="T40" s="18">
        <f>'Electric lighting'!$G40+'Overcast Sky'!T40</f>
        <v>995.65109999999993</v>
      </c>
      <c r="U40" s="18">
        <f>'Electric lighting'!$G40+'Overcast Sky'!U40</f>
        <v>706.04250000000002</v>
      </c>
      <c r="V40" s="18">
        <f>'Electric lighting'!$G40+'Overcast Sky'!V40</f>
        <v>1269.6324</v>
      </c>
      <c r="W40" s="18">
        <f>'Electric lighting'!$G40+'Overcast Sky'!W40</f>
        <v>1634.6420000000001</v>
      </c>
      <c r="X40" s="18">
        <f>'Electric lighting'!$G40+'Overcast Sky'!X40</f>
        <v>1867.902</v>
      </c>
      <c r="Y40" s="18">
        <f>'Overcast Sky'!Y40</f>
        <v>1771.162</v>
      </c>
      <c r="Z40" s="18">
        <f>'Overcast Sky'!Z40</f>
        <v>1254.8530000000001</v>
      </c>
      <c r="AA40" s="18">
        <f>'Overcast Sky'!AA40</f>
        <v>1866.325</v>
      </c>
      <c r="AB40" s="18">
        <f>'Overcast Sky'!AB40</f>
        <v>1484.422</v>
      </c>
      <c r="AC40" s="18">
        <f>'Overcast Sky'!AC40</f>
        <v>1749.24</v>
      </c>
      <c r="AD40" s="18">
        <f>'Electric lighting'!$G40+'Overcast Sky'!AD40</f>
        <v>1558.4735000000001</v>
      </c>
      <c r="AE40" s="18">
        <f>'Electric lighting'!$G40+'Overcast Sky'!AE40</f>
        <v>970.98779999999988</v>
      </c>
    </row>
    <row r="41" spans="1:33" x14ac:dyDescent="0.3">
      <c r="A41" s="2" t="s">
        <v>42</v>
      </c>
      <c r="B41" s="18">
        <f>'Electric lighting'!$G41+'Overcast Sky'!B41</f>
        <v>614.65653000000009</v>
      </c>
      <c r="C41" s="18">
        <f>'Electric lighting'!$G41+'Overcast Sky'!C41</f>
        <v>674.41052000000002</v>
      </c>
      <c r="D41" s="18">
        <f>'Electric lighting'!$G41+'Overcast Sky'!D41</f>
        <v>759.41540000000009</v>
      </c>
      <c r="E41" s="18">
        <f>'Electric lighting'!$G41+'Overcast Sky'!E41</f>
        <v>810.71050000000002</v>
      </c>
      <c r="F41" s="18">
        <f>'Electric lighting'!$G41+'Overcast Sky'!F41</f>
        <v>966.78500000000008</v>
      </c>
      <c r="G41" s="18">
        <f>'Electric lighting'!$G41+'Overcast Sky'!G41</f>
        <v>786.5607</v>
      </c>
      <c r="H41" s="18">
        <f>'Electric lighting'!$G41+'Overcast Sky'!H41</f>
        <v>737.37020000000007</v>
      </c>
      <c r="I41" s="18">
        <f>'Electric lighting'!$G41+'Overcast Sky'!I41</f>
        <v>668.38497000000007</v>
      </c>
      <c r="J41" s="18">
        <f>'Electric lighting'!$G41+'Overcast Sky'!J41</f>
        <v>619.92965000000004</v>
      </c>
      <c r="K41" s="18">
        <f>'Electric lighting'!$G41+'Overcast Sky'!K41</f>
        <v>585.20000000000005</v>
      </c>
      <c r="L41" s="18">
        <f>'Electric lighting'!$G41+'Overcast Sky'!L41</f>
        <v>789.03600000000006</v>
      </c>
      <c r="M41" s="18">
        <f>'Electric lighting'!$G41+'Overcast Sky'!M41</f>
        <v>1127.5016000000001</v>
      </c>
      <c r="N41" s="18">
        <f>'Electric lighting'!$G41+'Overcast Sky'!N41</f>
        <v>1212.1390000000001</v>
      </c>
      <c r="O41" s="18">
        <f>'Electric lighting'!$G41+'Overcast Sky'!O41</f>
        <v>1451.4621999999999</v>
      </c>
      <c r="P41" s="18">
        <f>'Electric lighting'!$G41+'Overcast Sky'!P41</f>
        <v>1335.9123</v>
      </c>
      <c r="Q41" s="18">
        <f>'Electric lighting'!$G41+'Overcast Sky'!Q41</f>
        <v>1393.8348000000001</v>
      </c>
      <c r="R41" s="18">
        <f>'Electric lighting'!$G41+'Overcast Sky'!R41</f>
        <v>1143.6467</v>
      </c>
      <c r="S41" s="18">
        <f>'Electric lighting'!$G41+'Overcast Sky'!S41</f>
        <v>988.16380000000004</v>
      </c>
      <c r="T41" s="18">
        <f>'Electric lighting'!$G41+'Overcast Sky'!T41</f>
        <v>958.75980000000004</v>
      </c>
      <c r="U41" s="18">
        <f>'Electric lighting'!$G41+'Overcast Sky'!U41</f>
        <v>732.28020000000004</v>
      </c>
      <c r="V41" s="18">
        <f>'Electric lighting'!$G41+'Overcast Sky'!V41</f>
        <v>955.34180000000003</v>
      </c>
      <c r="W41" s="18">
        <f>'Electric lighting'!$G41+'Overcast Sky'!W41</f>
        <v>1110.7674000000002</v>
      </c>
      <c r="X41" s="18">
        <f>'Electric lighting'!$G41+'Overcast Sky'!X41</f>
        <v>1417.8794</v>
      </c>
      <c r="Y41" s="18">
        <f>'Overcast Sky'!Y41</f>
        <v>1016.742</v>
      </c>
      <c r="Z41" s="18">
        <f>'Overcast Sky'!Z41</f>
        <v>988.91099999999994</v>
      </c>
      <c r="AA41" s="18">
        <f>'Overcast Sky'!AA41</f>
        <v>1324.489</v>
      </c>
      <c r="AB41" s="18">
        <f>'Overcast Sky'!AB41</f>
        <v>703.81979999999999</v>
      </c>
      <c r="AC41" s="18">
        <f>'Overcast Sky'!AC41</f>
        <v>734.85220000000004</v>
      </c>
      <c r="AD41" s="18">
        <f>'Electric lighting'!$G41+'Overcast Sky'!AD41</f>
        <v>1356.9211</v>
      </c>
      <c r="AE41" s="18">
        <f>'Electric lighting'!$G41+'Overcast Sky'!AE41</f>
        <v>1232.5837000000001</v>
      </c>
    </row>
    <row r="42" spans="1:33" x14ac:dyDescent="0.3">
      <c r="A42" s="2" t="s">
        <v>43</v>
      </c>
      <c r="B42" s="18">
        <f>'Electric lighting'!$G42+'Overcast Sky'!B42</f>
        <v>542.27102000000002</v>
      </c>
      <c r="C42" s="18">
        <f>'Electric lighting'!$G42+'Overcast Sky'!C42</f>
        <v>586.62761</v>
      </c>
      <c r="D42" s="18">
        <f>'Electric lighting'!$G42+'Overcast Sky'!D42</f>
        <v>643.3116</v>
      </c>
      <c r="E42" s="18">
        <f>'Electric lighting'!$G42+'Overcast Sky'!E42</f>
        <v>709.61400000000003</v>
      </c>
      <c r="F42" s="18">
        <f>'Electric lighting'!$G42+'Overcast Sky'!F42</f>
        <v>780.43880000000013</v>
      </c>
      <c r="G42" s="18">
        <f>'Electric lighting'!$G42+'Overcast Sky'!G42</f>
        <v>637.8066</v>
      </c>
      <c r="H42" s="18">
        <f>'Electric lighting'!$G42+'Overcast Sky'!H42</f>
        <v>701.62480000000005</v>
      </c>
      <c r="I42" s="18">
        <f>'Electric lighting'!$G42+'Overcast Sky'!I42</f>
        <v>565.53128000000004</v>
      </c>
      <c r="J42" s="18">
        <f>'Electric lighting'!$G42+'Overcast Sky'!J42</f>
        <v>536.3181800000001</v>
      </c>
      <c r="K42" s="18">
        <f>'Electric lighting'!$G42+'Overcast Sky'!K42</f>
        <v>523.70000000000005</v>
      </c>
      <c r="L42" s="18">
        <f>'Electric lighting'!$G42+'Overcast Sky'!L42</f>
        <v>711.55130000000008</v>
      </c>
      <c r="M42" s="18">
        <f>'Electric lighting'!$G42+'Overcast Sky'!M42</f>
        <v>875.83969999999999</v>
      </c>
      <c r="N42" s="18">
        <f>'Electric lighting'!$G42+'Overcast Sky'!N42</f>
        <v>1003.3542</v>
      </c>
      <c r="O42" s="18">
        <f>'Electric lighting'!$G42+'Overcast Sky'!O42</f>
        <v>982.2016000000001</v>
      </c>
      <c r="P42" s="18">
        <f>'Electric lighting'!$G42+'Overcast Sky'!P42</f>
        <v>1193.1307000000002</v>
      </c>
      <c r="Q42" s="18">
        <f>'Electric lighting'!$G42+'Overcast Sky'!Q42</f>
        <v>1050.6482000000001</v>
      </c>
      <c r="R42" s="18">
        <f>'Electric lighting'!$G42+'Overcast Sky'!R42</f>
        <v>879.00819999999999</v>
      </c>
      <c r="S42" s="18">
        <f>'Electric lighting'!$G42+'Overcast Sky'!S42</f>
        <v>794.98670000000004</v>
      </c>
      <c r="T42" s="18">
        <f>'Electric lighting'!$G42+'Overcast Sky'!T42</f>
        <v>668.71090000000004</v>
      </c>
      <c r="U42" s="18">
        <f>'Electric lighting'!$G42+'Overcast Sky'!U42</f>
        <v>589.02335000000005</v>
      </c>
      <c r="V42" s="18">
        <f>'Electric lighting'!$G42+'Overcast Sky'!V42</f>
        <v>684.33190000000002</v>
      </c>
      <c r="W42" s="18">
        <f>'Electric lighting'!$G42+'Overcast Sky'!W42</f>
        <v>829.00350000000003</v>
      </c>
      <c r="X42" s="18">
        <f>'Electric lighting'!$G42+'Overcast Sky'!X42</f>
        <v>1066.9331999999999</v>
      </c>
      <c r="Y42" s="18">
        <f>'Overcast Sky'!Y42</f>
        <v>636.15679999999998</v>
      </c>
      <c r="Z42" s="18">
        <f>'Overcast Sky'!Z42</f>
        <v>935.1549</v>
      </c>
      <c r="AA42" s="18">
        <f>'Overcast Sky'!AA42</f>
        <v>577.97730000000001</v>
      </c>
      <c r="AB42" s="18">
        <f>'Overcast Sky'!AB42</f>
        <v>520.33730000000003</v>
      </c>
      <c r="AC42" s="18">
        <f>'Overcast Sky'!AC42</f>
        <v>664.83939999999996</v>
      </c>
      <c r="AD42" s="18">
        <f>'Electric lighting'!$G42+'Overcast Sky'!AD42</f>
        <v>1217.8579</v>
      </c>
      <c r="AE42" s="18">
        <f>'Electric lighting'!$G42+'Overcast Sky'!AE42</f>
        <v>868.0911000000001</v>
      </c>
    </row>
    <row r="43" spans="1:33" x14ac:dyDescent="0.3">
      <c r="A43" s="1"/>
      <c r="B43" s="1">
        <f>COUNTIF(B3:B42,"&gt;500")</f>
        <v>40</v>
      </c>
      <c r="C43" s="1">
        <f t="shared" ref="C43:AE43" si="0">COUNTIF(C3:C42,"&gt;500")</f>
        <v>40</v>
      </c>
      <c r="D43" s="1">
        <f t="shared" si="0"/>
        <v>40</v>
      </c>
      <c r="E43" s="1">
        <f t="shared" si="0"/>
        <v>40</v>
      </c>
      <c r="F43" s="1">
        <f t="shared" si="0"/>
        <v>40</v>
      </c>
      <c r="G43" s="1">
        <f t="shared" si="0"/>
        <v>40</v>
      </c>
      <c r="H43" s="1">
        <f t="shared" si="0"/>
        <v>40</v>
      </c>
      <c r="I43" s="1">
        <f t="shared" si="0"/>
        <v>40</v>
      </c>
      <c r="J43" s="1">
        <f t="shared" si="0"/>
        <v>40</v>
      </c>
      <c r="K43" s="1">
        <f t="shared" si="0"/>
        <v>40</v>
      </c>
      <c r="L43" s="1">
        <f t="shared" si="0"/>
        <v>40</v>
      </c>
      <c r="M43" s="1">
        <f t="shared" si="0"/>
        <v>40</v>
      </c>
      <c r="N43" s="1">
        <f t="shared" si="0"/>
        <v>40</v>
      </c>
      <c r="O43" s="1">
        <f t="shared" si="0"/>
        <v>40</v>
      </c>
      <c r="P43" s="1">
        <f t="shared" si="0"/>
        <v>40</v>
      </c>
      <c r="Q43" s="1">
        <f t="shared" si="0"/>
        <v>40</v>
      </c>
      <c r="R43" s="1">
        <f t="shared" si="0"/>
        <v>40</v>
      </c>
      <c r="S43" s="1">
        <f t="shared" si="0"/>
        <v>40</v>
      </c>
      <c r="T43" s="1">
        <f t="shared" si="0"/>
        <v>40</v>
      </c>
      <c r="U43" s="1">
        <f t="shared" si="0"/>
        <v>40</v>
      </c>
      <c r="V43" s="1">
        <f t="shared" si="0"/>
        <v>40</v>
      </c>
      <c r="W43" s="1">
        <f t="shared" si="0"/>
        <v>40</v>
      </c>
      <c r="X43" s="1">
        <f t="shared" si="0"/>
        <v>40</v>
      </c>
      <c r="Y43" s="1">
        <f t="shared" si="0"/>
        <v>40</v>
      </c>
      <c r="Z43" s="1">
        <f t="shared" si="0"/>
        <v>40</v>
      </c>
      <c r="AA43" s="1">
        <f t="shared" si="0"/>
        <v>40</v>
      </c>
      <c r="AB43" s="1">
        <f t="shared" si="0"/>
        <v>40</v>
      </c>
      <c r="AC43" s="1">
        <f t="shared" si="0"/>
        <v>40</v>
      </c>
      <c r="AD43" s="1">
        <f t="shared" si="0"/>
        <v>40</v>
      </c>
      <c r="AE43" s="1">
        <f t="shared" si="0"/>
        <v>40</v>
      </c>
    </row>
    <row r="44" spans="1:33" ht="15" thickBot="1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3" ht="15" thickBot="1" x14ac:dyDescent="0.35">
      <c r="A45" s="126" t="s">
        <v>76</v>
      </c>
      <c r="B45" s="123" t="s">
        <v>85</v>
      </c>
      <c r="C45" s="124"/>
      <c r="D45" s="124"/>
      <c r="E45" s="124"/>
      <c r="F45" s="124"/>
      <c r="G45" s="124"/>
      <c r="H45" s="124"/>
      <c r="I45" s="124"/>
      <c r="J45" s="124"/>
      <c r="K45" s="125"/>
      <c r="L45" s="123" t="s">
        <v>86</v>
      </c>
      <c r="M45" s="124"/>
      <c r="N45" s="124"/>
      <c r="O45" s="124"/>
      <c r="P45" s="124"/>
      <c r="Q45" s="124"/>
      <c r="R45" s="124"/>
      <c r="S45" s="124"/>
      <c r="T45" s="124"/>
      <c r="U45" s="125"/>
      <c r="V45" s="123" t="s">
        <v>87</v>
      </c>
      <c r="W45" s="124"/>
      <c r="X45" s="124"/>
      <c r="Y45" s="124"/>
      <c r="Z45" s="124"/>
      <c r="AA45" s="124"/>
      <c r="AB45" s="124"/>
      <c r="AC45" s="124"/>
      <c r="AD45" s="124"/>
      <c r="AE45" s="125"/>
    </row>
    <row r="46" spans="1:33" ht="15" thickBot="1" x14ac:dyDescent="0.35">
      <c r="A46" s="127"/>
      <c r="B46" s="55">
        <v>8.3000000000000007</v>
      </c>
      <c r="C46" s="55">
        <v>9.3000000000000007</v>
      </c>
      <c r="D46" s="55">
        <v>10.3</v>
      </c>
      <c r="E46" s="55">
        <v>11.3</v>
      </c>
      <c r="F46" s="55">
        <v>12.3</v>
      </c>
      <c r="G46" s="55">
        <v>13.3</v>
      </c>
      <c r="H46" s="55">
        <v>14.3</v>
      </c>
      <c r="I46" s="55">
        <v>15.3</v>
      </c>
      <c r="J46" s="55">
        <v>16.3</v>
      </c>
      <c r="K46" s="56">
        <v>17.3</v>
      </c>
      <c r="L46" s="55">
        <v>8.3000000000000007</v>
      </c>
      <c r="M46" s="55">
        <v>9.3000000000000007</v>
      </c>
      <c r="N46" s="55">
        <v>10.3</v>
      </c>
      <c r="O46" s="55">
        <v>11.3</v>
      </c>
      <c r="P46" s="55">
        <v>12.3</v>
      </c>
      <c r="Q46" s="55">
        <v>13.3</v>
      </c>
      <c r="R46" s="55">
        <v>14.3</v>
      </c>
      <c r="S46" s="55">
        <v>15.3</v>
      </c>
      <c r="T46" s="55">
        <v>16.3</v>
      </c>
      <c r="U46" s="56">
        <v>17.3</v>
      </c>
      <c r="V46" s="56">
        <v>7.3</v>
      </c>
      <c r="W46" s="55">
        <v>8.3000000000000007</v>
      </c>
      <c r="X46" s="55">
        <v>9.3000000000000007</v>
      </c>
      <c r="Y46" s="55">
        <v>10.3</v>
      </c>
      <c r="Z46" s="55">
        <v>11.3</v>
      </c>
      <c r="AA46" s="55">
        <v>12.3</v>
      </c>
      <c r="AB46" s="55">
        <v>13.3</v>
      </c>
      <c r="AC46" s="55">
        <v>14.3</v>
      </c>
      <c r="AD46" s="55">
        <v>15.3</v>
      </c>
      <c r="AE46" s="56">
        <v>16.3</v>
      </c>
    </row>
    <row r="47" spans="1:33" x14ac:dyDescent="0.3">
      <c r="A47" s="68" t="s">
        <v>4</v>
      </c>
      <c r="B47" s="30">
        <f>'Electric lighting'!$C3+'Overcast Sky'!B47</f>
        <v>117.19709041600001</v>
      </c>
      <c r="C47" s="30">
        <f>'Electric lighting'!$C3+'Overcast Sky'!C47</f>
        <v>184.518474322</v>
      </c>
      <c r="D47" s="30">
        <f>'Electric lighting'!$C3+'Overcast Sky'!D47</f>
        <v>259.54888652</v>
      </c>
      <c r="E47" s="30">
        <f>'Electric lighting'!$C3+'Overcast Sky'!E47</f>
        <v>276.01134862000004</v>
      </c>
      <c r="F47" s="30">
        <f>'Electric lighting'!$C3+'Overcast Sky'!F47</f>
        <v>230.41093096</v>
      </c>
      <c r="G47" s="30">
        <f>'Electric lighting'!$C3+'Overcast Sky'!G47</f>
        <v>321.23522521999996</v>
      </c>
      <c r="H47" s="30">
        <f>'Electric lighting'!$C3+'Overcast Sky'!H47</f>
        <v>197.08183880000001</v>
      </c>
      <c r="I47" s="30">
        <f>'Electric lighting'!$C3+'Overcast Sky'!I47</f>
        <v>177.18219178800001</v>
      </c>
      <c r="J47" s="30">
        <f>'Electric lighting'!$C3+'Overcast Sky'!J47</f>
        <v>116.284877352</v>
      </c>
      <c r="K47" s="30">
        <f>'Electric lighting'!$C3+'Overcast Sky'!K47</f>
        <v>98</v>
      </c>
      <c r="L47" s="30">
        <f>'Electric lighting'!$C3+'Overcast Sky'!L47</f>
        <v>239.12382116000001</v>
      </c>
      <c r="M47" s="30">
        <f>'Electric lighting'!$C3+'Overcast Sky'!M47</f>
        <v>394.62250716</v>
      </c>
      <c r="N47" s="30">
        <f>'Electric lighting'!$C3+'Overcast Sky'!N47</f>
        <v>591.72648934000006</v>
      </c>
      <c r="O47" s="30">
        <f>'Electric lighting'!$C3+'Overcast Sky'!O47</f>
        <v>685.23131753999996</v>
      </c>
      <c r="P47" s="30">
        <f>'Electric lighting'!$C3+'Overcast Sky'!P47</f>
        <v>746.30578834000005</v>
      </c>
      <c r="Q47" s="30">
        <f>'Electric lighting'!$C3+'Overcast Sky'!Q47</f>
        <v>653.29761028000007</v>
      </c>
      <c r="R47" s="30">
        <f>'Electric lighting'!$C3+'Overcast Sky'!R47</f>
        <v>581.85653021999997</v>
      </c>
      <c r="S47" s="30">
        <f>'Electric lighting'!$C3+'Overcast Sky'!S47</f>
        <v>451.24814126000001</v>
      </c>
      <c r="T47" s="30">
        <f>'Electric lighting'!$C3+'Overcast Sky'!T47</f>
        <v>293.82906867999998</v>
      </c>
      <c r="U47" s="30">
        <f>'Electric lighting'!$C3+'Overcast Sky'!U47</f>
        <v>176.255603678</v>
      </c>
      <c r="V47" s="30">
        <f>'Electric lighting'!$C3+'Overcast Sky'!V47</f>
        <v>387.70337270000005</v>
      </c>
      <c r="W47" s="30">
        <f>'Electric lighting'!$C3+'Overcast Sky'!W47</f>
        <v>542.06111301999999</v>
      </c>
      <c r="X47" s="30">
        <f>'Electric lighting'!$C3+'Overcast Sky'!X47</f>
        <v>659.3899305000001</v>
      </c>
      <c r="Y47" s="18">
        <f>'Overcast Sky'!Y47</f>
        <v>664.4522168200001</v>
      </c>
      <c r="Z47" s="18">
        <f>'Overcast Sky'!Z47</f>
        <v>1109.6675001999999</v>
      </c>
      <c r="AA47" s="18">
        <f>'Overcast Sky'!AA47</f>
        <v>644.33630100000005</v>
      </c>
      <c r="AB47" s="18">
        <f>'Overcast Sky'!AB47</f>
        <v>730.65614244000005</v>
      </c>
      <c r="AC47" s="18">
        <f>'Overcast Sky'!AC47</f>
        <v>600.08643114000006</v>
      </c>
      <c r="AD47" s="30">
        <v>425.02047238</v>
      </c>
      <c r="AE47" s="30">
        <f>'Electric lighting'!$C3+'Overcast Sky'!AE47</f>
        <v>447.79849254000004</v>
      </c>
      <c r="AG47" s="1" t="s">
        <v>52</v>
      </c>
    </row>
    <row r="48" spans="1:33" x14ac:dyDescent="0.3">
      <c r="A48" s="54" t="s">
        <v>5</v>
      </c>
      <c r="B48" s="30">
        <f>'Electric lighting'!$C4+'Overcast Sky'!B48</f>
        <v>130.30508062999999</v>
      </c>
      <c r="C48" s="30">
        <f>'Electric lighting'!$C4+'Overcast Sky'!C48</f>
        <v>186.75556924200001</v>
      </c>
      <c r="D48" s="30">
        <f>'Electric lighting'!$C4+'Overcast Sky'!D48</f>
        <v>267.94487795999999</v>
      </c>
      <c r="E48" s="30">
        <f>'Electric lighting'!$C4+'Overcast Sky'!E48</f>
        <v>296.03726858000005</v>
      </c>
      <c r="F48" s="30">
        <f>'Electric lighting'!$C4+'Overcast Sky'!F48</f>
        <v>313.72274184000003</v>
      </c>
      <c r="G48" s="30">
        <f>'Electric lighting'!$C4+'Overcast Sky'!G48</f>
        <v>275.38856120000003</v>
      </c>
      <c r="H48" s="30">
        <f>'Electric lighting'!$C4+'Overcast Sky'!H48</f>
        <v>199.19643332800001</v>
      </c>
      <c r="I48" s="30">
        <f>'Electric lighting'!$C4+'Overcast Sky'!I48</f>
        <v>164.34164787999998</v>
      </c>
      <c r="J48" s="30">
        <f>'Electric lighting'!$C4+'Overcast Sky'!J48</f>
        <v>128.95348210200001</v>
      </c>
      <c r="K48" s="30">
        <f>'Electric lighting'!$C4+'Overcast Sky'!K48</f>
        <v>113.6</v>
      </c>
      <c r="L48" s="30">
        <f>'Electric lighting'!$C4+'Overcast Sky'!L48</f>
        <v>267.96543961999998</v>
      </c>
      <c r="M48" s="30">
        <f>'Electric lighting'!$C4+'Overcast Sky'!M48</f>
        <v>408.89976741999999</v>
      </c>
      <c r="N48" s="30">
        <f>'Electric lighting'!$C4+'Overcast Sky'!N48</f>
        <v>479.67073663999997</v>
      </c>
      <c r="O48" s="30">
        <f>'Electric lighting'!$C4+'Overcast Sky'!O48</f>
        <v>665.73319798</v>
      </c>
      <c r="P48" s="30">
        <f>'Electric lighting'!$C4+'Overcast Sky'!P48</f>
        <v>505.73639976000004</v>
      </c>
      <c r="Q48" s="30">
        <f>'Electric lighting'!$C4+'Overcast Sky'!Q48</f>
        <v>532.80695739999999</v>
      </c>
      <c r="R48" s="30">
        <f>'Electric lighting'!$C4+'Overcast Sky'!R48</f>
        <v>288.55264318000002</v>
      </c>
      <c r="S48" s="30">
        <f>'Electric lighting'!$C4+'Overcast Sky'!S48</f>
        <v>395.43885478000004</v>
      </c>
      <c r="T48" s="30">
        <f>'Electric lighting'!$C4+'Overcast Sky'!T48</f>
        <v>295.70420591999999</v>
      </c>
      <c r="U48" s="30">
        <f>'Electric lighting'!$C4+'Overcast Sky'!U48</f>
        <v>182.836489672</v>
      </c>
      <c r="V48" s="30">
        <f>'Electric lighting'!$C4+'Overcast Sky'!V48</f>
        <v>431.89395332000004</v>
      </c>
      <c r="W48" s="30">
        <f>'Electric lighting'!$C4+'Overcast Sky'!W48</f>
        <v>470.02242678000005</v>
      </c>
      <c r="X48" s="30">
        <f>'Electric lighting'!$C4+'Overcast Sky'!X48</f>
        <v>656.66822332000004</v>
      </c>
      <c r="Y48" s="18">
        <f>'Overcast Sky'!Y48</f>
        <v>309.60923350000002</v>
      </c>
      <c r="Z48" s="18">
        <f>'Overcast Sky'!Z48</f>
        <v>544.21396974000004</v>
      </c>
      <c r="AA48" s="18">
        <f>'Overcast Sky'!AA48</f>
        <v>655.84548638000001</v>
      </c>
      <c r="AB48" s="18">
        <f>'Overcast Sky'!AB48</f>
        <v>521.42603450000001</v>
      </c>
      <c r="AC48" s="18">
        <f>'Overcast Sky'!AC48</f>
        <v>658.34413568000002</v>
      </c>
      <c r="AD48" s="30">
        <f>'Electric lighting'!$C4+'Overcast Sky'!AD48</f>
        <v>726.27533012000004</v>
      </c>
      <c r="AE48" s="30">
        <f>'Electric lighting'!$C4+'Overcast Sky'!AE48</f>
        <v>401.23389143999998</v>
      </c>
      <c r="AG48" t="s">
        <v>97</v>
      </c>
    </row>
    <row r="49" spans="1:33" x14ac:dyDescent="0.3">
      <c r="A49" s="54" t="s">
        <v>6</v>
      </c>
      <c r="B49" s="30">
        <f>'Electric lighting'!$C5+'Overcast Sky'!B49</f>
        <v>125.103990888</v>
      </c>
      <c r="C49" s="30">
        <f>'Electric lighting'!$C5+'Overcast Sky'!C49</f>
        <v>177.49534513399999</v>
      </c>
      <c r="D49" s="30">
        <f>'Electric lighting'!$C5+'Overcast Sky'!D49</f>
        <v>167.314923064</v>
      </c>
      <c r="E49" s="30">
        <f>'Electric lighting'!$C5+'Overcast Sky'!E49</f>
        <v>252.99900159999999</v>
      </c>
      <c r="F49" s="30">
        <f>'Electric lighting'!$C5+'Overcast Sky'!F49</f>
        <v>258.9777345</v>
      </c>
      <c r="G49" s="30">
        <f>'Electric lighting'!$C5+'Overcast Sky'!G49</f>
        <v>256.21278000000001</v>
      </c>
      <c r="H49" s="30">
        <f>'Electric lighting'!$C5+'Overcast Sky'!H49</f>
        <v>251.76602664000001</v>
      </c>
      <c r="I49" s="30">
        <f>'Electric lighting'!$C5+'Overcast Sky'!I49</f>
        <v>177.405480716</v>
      </c>
      <c r="J49" s="30">
        <f>'Electric lighting'!$C5+'Overcast Sky'!J49</f>
        <v>127.93972459999999</v>
      </c>
      <c r="K49" s="30">
        <f>'Electric lighting'!$C5+'Overcast Sky'!K49</f>
        <v>112.1</v>
      </c>
      <c r="L49" s="30">
        <f>'Electric lighting'!$C5+'Overcast Sky'!L49</f>
        <v>239.80674923999999</v>
      </c>
      <c r="M49" s="30">
        <f>'Electric lighting'!$C5+'Overcast Sky'!M49</f>
        <v>349.10193593999998</v>
      </c>
      <c r="N49" s="30">
        <f>'Electric lighting'!$C5+'Overcast Sky'!N49</f>
        <v>283.27038470000002</v>
      </c>
      <c r="O49" s="30">
        <f>'Electric lighting'!$C5+'Overcast Sky'!O49</f>
        <v>418.52027401999999</v>
      </c>
      <c r="P49" s="30">
        <f>'Electric lighting'!$C5+'Overcast Sky'!P49</f>
        <v>646.54355804000011</v>
      </c>
      <c r="Q49" s="30">
        <f>'Electric lighting'!$C5+'Overcast Sky'!Q49</f>
        <v>565.55335322000008</v>
      </c>
      <c r="R49" s="30">
        <f>'Electric lighting'!$C5+'Overcast Sky'!R49</f>
        <v>552.13945160000003</v>
      </c>
      <c r="S49" s="30">
        <f>'Electric lighting'!$C5+'Overcast Sky'!S49</f>
        <v>457.77257354000005</v>
      </c>
      <c r="T49" s="30">
        <f>'Electric lighting'!$C5+'Overcast Sky'!T49</f>
        <v>272.18918982000002</v>
      </c>
      <c r="U49" s="30">
        <f>'Electric lighting'!$C5+'Overcast Sky'!U49</f>
        <v>171.97171332799999</v>
      </c>
      <c r="V49" s="30">
        <f>'Electric lighting'!$C5+'Overcast Sky'!V49</f>
        <v>450.58505054</v>
      </c>
      <c r="W49" s="30">
        <f>'Electric lighting'!$C5+'Overcast Sky'!W49</f>
        <v>518.90564960000006</v>
      </c>
      <c r="X49" s="30">
        <f>'Electric lighting'!$C5+'Overcast Sky'!X49</f>
        <v>660.54731662000006</v>
      </c>
      <c r="Y49" s="18">
        <f>'Overcast Sky'!Y49</f>
        <v>383.00593576</v>
      </c>
      <c r="Z49" s="18">
        <f>'Overcast Sky'!Z49</f>
        <v>541.21685869999999</v>
      </c>
      <c r="AA49" s="18">
        <f>'Overcast Sky'!AA49</f>
        <v>851.23832177999998</v>
      </c>
      <c r="AB49" s="18">
        <f>'Overcast Sky'!AB49</f>
        <v>651.89456794</v>
      </c>
      <c r="AC49" s="18">
        <f>'Overcast Sky'!AC49</f>
        <v>430.95581746000005</v>
      </c>
      <c r="AD49" s="30">
        <f>'Electric lighting'!$C5+'Overcast Sky'!AD49</f>
        <v>715.52095268000005</v>
      </c>
      <c r="AE49" s="30">
        <f>'Electric lighting'!$C5+'Overcast Sky'!AE49</f>
        <v>456.57918204000009</v>
      </c>
      <c r="AG49" s="1" t="s">
        <v>94</v>
      </c>
    </row>
    <row r="50" spans="1:33" x14ac:dyDescent="0.3">
      <c r="A50" s="54" t="s">
        <v>7</v>
      </c>
      <c r="B50" s="30">
        <f>'Electric lighting'!$C6+'Overcast Sky'!B50</f>
        <v>134.16395228800002</v>
      </c>
      <c r="C50" s="30">
        <f>'Electric lighting'!$C6+'Overcast Sky'!C50</f>
        <v>168.26090922400002</v>
      </c>
      <c r="D50" s="30">
        <f>'Electric lighting'!$C6+'Overcast Sky'!D50</f>
        <v>233.44600912000001</v>
      </c>
      <c r="E50" s="30">
        <f>'Electric lighting'!$C6+'Overcast Sky'!E50</f>
        <v>241.39096208000001</v>
      </c>
      <c r="F50" s="30">
        <f>'Electric lighting'!$C6+'Overcast Sky'!F50</f>
        <v>268.63742608000001</v>
      </c>
      <c r="G50" s="30">
        <f>'Electric lighting'!$C6+'Overcast Sky'!G50</f>
        <v>271.26913739999998</v>
      </c>
      <c r="H50" s="30">
        <f>'Electric lighting'!$C6+'Overcast Sky'!H50</f>
        <v>193.38040083800001</v>
      </c>
      <c r="I50" s="30">
        <f>'Electric lighting'!$C6+'Overcast Sky'!I50</f>
        <v>174.23782146600001</v>
      </c>
      <c r="J50" s="30">
        <f>'Electric lighting'!$C6+'Overcast Sky'!J50</f>
        <v>133.115316686</v>
      </c>
      <c r="K50" s="30">
        <f>'Electric lighting'!$C6+'Overcast Sky'!K50</f>
        <v>121.9</v>
      </c>
      <c r="L50" s="30">
        <f>'Electric lighting'!$C6+'Overcast Sky'!L50</f>
        <v>208.14991368</v>
      </c>
      <c r="M50" s="30">
        <f>'Electric lighting'!$C6+'Overcast Sky'!M50</f>
        <v>320.19139540000003</v>
      </c>
      <c r="N50" s="30">
        <f>'Electric lighting'!$C6+'Overcast Sky'!N50</f>
        <v>416.54270010000005</v>
      </c>
      <c r="O50" s="30">
        <f>'Electric lighting'!$C6+'Overcast Sky'!O50</f>
        <v>357.98019386000004</v>
      </c>
      <c r="P50" s="30">
        <f>'Electric lighting'!$C6+'Overcast Sky'!P50</f>
        <v>502.30239482000002</v>
      </c>
      <c r="Q50" s="30">
        <f>'Electric lighting'!$C6+'Overcast Sky'!Q50</f>
        <v>630.41150042000004</v>
      </c>
      <c r="R50" s="30">
        <f>'Electric lighting'!$C6+'Overcast Sky'!R50</f>
        <v>469.78698280000003</v>
      </c>
      <c r="S50" s="30">
        <f>'Electric lighting'!$C6+'Overcast Sky'!S50</f>
        <v>344.02489558000002</v>
      </c>
      <c r="T50" s="30">
        <f>'Electric lighting'!$C6+'Overcast Sky'!T50</f>
        <v>263.82264617999999</v>
      </c>
      <c r="U50" s="30">
        <f>'Electric lighting'!$C6+'Overcast Sky'!U50</f>
        <v>171.74570298399999</v>
      </c>
      <c r="V50" s="30">
        <f>'Electric lighting'!$C6+'Overcast Sky'!V50</f>
        <v>322.11794141999997</v>
      </c>
      <c r="W50" s="30">
        <f>'Electric lighting'!$C6+'Overcast Sky'!W50</f>
        <v>299.68852182000001</v>
      </c>
      <c r="X50" s="30">
        <f>'Electric lighting'!$C6+'Overcast Sky'!X50</f>
        <v>538.26781788000005</v>
      </c>
      <c r="Y50" s="18">
        <f>'Overcast Sky'!Y50</f>
        <v>680.55398936000006</v>
      </c>
      <c r="Z50" s="18">
        <f>'Overcast Sky'!Z50</f>
        <v>725.45802798</v>
      </c>
      <c r="AA50" s="18">
        <f>'Overcast Sky'!AA50</f>
        <v>473.93177020000007</v>
      </c>
      <c r="AB50" s="18">
        <f>'Overcast Sky'!AB50</f>
        <v>422.13060806000004</v>
      </c>
      <c r="AC50" s="18">
        <f>'Overcast Sky'!AC50</f>
        <v>356.19081372000005</v>
      </c>
      <c r="AD50" s="30">
        <f>'Electric lighting'!$C6+'Overcast Sky'!AD50</f>
        <v>412.97620318000008</v>
      </c>
      <c r="AE50" s="30">
        <f>'Electric lighting'!$C6+'Overcast Sky'!AE50</f>
        <v>451.23465894000003</v>
      </c>
      <c r="AG50" s="1" t="s">
        <v>96</v>
      </c>
    </row>
    <row r="51" spans="1:33" x14ac:dyDescent="0.3">
      <c r="A51" s="54" t="s">
        <v>8</v>
      </c>
      <c r="B51" s="30">
        <f>'Electric lighting'!$C7+'Overcast Sky'!B51</f>
        <v>144.40592683279999</v>
      </c>
      <c r="C51" s="30">
        <f>'Electric lighting'!$C7+'Overcast Sky'!C51</f>
        <v>177.53884445199998</v>
      </c>
      <c r="D51" s="30">
        <f>'Electric lighting'!$C7+'Overcast Sky'!D51</f>
        <v>220.787415818</v>
      </c>
      <c r="E51" s="30">
        <f>'Electric lighting'!$C7+'Overcast Sky'!E51</f>
        <v>258.7031078</v>
      </c>
      <c r="F51" s="30">
        <f>'Electric lighting'!$C7+'Overcast Sky'!F51</f>
        <v>232.72757178000001</v>
      </c>
      <c r="G51" s="30">
        <f>'Electric lighting'!$C7+'Overcast Sky'!G51</f>
        <v>227.46260927999998</v>
      </c>
      <c r="H51" s="30">
        <f>'Electric lighting'!$C7+'Overcast Sky'!H51</f>
        <v>192.60077670800001</v>
      </c>
      <c r="I51" s="30">
        <f>'Electric lighting'!$C7+'Overcast Sky'!I51</f>
        <v>176.40614155199998</v>
      </c>
      <c r="J51" s="30">
        <f>'Electric lighting'!$C7+'Overcast Sky'!J51</f>
        <v>144.6775771586</v>
      </c>
      <c r="K51" s="30">
        <f>'Electric lighting'!$C7+'Overcast Sky'!K51</f>
        <v>136.69999999999999</v>
      </c>
      <c r="L51" s="30">
        <f>'Electric lighting'!$C7+'Overcast Sky'!L51</f>
        <v>247.94791033999999</v>
      </c>
      <c r="M51" s="30">
        <f>'Electric lighting'!$C7+'Overcast Sky'!M51</f>
        <v>268.38647212000001</v>
      </c>
      <c r="N51" s="30">
        <f>'Electric lighting'!$C7+'Overcast Sky'!N51</f>
        <v>411.21020813999996</v>
      </c>
      <c r="O51" s="30">
        <f>'Electric lighting'!$C7+'Overcast Sky'!O51</f>
        <v>427.90020720000001</v>
      </c>
      <c r="P51" s="30">
        <f>'Electric lighting'!$C7+'Overcast Sky'!P51</f>
        <v>482.03969204000003</v>
      </c>
      <c r="Q51" s="30">
        <f>'Electric lighting'!$C7+'Overcast Sky'!Q51</f>
        <v>523.01862752</v>
      </c>
      <c r="R51" s="30">
        <f>'Electric lighting'!$C7+'Overcast Sky'!R51</f>
        <v>451.77845390000004</v>
      </c>
      <c r="S51" s="30">
        <f>'Electric lighting'!$C7+'Overcast Sky'!S51</f>
        <v>232.33807777999999</v>
      </c>
      <c r="T51" s="30">
        <f>'Electric lighting'!$C7+'Overcast Sky'!T51</f>
        <v>237.50630083999999</v>
      </c>
      <c r="U51" s="30">
        <f>'Electric lighting'!$C7+'Overcast Sky'!U51</f>
        <v>196.555137188</v>
      </c>
      <c r="V51" s="30">
        <f>'Electric lighting'!$C7+'Overcast Sky'!V51</f>
        <v>367.20843690000004</v>
      </c>
      <c r="W51" s="30">
        <f>'Electric lighting'!$C7+'Overcast Sky'!W51</f>
        <v>467.87107786000001</v>
      </c>
      <c r="X51" s="30">
        <f>'Electric lighting'!$C7+'Overcast Sky'!X51</f>
        <v>494.26319130000002</v>
      </c>
      <c r="Y51" s="18">
        <f>'Overcast Sky'!Y51</f>
        <v>413.94588984000001</v>
      </c>
      <c r="Z51" s="18">
        <f>'Overcast Sky'!Z51</f>
        <v>503.23458136000005</v>
      </c>
      <c r="AA51" s="18">
        <f>'Overcast Sky'!AA51</f>
        <v>389.98458128000004</v>
      </c>
      <c r="AB51" s="18">
        <f>'Overcast Sky'!AB51</f>
        <v>420.44989616000004</v>
      </c>
      <c r="AC51" s="18">
        <f>'Overcast Sky'!AC51</f>
        <v>435.39459978000002</v>
      </c>
      <c r="AD51" s="30">
        <f>'Electric lighting'!$C7+'Overcast Sky'!AD51</f>
        <v>491.41408797999998</v>
      </c>
      <c r="AE51" s="30">
        <f>'Electric lighting'!$C7+'Overcast Sky'!AE51</f>
        <v>337.32518909999999</v>
      </c>
    </row>
    <row r="52" spans="1:33" x14ac:dyDescent="0.3">
      <c r="A52" s="54" t="s">
        <v>9</v>
      </c>
      <c r="B52" s="30">
        <f>'Electric lighting'!$C8+'Overcast Sky'!B52</f>
        <v>146.400070054</v>
      </c>
      <c r="C52" s="30">
        <f>'Electric lighting'!$C8+'Overcast Sky'!C52</f>
        <v>170.543987894</v>
      </c>
      <c r="D52" s="30">
        <f>'Electric lighting'!$C8+'Overcast Sky'!D52</f>
        <v>208.27916299399999</v>
      </c>
      <c r="E52" s="30">
        <f>'Electric lighting'!$C8+'Overcast Sky'!E52</f>
        <v>236.36862788000002</v>
      </c>
      <c r="F52" s="30">
        <f>'Electric lighting'!$C8+'Overcast Sky'!F52</f>
        <v>203.06840356600003</v>
      </c>
      <c r="G52" s="30">
        <f>'Electric lighting'!$C8+'Overcast Sky'!G52</f>
        <v>213.583355692</v>
      </c>
      <c r="H52" s="30">
        <f>'Electric lighting'!$C8+'Overcast Sky'!H52</f>
        <v>206.635869692</v>
      </c>
      <c r="I52" s="30">
        <f>'Electric lighting'!$C8+'Overcast Sky'!I52</f>
        <v>168.203980406</v>
      </c>
      <c r="J52" s="30">
        <f>'Electric lighting'!$C8+'Overcast Sky'!J52</f>
        <v>141.97707039319999</v>
      </c>
      <c r="K52" s="30">
        <f>'Electric lighting'!$C8+'Overcast Sky'!K52</f>
        <v>133</v>
      </c>
      <c r="L52" s="30">
        <f>'Electric lighting'!$C8+'Overcast Sky'!L52</f>
        <v>212.65193966800001</v>
      </c>
      <c r="M52" s="30">
        <f>'Electric lighting'!$C8+'Overcast Sky'!M52</f>
        <v>267.49916228000001</v>
      </c>
      <c r="N52" s="30">
        <f>'Electric lighting'!$C8+'Overcast Sky'!N52</f>
        <v>515.9092869000001</v>
      </c>
      <c r="O52" s="30">
        <f>'Electric lighting'!$C8+'Overcast Sky'!O52</f>
        <v>479.45391662000003</v>
      </c>
      <c r="P52" s="30">
        <f>'Electric lighting'!$C8+'Overcast Sky'!P52</f>
        <v>450.02510868000002</v>
      </c>
      <c r="Q52" s="30">
        <f>'Electric lighting'!$C8+'Overcast Sky'!Q52</f>
        <v>432.30494328000003</v>
      </c>
      <c r="R52" s="30">
        <f>'Electric lighting'!$C8+'Overcast Sky'!R52</f>
        <v>414.53396250000003</v>
      </c>
      <c r="S52" s="30">
        <f>'Electric lighting'!$C8+'Overcast Sky'!S52</f>
        <v>385.53024650000003</v>
      </c>
      <c r="T52" s="30">
        <f>'Electric lighting'!$C8+'Overcast Sky'!T52</f>
        <v>241.37851710000001</v>
      </c>
      <c r="U52" s="30">
        <f>'Electric lighting'!$C8+'Overcast Sky'!U52</f>
        <v>174.96660168400001</v>
      </c>
      <c r="V52" s="30">
        <f>'Electric lighting'!$C8+'Overcast Sky'!V52</f>
        <v>298.41601846000003</v>
      </c>
      <c r="W52" s="30">
        <f>'Electric lighting'!$C8+'Overcast Sky'!W52</f>
        <v>403.25485032000006</v>
      </c>
      <c r="X52" s="30">
        <f>'Electric lighting'!$C8+'Overcast Sky'!X52</f>
        <v>427.72703007999996</v>
      </c>
      <c r="Y52" s="18">
        <f>'Overcast Sky'!Y52</f>
        <v>291.85781800000001</v>
      </c>
      <c r="Z52" s="18">
        <f>'Overcast Sky'!Z52</f>
        <v>611.07423803999995</v>
      </c>
      <c r="AA52" s="18">
        <f>'Overcast Sky'!AA52</f>
        <v>444.50504560000007</v>
      </c>
      <c r="AB52" s="18">
        <f>'Overcast Sky'!AB52</f>
        <v>466.40493452000004</v>
      </c>
      <c r="AC52" s="18">
        <f>'Overcast Sky'!AC52</f>
        <v>325.90022766000004</v>
      </c>
      <c r="AD52" s="30">
        <f>'Electric lighting'!$C8+'Overcast Sky'!AD52</f>
        <v>337.57320898</v>
      </c>
      <c r="AE52" s="30">
        <f>'Electric lighting'!$C8+'Overcast Sky'!AE52</f>
        <v>266.60903261999999</v>
      </c>
    </row>
    <row r="53" spans="1:33" x14ac:dyDescent="0.3">
      <c r="A53" s="54" t="s">
        <v>10</v>
      </c>
      <c r="B53" s="30">
        <f>'Electric lighting'!$C9+'Overcast Sky'!B53</f>
        <v>146.40116861120001</v>
      </c>
      <c r="C53" s="30">
        <f>'Electric lighting'!$C9+'Overcast Sky'!C53</f>
        <v>178.381502832</v>
      </c>
      <c r="D53" s="30">
        <f>'Electric lighting'!$C9+'Overcast Sky'!D53</f>
        <v>216.510356728</v>
      </c>
      <c r="E53" s="30">
        <f>'Electric lighting'!$C9+'Overcast Sky'!E53</f>
        <v>239.96427236</v>
      </c>
      <c r="F53" s="30">
        <f>'Electric lighting'!$C9+'Overcast Sky'!F53</f>
        <v>225.863122164</v>
      </c>
      <c r="G53" s="30">
        <f>'Electric lighting'!$C9+'Overcast Sky'!G53</f>
        <v>222.66119162800001</v>
      </c>
      <c r="H53" s="30">
        <f>'Electric lighting'!$C9+'Overcast Sky'!H53</f>
        <v>187.38028162800001</v>
      </c>
      <c r="I53" s="30">
        <f>'Electric lighting'!$C9+'Overcast Sky'!I53</f>
        <v>170.07789836200001</v>
      </c>
      <c r="J53" s="30">
        <f>'Electric lighting'!$C9+'Overcast Sky'!J53</f>
        <v>147.9628475216</v>
      </c>
      <c r="K53" s="30">
        <f>'Electric lighting'!$C9+'Overcast Sky'!K53</f>
        <v>139</v>
      </c>
      <c r="L53" s="30">
        <f>'Electric lighting'!$C9+'Overcast Sky'!L53</f>
        <v>256.98887394000002</v>
      </c>
      <c r="M53" s="30">
        <f>'Electric lighting'!$C9+'Overcast Sky'!M53</f>
        <v>290.20410704</v>
      </c>
      <c r="N53" s="30">
        <f>'Electric lighting'!$C9+'Overcast Sky'!N53</f>
        <v>420.14863517999999</v>
      </c>
      <c r="O53" s="30">
        <f>'Electric lighting'!$C9+'Overcast Sky'!O53</f>
        <v>448.64166114</v>
      </c>
      <c r="P53" s="30">
        <f>'Electric lighting'!$C9+'Overcast Sky'!P53</f>
        <v>354.96799182000001</v>
      </c>
      <c r="Q53" s="30">
        <f>'Electric lighting'!$C9+'Overcast Sky'!Q53</f>
        <v>384.32506040000004</v>
      </c>
      <c r="R53" s="30">
        <f>'Electric lighting'!$C9+'Overcast Sky'!R53</f>
        <v>360.13675836000004</v>
      </c>
      <c r="S53" s="30">
        <f>'Electric lighting'!$C9+'Overcast Sky'!S53</f>
        <v>231.29078446</v>
      </c>
      <c r="T53" s="30">
        <f>'Electric lighting'!$C9+'Overcast Sky'!T53</f>
        <v>256.88307650000002</v>
      </c>
      <c r="U53" s="30">
        <f>'Electric lighting'!$C9+'Overcast Sky'!U53</f>
        <v>186.245232706</v>
      </c>
      <c r="V53" s="30">
        <f>'Electric lighting'!$C9+'Overcast Sky'!V53</f>
        <v>322.27486183999997</v>
      </c>
      <c r="W53" s="30">
        <f>'Electric lighting'!$C9+'Overcast Sky'!W53</f>
        <v>321.34252190000001</v>
      </c>
      <c r="X53" s="30">
        <f>'Electric lighting'!$C9+'Overcast Sky'!X53</f>
        <v>492.01263326000003</v>
      </c>
      <c r="Y53" s="18">
        <f>'Overcast Sky'!Y53</f>
        <v>357.43230319999998</v>
      </c>
      <c r="Z53" s="18">
        <f>'Overcast Sky'!Z53</f>
        <v>497.18736998000003</v>
      </c>
      <c r="AA53" s="18">
        <f>'Overcast Sky'!AA53</f>
        <v>308.23803346</v>
      </c>
      <c r="AB53" s="18">
        <f>'Overcast Sky'!AB53</f>
        <v>385.63701301999998</v>
      </c>
      <c r="AC53" s="18">
        <f>'Overcast Sky'!AC53</f>
        <v>341.73886530000004</v>
      </c>
      <c r="AD53" s="30">
        <f>'Electric lighting'!$C9+'Overcast Sky'!AD53</f>
        <v>479.32971224000005</v>
      </c>
      <c r="AE53" s="30">
        <f>'Electric lighting'!$C9+'Overcast Sky'!AE53</f>
        <v>343.26722974</v>
      </c>
    </row>
    <row r="54" spans="1:33" x14ac:dyDescent="0.3">
      <c r="A54" s="54" t="s">
        <v>38</v>
      </c>
      <c r="B54" s="30">
        <f>'Electric lighting'!$C10+'Overcast Sky'!B54</f>
        <v>144.17310224600001</v>
      </c>
      <c r="C54" s="30">
        <f>'Electric lighting'!$C10+'Overcast Sky'!C54</f>
        <v>154.09063398200001</v>
      </c>
      <c r="D54" s="30">
        <f>'Electric lighting'!$C10+'Overcast Sky'!D54</f>
        <v>197.21797307600002</v>
      </c>
      <c r="E54" s="30">
        <f>'Electric lighting'!$C10+'Overcast Sky'!E54</f>
        <v>229.19740512000004</v>
      </c>
      <c r="F54" s="30">
        <f>'Electric lighting'!$C10+'Overcast Sky'!F54</f>
        <v>207.979737586</v>
      </c>
      <c r="G54" s="30">
        <f>'Electric lighting'!$C10+'Overcast Sky'!G54</f>
        <v>196.29340490000001</v>
      </c>
      <c r="H54" s="30">
        <f>'Electric lighting'!$C10+'Overcast Sky'!H54</f>
        <v>190.12849386800002</v>
      </c>
      <c r="I54" s="30">
        <f>'Electric lighting'!$C10+'Overcast Sky'!I54</f>
        <v>166.91399023400001</v>
      </c>
      <c r="J54" s="30">
        <f>'Electric lighting'!$C10+'Overcast Sky'!J54</f>
        <v>146.310346404</v>
      </c>
      <c r="K54" s="30">
        <f>'Electric lighting'!$C10+'Overcast Sky'!K54</f>
        <v>134.30000000000001</v>
      </c>
      <c r="L54" s="30">
        <f>'Electric lighting'!$C10+'Overcast Sky'!L54</f>
        <v>217.03594410200003</v>
      </c>
      <c r="M54" s="30">
        <f>'Electric lighting'!$C10+'Overcast Sky'!M54</f>
        <v>217.15964015000003</v>
      </c>
      <c r="N54" s="30">
        <f>'Electric lighting'!$C10+'Overcast Sky'!N54</f>
        <v>367.87565685999999</v>
      </c>
      <c r="O54" s="30">
        <f>'Electric lighting'!$C10+'Overcast Sky'!O54</f>
        <v>394.01369340000002</v>
      </c>
      <c r="P54" s="30">
        <f>'Electric lighting'!$C10+'Overcast Sky'!P54</f>
        <v>458.93971637999999</v>
      </c>
      <c r="Q54" s="30">
        <f>'Electric lighting'!$C10+'Overcast Sky'!Q54</f>
        <v>464.15431640000003</v>
      </c>
      <c r="R54" s="30">
        <f>'Electric lighting'!$C10+'Overcast Sky'!R54</f>
        <v>276.14818941999999</v>
      </c>
      <c r="S54" s="30">
        <f>'Electric lighting'!$C10+'Overcast Sky'!S54</f>
        <v>275.93958368</v>
      </c>
      <c r="T54" s="30">
        <f>'Electric lighting'!$C10+'Overcast Sky'!T54</f>
        <v>275.98315265999997</v>
      </c>
      <c r="U54" s="30">
        <f>'Electric lighting'!$C10+'Overcast Sky'!U54</f>
        <v>201.33869278400002</v>
      </c>
      <c r="V54" s="30">
        <f>'Electric lighting'!$C10+'Overcast Sky'!V54</f>
        <v>280.54856582000002</v>
      </c>
      <c r="W54" s="30">
        <f>'Electric lighting'!$C10+'Overcast Sky'!W54</f>
        <v>330.37109844000003</v>
      </c>
      <c r="X54" s="30">
        <f>'Electric lighting'!$C10+'Overcast Sky'!X54</f>
        <v>425.10962624000001</v>
      </c>
      <c r="Y54" s="18">
        <f>'Overcast Sky'!Y54</f>
        <v>344.57619322000005</v>
      </c>
      <c r="Z54" s="18">
        <f>'Overcast Sky'!Z54</f>
        <v>385.21780878000004</v>
      </c>
      <c r="AA54" s="18">
        <f>'Overcast Sky'!AA54</f>
        <v>370.68180212000004</v>
      </c>
      <c r="AB54" s="18">
        <f>'Overcast Sky'!AB54</f>
        <v>487.42357061999996</v>
      </c>
      <c r="AC54" s="18">
        <f>'Overcast Sky'!AC54</f>
        <v>563.28096916000004</v>
      </c>
      <c r="AD54" s="30">
        <f>'Electric lighting'!$C10+'Overcast Sky'!AD54</f>
        <v>396.75754276000004</v>
      </c>
      <c r="AE54" s="30">
        <f>'Electric lighting'!$C10+'Overcast Sky'!AE54</f>
        <v>346.67232813999999</v>
      </c>
    </row>
    <row r="55" spans="1:33" x14ac:dyDescent="0.3">
      <c r="A55" s="54" t="s">
        <v>11</v>
      </c>
      <c r="B55" s="30">
        <f>'Electric lighting'!$C11+'Overcast Sky'!B55</f>
        <v>138.40860953399999</v>
      </c>
      <c r="C55" s="30">
        <f>'Electric lighting'!$C11+'Overcast Sky'!C55</f>
        <v>161.97740778000002</v>
      </c>
      <c r="D55" s="30">
        <f>'Electric lighting'!$C11+'Overcast Sky'!D55</f>
        <v>274.76291362000001</v>
      </c>
      <c r="E55" s="30">
        <f>'Electric lighting'!$C11+'Overcast Sky'!E55</f>
        <v>310.2776106</v>
      </c>
      <c r="F55" s="30">
        <f>'Electric lighting'!$C11+'Overcast Sky'!F55</f>
        <v>236.40771841999998</v>
      </c>
      <c r="G55" s="30">
        <f>'Electric lighting'!$C11+'Overcast Sky'!G55</f>
        <v>283.64663769999999</v>
      </c>
      <c r="H55" s="30">
        <f>'Electric lighting'!$C11+'Overcast Sky'!H55</f>
        <v>289.71567886000003</v>
      </c>
      <c r="I55" s="30">
        <f>'Electric lighting'!$C11+'Overcast Sky'!I55</f>
        <v>172.850350182</v>
      </c>
      <c r="J55" s="30">
        <f>'Electric lighting'!$C11+'Overcast Sky'!J55</f>
        <v>137.89091766000001</v>
      </c>
      <c r="K55" s="30">
        <f>'Electric lighting'!$C11+'Overcast Sky'!K55</f>
        <v>117.2</v>
      </c>
      <c r="L55" s="30">
        <f>'Electric lighting'!$C11+'Overcast Sky'!L55</f>
        <v>289.33596749999998</v>
      </c>
      <c r="M55" s="30">
        <f>'Electric lighting'!$C11+'Overcast Sky'!M55</f>
        <v>389.63411453999998</v>
      </c>
      <c r="N55" s="30">
        <f>'Electric lighting'!$C11+'Overcast Sky'!N55</f>
        <v>523.42485064000005</v>
      </c>
      <c r="O55" s="30">
        <f>'Electric lighting'!$C11+'Overcast Sky'!O55</f>
        <v>532.55631102000007</v>
      </c>
      <c r="P55" s="30">
        <f>'Electric lighting'!$C11+'Overcast Sky'!P55</f>
        <v>698.04280072000006</v>
      </c>
      <c r="Q55" s="30">
        <f>'Electric lighting'!$C11+'Overcast Sky'!Q55</f>
        <v>733.11410860000001</v>
      </c>
      <c r="R55" s="30">
        <f>'Electric lighting'!$C11+'Overcast Sky'!R55</f>
        <v>602.86450702000013</v>
      </c>
      <c r="S55" s="30">
        <f>'Electric lighting'!$C11+'Overcast Sky'!S55</f>
        <v>418.65821104000003</v>
      </c>
      <c r="T55" s="30">
        <f>'Electric lighting'!$C11+'Overcast Sky'!T55</f>
        <v>339.70623738</v>
      </c>
      <c r="U55" s="30">
        <f>'Electric lighting'!$C11+'Overcast Sky'!U55</f>
        <v>197.03428626600001</v>
      </c>
      <c r="V55" s="30">
        <f>'Electric lighting'!$C11+'Overcast Sky'!V55</f>
        <v>526.53165406000005</v>
      </c>
      <c r="W55" s="30">
        <f>'Electric lighting'!$C11+'Overcast Sky'!W55</f>
        <v>569.09474316000001</v>
      </c>
      <c r="X55" s="30">
        <f>'Electric lighting'!$C11+'Overcast Sky'!X55</f>
        <v>756.1052147800001</v>
      </c>
      <c r="Y55" s="18">
        <f>'Overcast Sky'!Y55</f>
        <v>739.31251071999998</v>
      </c>
      <c r="Z55" s="18">
        <f>'Overcast Sky'!Z55</f>
        <v>632.36388950000003</v>
      </c>
      <c r="AA55" s="18">
        <f>'Overcast Sky'!AA55</f>
        <v>710.15752612000006</v>
      </c>
      <c r="AB55" s="18">
        <f>'Overcast Sky'!AB55</f>
        <v>667.31699048000007</v>
      </c>
      <c r="AC55" s="18">
        <f>'Overcast Sky'!AC55</f>
        <v>738.00444493999998</v>
      </c>
      <c r="AD55" s="30">
        <f>'Electric lighting'!$C11+'Overcast Sky'!AD55</f>
        <v>597.00398102000008</v>
      </c>
      <c r="AE55" s="30">
        <f>'Electric lighting'!$C11+'Overcast Sky'!AE55</f>
        <v>488.44113362000002</v>
      </c>
    </row>
    <row r="56" spans="1:33" x14ac:dyDescent="0.3">
      <c r="A56" s="54" t="s">
        <v>12</v>
      </c>
      <c r="B56" s="30">
        <f>'Electric lighting'!$C12+'Overcast Sky'!B56</f>
        <v>137.85109453199999</v>
      </c>
      <c r="C56" s="30">
        <f>'Electric lighting'!$C12+'Overcast Sky'!C56</f>
        <v>192.11744572000001</v>
      </c>
      <c r="D56" s="30">
        <f>'Electric lighting'!$C12+'Overcast Sky'!D56</f>
        <v>212.62204032</v>
      </c>
      <c r="E56" s="30">
        <f>'Electric lighting'!$C12+'Overcast Sky'!E56</f>
        <v>246.81888888</v>
      </c>
      <c r="F56" s="30">
        <f>'Electric lighting'!$C12+'Overcast Sky'!F56</f>
        <v>327.65728161999999</v>
      </c>
      <c r="G56" s="30">
        <f>'Electric lighting'!$C12+'Overcast Sky'!G56</f>
        <v>253.91248042000001</v>
      </c>
      <c r="H56" s="30">
        <f>'Electric lighting'!$C12+'Overcast Sky'!H56</f>
        <v>197.38364010800001</v>
      </c>
      <c r="I56" s="30">
        <f>'Electric lighting'!$C12+'Overcast Sky'!I56</f>
        <v>174.34844864199999</v>
      </c>
      <c r="J56" s="30">
        <f>'Electric lighting'!$C12+'Overcast Sky'!J56</f>
        <v>136.035445606</v>
      </c>
      <c r="K56" s="30">
        <f>'Electric lighting'!$C12+'Overcast Sky'!K56</f>
        <v>118.5</v>
      </c>
      <c r="L56" s="30">
        <f>'Electric lighting'!$C12+'Overcast Sky'!L56</f>
        <v>247.60874648000001</v>
      </c>
      <c r="M56" s="30">
        <f>'Electric lighting'!$C12+'Overcast Sky'!M56</f>
        <v>401.31585066000002</v>
      </c>
      <c r="N56" s="30">
        <f>'Electric lighting'!$C12+'Overcast Sky'!N56</f>
        <v>533.72044101999995</v>
      </c>
      <c r="O56" s="30">
        <f>'Electric lighting'!$C12+'Overcast Sky'!O56</f>
        <v>468.72584898000002</v>
      </c>
      <c r="P56" s="30">
        <f>'Electric lighting'!$C12+'Overcast Sky'!P56</f>
        <v>627.45144748000007</v>
      </c>
      <c r="Q56" s="30">
        <f>'Electric lighting'!$C12+'Overcast Sky'!Q56</f>
        <v>629.29321062000008</v>
      </c>
      <c r="R56" s="30">
        <f>'Electric lighting'!$C12+'Overcast Sky'!R56</f>
        <v>488.89248959999998</v>
      </c>
      <c r="S56" s="30">
        <f>'Electric lighting'!$C12+'Overcast Sky'!S56</f>
        <v>436.97103721999997</v>
      </c>
      <c r="T56" s="30">
        <f>'Electric lighting'!$C12+'Overcast Sky'!T56</f>
        <v>245.47721791999999</v>
      </c>
      <c r="U56" s="30">
        <f>'Electric lighting'!$C12+'Overcast Sky'!U56</f>
        <v>213.02448726</v>
      </c>
      <c r="V56" s="30">
        <f>'Electric lighting'!$C12+'Overcast Sky'!V56</f>
        <v>299.67132249999997</v>
      </c>
      <c r="W56" s="30">
        <f>'Electric lighting'!$C12+'Overcast Sky'!W56</f>
        <v>464.65844465999999</v>
      </c>
      <c r="X56" s="30">
        <f>'Electric lighting'!$C12+'Overcast Sky'!X56</f>
        <v>681.97517268000001</v>
      </c>
      <c r="Y56" s="18">
        <f>'Overcast Sky'!Y56</f>
        <v>612.18194086000005</v>
      </c>
      <c r="Z56" s="18">
        <f>'Overcast Sky'!Z56</f>
        <v>675.38277716000005</v>
      </c>
      <c r="AA56" s="18">
        <f>'Overcast Sky'!AA56</f>
        <v>644.49735224000005</v>
      </c>
      <c r="AB56" s="18">
        <f>'Overcast Sky'!AB56</f>
        <v>824.99013996000008</v>
      </c>
      <c r="AC56" s="18">
        <f>'Overcast Sky'!AC56</f>
        <v>458.22229964000007</v>
      </c>
      <c r="AD56" s="30">
        <f>'Electric lighting'!$C12+'Overcast Sky'!AD56</f>
        <v>605.23887639999998</v>
      </c>
      <c r="AE56" s="30">
        <f>'Electric lighting'!$C12+'Overcast Sky'!AE56</f>
        <v>427.94872573999999</v>
      </c>
    </row>
    <row r="57" spans="1:33" x14ac:dyDescent="0.3">
      <c r="A57" s="54" t="s">
        <v>13</v>
      </c>
      <c r="B57" s="30">
        <f>'Electric lighting'!$C13+'Overcast Sky'!B57</f>
        <v>140.82530980199999</v>
      </c>
      <c r="C57" s="30">
        <f>'Electric lighting'!$C13+'Overcast Sky'!C57</f>
        <v>166.14891438799998</v>
      </c>
      <c r="D57" s="30">
        <f>'Electric lighting'!$C13+'Overcast Sky'!D57</f>
        <v>223.37123517999999</v>
      </c>
      <c r="E57" s="30">
        <f>'Electric lighting'!$C13+'Overcast Sky'!E57</f>
        <v>277.31026648</v>
      </c>
      <c r="F57" s="30">
        <f>'Electric lighting'!$C13+'Overcast Sky'!F57</f>
        <v>293.33278152000003</v>
      </c>
      <c r="G57" s="30">
        <f>'Electric lighting'!$C13+'Overcast Sky'!G57</f>
        <v>260.79880059999999</v>
      </c>
      <c r="H57" s="30">
        <f>'Electric lighting'!$C13+'Overcast Sky'!H57</f>
        <v>261.11601175999999</v>
      </c>
      <c r="I57" s="30">
        <f>'Electric lighting'!$C13+'Overcast Sky'!I57</f>
        <v>181.42293065600001</v>
      </c>
      <c r="J57" s="30">
        <f>'Electric lighting'!$C13+'Overcast Sky'!J57</f>
        <v>142.014851652</v>
      </c>
      <c r="K57" s="30">
        <f>'Electric lighting'!$C13+'Overcast Sky'!K57</f>
        <v>126.1</v>
      </c>
      <c r="L57" s="30">
        <f>'Electric lighting'!$C13+'Overcast Sky'!L57</f>
        <v>257.06165096000001</v>
      </c>
      <c r="M57" s="30">
        <f>'Electric lighting'!$C13+'Overcast Sky'!M57</f>
        <v>368.30639099999996</v>
      </c>
      <c r="N57" s="30">
        <f>'Electric lighting'!$C13+'Overcast Sky'!N57</f>
        <v>469.02573503999997</v>
      </c>
      <c r="O57" s="30">
        <f>'Electric lighting'!$C13+'Overcast Sky'!O57</f>
        <v>560.32801996000001</v>
      </c>
      <c r="P57" s="30">
        <f>'Electric lighting'!$C13+'Overcast Sky'!P57</f>
        <v>489.05569044000003</v>
      </c>
      <c r="Q57" s="30">
        <f>'Electric lighting'!$C13+'Overcast Sky'!Q57</f>
        <v>506.43264822000003</v>
      </c>
      <c r="R57" s="30">
        <f>'Electric lighting'!$C13+'Overcast Sky'!R57</f>
        <v>556.66686693999998</v>
      </c>
      <c r="S57" s="30">
        <f>'Electric lighting'!$C13+'Overcast Sky'!S57</f>
        <v>457.19390369999996</v>
      </c>
      <c r="T57" s="30">
        <f>'Electric lighting'!$C13+'Overcast Sky'!T57</f>
        <v>237.21493889999999</v>
      </c>
      <c r="U57" s="30">
        <f>'Electric lighting'!$C13+'Overcast Sky'!U57</f>
        <v>202.08973592000001</v>
      </c>
      <c r="V57" s="30">
        <f>'Electric lighting'!$C13+'Overcast Sky'!V57</f>
        <v>289.49046850000002</v>
      </c>
      <c r="W57" s="30">
        <f>'Electric lighting'!$C13+'Overcast Sky'!W57</f>
        <v>423.65828914000008</v>
      </c>
      <c r="X57" s="30">
        <f>'Electric lighting'!$C13+'Overcast Sky'!X57</f>
        <v>648.61996915999998</v>
      </c>
      <c r="Y57" s="18">
        <f>'Overcast Sky'!Y57</f>
        <v>837.76798882000014</v>
      </c>
      <c r="Z57" s="18">
        <f>'Overcast Sky'!Z57</f>
        <v>589.25523706000001</v>
      </c>
      <c r="AA57" s="18">
        <f>'Overcast Sky'!AA57</f>
        <v>801.20256384000004</v>
      </c>
      <c r="AB57" s="18">
        <f>'Overcast Sky'!AB57</f>
        <v>507.52073638000007</v>
      </c>
      <c r="AC57" s="18">
        <f>'Overcast Sky'!AC57</f>
        <v>501.18058928000005</v>
      </c>
      <c r="AD57" s="30">
        <f>'Electric lighting'!$C13+'Overcast Sky'!AD57</f>
        <v>613.4190413</v>
      </c>
      <c r="AE57" s="30">
        <f>'Electric lighting'!$C13+'Overcast Sky'!AE57</f>
        <v>472.47465912000007</v>
      </c>
    </row>
    <row r="58" spans="1:33" x14ac:dyDescent="0.3">
      <c r="A58" s="54" t="s">
        <v>14</v>
      </c>
      <c r="B58" s="30">
        <f>'Electric lighting'!$C14+'Overcast Sky'!B58</f>
        <v>155.079192546</v>
      </c>
      <c r="C58" s="30">
        <f>'Electric lighting'!$C14+'Overcast Sky'!C58</f>
        <v>179.73930769</v>
      </c>
      <c r="D58" s="30">
        <f>'Electric lighting'!$C14+'Overcast Sky'!D58</f>
        <v>230.43625434</v>
      </c>
      <c r="E58" s="30">
        <f>'Electric lighting'!$C14+'Overcast Sky'!E58</f>
        <v>280.18587006000001</v>
      </c>
      <c r="F58" s="30">
        <f>'Electric lighting'!$C14+'Overcast Sky'!F58</f>
        <v>320.67422426000002</v>
      </c>
      <c r="G58" s="30">
        <f>'Electric lighting'!$C14+'Overcast Sky'!G58</f>
        <v>287.45400926000002</v>
      </c>
      <c r="H58" s="30">
        <f>'Electric lighting'!$C14+'Overcast Sky'!H58</f>
        <v>279.71893016000001</v>
      </c>
      <c r="I58" s="30">
        <f>'Electric lighting'!$C14+'Overcast Sky'!I58</f>
        <v>228.84928368200002</v>
      </c>
      <c r="J58" s="30">
        <f>'Electric lighting'!$C14+'Overcast Sky'!J58</f>
        <v>149.63070590800001</v>
      </c>
      <c r="K58" s="30">
        <f>'Electric lighting'!$C14+'Overcast Sky'!K58</f>
        <v>138.5</v>
      </c>
      <c r="L58" s="30">
        <f>'Electric lighting'!$C14+'Overcast Sky'!L58</f>
        <v>271.01482622000003</v>
      </c>
      <c r="M58" s="30">
        <f>'Electric lighting'!$C14+'Overcast Sky'!M58</f>
        <v>512.91750247999994</v>
      </c>
      <c r="N58" s="30">
        <f>'Electric lighting'!$C14+'Overcast Sky'!N58</f>
        <v>461.79460338000001</v>
      </c>
      <c r="O58" s="30">
        <f>'Electric lighting'!$C14+'Overcast Sky'!O58</f>
        <v>524.41074578000007</v>
      </c>
      <c r="P58" s="30">
        <f>'Electric lighting'!$C14+'Overcast Sky'!P58</f>
        <v>508.53478918000002</v>
      </c>
      <c r="Q58" s="30">
        <f>'Electric lighting'!$C14+'Overcast Sky'!Q58</f>
        <v>408.95276761999997</v>
      </c>
      <c r="R58" s="30">
        <f>'Electric lighting'!$C14+'Overcast Sky'!R58</f>
        <v>597.78244796000001</v>
      </c>
      <c r="S58" s="30">
        <f>'Electric lighting'!$C14+'Overcast Sky'!S58</f>
        <v>393.73079862000003</v>
      </c>
      <c r="T58" s="30">
        <f>'Electric lighting'!$C14+'Overcast Sky'!T58</f>
        <v>299.64254463999998</v>
      </c>
      <c r="U58" s="30">
        <f>'Electric lighting'!$C14+'Overcast Sky'!U58</f>
        <v>232.73454068000001</v>
      </c>
      <c r="V58" s="30">
        <f>'Electric lighting'!$C14+'Overcast Sky'!V58</f>
        <v>376.91416872000002</v>
      </c>
      <c r="W58" s="30">
        <f>'Electric lighting'!$C14+'Overcast Sky'!W58</f>
        <v>343.54431555999997</v>
      </c>
      <c r="X58" s="30">
        <f>'Electric lighting'!$C14+'Overcast Sky'!X58</f>
        <v>639.00921031999997</v>
      </c>
      <c r="Y58" s="18">
        <f>'Overcast Sky'!Y58</f>
        <v>460.95654752000002</v>
      </c>
      <c r="Z58" s="18">
        <f>'Overcast Sky'!Z58</f>
        <v>850.04936870000006</v>
      </c>
      <c r="AA58" s="18">
        <f>'Overcast Sky'!AA58</f>
        <v>922.00476200000003</v>
      </c>
      <c r="AB58" s="18">
        <f>'Overcast Sky'!AB58</f>
        <v>578.17983930000003</v>
      </c>
      <c r="AC58" s="18">
        <f>'Overcast Sky'!AC58</f>
        <v>430.01487242000002</v>
      </c>
      <c r="AD58" s="30">
        <f>'Electric lighting'!$C14+'Overcast Sky'!AD58</f>
        <v>614.19789904000004</v>
      </c>
      <c r="AE58" s="30">
        <f>'Electric lighting'!$C14+'Overcast Sky'!AE58</f>
        <v>443.19146414000005</v>
      </c>
    </row>
    <row r="59" spans="1:33" x14ac:dyDescent="0.3">
      <c r="A59" s="54" t="s">
        <v>15</v>
      </c>
      <c r="B59" s="30">
        <f>'Electric lighting'!$C15+'Overcast Sky'!B59</f>
        <v>161.377588196</v>
      </c>
      <c r="C59" s="30">
        <f>'Electric lighting'!$C15+'Overcast Sky'!C59</f>
        <v>205.71864494200003</v>
      </c>
      <c r="D59" s="30">
        <f>'Electric lighting'!$C15+'Overcast Sky'!D59</f>
        <v>225.00480267200004</v>
      </c>
      <c r="E59" s="30">
        <f>'Electric lighting'!$C15+'Overcast Sky'!E59</f>
        <v>249.40031552000002</v>
      </c>
      <c r="F59" s="30">
        <f>'Electric lighting'!$C15+'Overcast Sky'!F59</f>
        <v>221.86191218000002</v>
      </c>
      <c r="G59" s="30">
        <f>'Electric lighting'!$C15+'Overcast Sky'!G59</f>
        <v>247.20148602</v>
      </c>
      <c r="H59" s="30">
        <f>'Electric lighting'!$C15+'Overcast Sky'!H59</f>
        <v>258.4099458</v>
      </c>
      <c r="I59" s="30">
        <f>'Electric lighting'!$C15+'Overcast Sky'!I59</f>
        <v>192.92279783600003</v>
      </c>
      <c r="J59" s="30">
        <f>'Electric lighting'!$C15+'Overcast Sky'!J59</f>
        <v>165.67401498800001</v>
      </c>
      <c r="K59" s="30">
        <f>'Electric lighting'!$C15+'Overcast Sky'!K59</f>
        <v>150.80000000000001</v>
      </c>
      <c r="L59" s="30">
        <f>'Electric lighting'!$C15+'Overcast Sky'!L59</f>
        <v>271.10844658000002</v>
      </c>
      <c r="M59" s="30">
        <f>'Electric lighting'!$C15+'Overcast Sky'!M59</f>
        <v>421.47206180000006</v>
      </c>
      <c r="N59" s="30">
        <f>'Electric lighting'!$C15+'Overcast Sky'!N59</f>
        <v>436.13977177999999</v>
      </c>
      <c r="O59" s="30">
        <f>'Electric lighting'!$C15+'Overcast Sky'!O59</f>
        <v>375.61847304000003</v>
      </c>
      <c r="P59" s="30">
        <f>'Electric lighting'!$C15+'Overcast Sky'!P59</f>
        <v>502.62666932000002</v>
      </c>
      <c r="Q59" s="30">
        <f>'Electric lighting'!$C15+'Overcast Sky'!Q59</f>
        <v>509.62406490000001</v>
      </c>
      <c r="R59" s="30">
        <f>'Electric lighting'!$C15+'Overcast Sky'!R59</f>
        <v>348.29755227999999</v>
      </c>
      <c r="S59" s="30">
        <f>'Electric lighting'!$C15+'Overcast Sky'!S59</f>
        <v>351.15978970000003</v>
      </c>
      <c r="T59" s="30">
        <f>'Electric lighting'!$C15+'Overcast Sky'!T59</f>
        <v>280.21825834000003</v>
      </c>
      <c r="U59" s="30">
        <f>'Electric lighting'!$C15+'Overcast Sky'!U59</f>
        <v>197.14413380800002</v>
      </c>
      <c r="V59" s="30">
        <f>'Electric lighting'!$C15+'Overcast Sky'!V59</f>
        <v>355.97112756000001</v>
      </c>
      <c r="W59" s="30">
        <f>'Electric lighting'!$C15+'Overcast Sky'!W59</f>
        <v>421.25648140000004</v>
      </c>
      <c r="X59" s="30">
        <f>'Electric lighting'!$C15+'Overcast Sky'!X59</f>
        <v>474.51444168</v>
      </c>
      <c r="Y59" s="18">
        <f>'Overcast Sky'!Y59</f>
        <v>622.63251778000006</v>
      </c>
      <c r="Z59" s="18">
        <f>'Overcast Sky'!Z59</f>
        <v>620.46185866000008</v>
      </c>
      <c r="AA59" s="18">
        <f>'Overcast Sky'!AA59</f>
        <v>504.45623382000008</v>
      </c>
      <c r="AB59" s="18">
        <f>'Overcast Sky'!AB59</f>
        <v>360.5215341</v>
      </c>
      <c r="AC59" s="18">
        <f>'Overcast Sky'!AC59</f>
        <v>412.05421712000003</v>
      </c>
      <c r="AD59" s="30">
        <f>'Electric lighting'!$C15+'Overcast Sky'!AD59</f>
        <v>529.89396671999998</v>
      </c>
      <c r="AE59" s="30">
        <f>'Electric lighting'!$C15+'Overcast Sky'!AE59</f>
        <v>398.91492440000002</v>
      </c>
    </row>
    <row r="60" spans="1:33" x14ac:dyDescent="0.3">
      <c r="A60" s="54" t="s">
        <v>16</v>
      </c>
      <c r="B60" s="30">
        <f>'Electric lighting'!$C16+'Overcast Sky'!B60</f>
        <v>151.952000306</v>
      </c>
      <c r="C60" s="30">
        <f>'Electric lighting'!$C16+'Overcast Sky'!C60</f>
        <v>188.98113147999999</v>
      </c>
      <c r="D60" s="30">
        <f>'Electric lighting'!$C16+'Overcast Sky'!D60</f>
        <v>230.11649862000002</v>
      </c>
      <c r="E60" s="30">
        <f>'Electric lighting'!$C16+'Overcast Sky'!E60</f>
        <v>212.190707562</v>
      </c>
      <c r="F60" s="30">
        <f>'Electric lighting'!$C16+'Overcast Sky'!F60</f>
        <v>242.12749719999999</v>
      </c>
      <c r="G60" s="30">
        <f>'Electric lighting'!$C16+'Overcast Sky'!G60</f>
        <v>206.279574516</v>
      </c>
      <c r="H60" s="30">
        <f>'Electric lighting'!$C16+'Overcast Sky'!H60</f>
        <v>233.68843034</v>
      </c>
      <c r="I60" s="30">
        <f>'Electric lighting'!$C16+'Overcast Sky'!I60</f>
        <v>184.22811808199998</v>
      </c>
      <c r="J60" s="30">
        <f>'Electric lighting'!$C16+'Overcast Sky'!J60</f>
        <v>156.05131595999998</v>
      </c>
      <c r="K60" s="30">
        <f>'Electric lighting'!$C16+'Overcast Sky'!K60</f>
        <v>141.1</v>
      </c>
      <c r="L60" s="30">
        <f>'Electric lighting'!$C16+'Overcast Sky'!L60</f>
        <v>221.69244992400002</v>
      </c>
      <c r="M60" s="30">
        <f>'Electric lighting'!$C16+'Overcast Sky'!M60</f>
        <v>301.00096458000002</v>
      </c>
      <c r="N60" s="30">
        <f>'Electric lighting'!$C16+'Overcast Sky'!N60</f>
        <v>504.39835458000005</v>
      </c>
      <c r="O60" s="30">
        <f>'Electric lighting'!$C16+'Overcast Sky'!O60</f>
        <v>458.17791682000006</v>
      </c>
      <c r="P60" s="30">
        <f>'Electric lighting'!$C16+'Overcast Sky'!P60</f>
        <v>420.10188918000006</v>
      </c>
      <c r="Q60" s="30">
        <f>'Electric lighting'!$C16+'Overcast Sky'!Q60</f>
        <v>307.16583937999997</v>
      </c>
      <c r="R60" s="30">
        <f>'Electric lighting'!$C16+'Overcast Sky'!R60</f>
        <v>447.70587244000001</v>
      </c>
      <c r="S60" s="30">
        <f>'Electric lighting'!$C16+'Overcast Sky'!S60</f>
        <v>326.03528382000002</v>
      </c>
      <c r="T60" s="30">
        <f>'Electric lighting'!$C16+'Overcast Sky'!T60</f>
        <v>336.9570579</v>
      </c>
      <c r="U60" s="30">
        <f>'Electric lighting'!$C16+'Overcast Sky'!U60</f>
        <v>200.55339677199999</v>
      </c>
      <c r="V60" s="30">
        <f>'Electric lighting'!$C16+'Overcast Sky'!V60</f>
        <v>246.87995805999998</v>
      </c>
      <c r="W60" s="30">
        <f>'Electric lighting'!$C16+'Overcast Sky'!W60</f>
        <v>416.92506742</v>
      </c>
      <c r="X60" s="30">
        <f>'Electric lighting'!$C16+'Overcast Sky'!X60</f>
        <v>589.70116378</v>
      </c>
      <c r="Y60" s="18">
        <f>'Overcast Sky'!Y60</f>
        <v>263.22520825999999</v>
      </c>
      <c r="Z60" s="18">
        <f>'Overcast Sky'!Z60</f>
        <v>649.86249622000003</v>
      </c>
      <c r="AA60" s="18">
        <f>'Overcast Sky'!AA60</f>
        <v>423.02644426000001</v>
      </c>
      <c r="AB60" s="18">
        <f>'Overcast Sky'!AB60</f>
        <v>447.67951228000004</v>
      </c>
      <c r="AC60" s="18">
        <f>'Overcast Sky'!AC60</f>
        <v>389.03620868000002</v>
      </c>
      <c r="AD60" s="30">
        <f>'Electric lighting'!$C16+'Overcast Sky'!AD60</f>
        <v>438.4342848</v>
      </c>
      <c r="AE60" s="30">
        <f>'Electric lighting'!$C16+'Overcast Sky'!AE60</f>
        <v>405.46506697999996</v>
      </c>
    </row>
    <row r="61" spans="1:33" x14ac:dyDescent="0.3">
      <c r="A61" s="54" t="s">
        <v>17</v>
      </c>
      <c r="B61" s="30">
        <f>'Electric lighting'!$C17+'Overcast Sky'!B61</f>
        <v>171.76097031199998</v>
      </c>
      <c r="C61" s="30">
        <f>'Electric lighting'!$C17+'Overcast Sky'!C61</f>
        <v>194.91458606999998</v>
      </c>
      <c r="D61" s="30">
        <f>'Electric lighting'!$C17+'Overcast Sky'!D61</f>
        <v>238.67422791199999</v>
      </c>
      <c r="E61" s="30">
        <f>'Electric lighting'!$C17+'Overcast Sky'!E61</f>
        <v>284.07352174000005</v>
      </c>
      <c r="F61" s="30">
        <f>'Electric lighting'!$C17+'Overcast Sky'!F61</f>
        <v>276.28527217999999</v>
      </c>
      <c r="G61" s="30">
        <f>'Electric lighting'!$C17+'Overcast Sky'!G61</f>
        <v>259.49699382</v>
      </c>
      <c r="H61" s="30">
        <f>'Electric lighting'!$C17+'Overcast Sky'!H61</f>
        <v>233.82870516</v>
      </c>
      <c r="I61" s="30">
        <f>'Electric lighting'!$C17+'Overcast Sky'!I61</f>
        <v>190.41147383399999</v>
      </c>
      <c r="J61" s="30">
        <f>'Electric lighting'!$C17+'Overcast Sky'!J61</f>
        <v>163.579875292</v>
      </c>
      <c r="K61" s="30">
        <f>'Electric lighting'!$C17+'Overcast Sky'!K61</f>
        <v>151.6</v>
      </c>
      <c r="L61" s="30">
        <f>'Electric lighting'!$C17+'Overcast Sky'!L61</f>
        <v>263.72327545999997</v>
      </c>
      <c r="M61" s="30">
        <f>'Electric lighting'!$C17+'Overcast Sky'!M61</f>
        <v>210.93884024600001</v>
      </c>
      <c r="N61" s="30">
        <f>'Electric lighting'!$C17+'Overcast Sky'!N61</f>
        <v>425.87922914000001</v>
      </c>
      <c r="O61" s="30">
        <f>'Electric lighting'!$C17+'Overcast Sky'!O61</f>
        <v>437.55725563999999</v>
      </c>
      <c r="P61" s="30">
        <f>'Electric lighting'!$C17+'Overcast Sky'!P61</f>
        <v>378.92454989999999</v>
      </c>
      <c r="Q61" s="30">
        <f>'Electric lighting'!$C17+'Overcast Sky'!Q61</f>
        <v>495.92863808000004</v>
      </c>
      <c r="R61" s="30">
        <f>'Electric lighting'!$C17+'Overcast Sky'!R61</f>
        <v>362.77540402</v>
      </c>
      <c r="S61" s="30">
        <f>'Electric lighting'!$C17+'Overcast Sky'!S61</f>
        <v>332.48001722000004</v>
      </c>
      <c r="T61" s="30">
        <f>'Electric lighting'!$C17+'Overcast Sky'!T61</f>
        <v>259.20949289999999</v>
      </c>
      <c r="U61" s="30">
        <f>'Electric lighting'!$C17+'Overcast Sky'!U61</f>
        <v>186.58291991599998</v>
      </c>
      <c r="V61" s="30">
        <f>'Electric lighting'!$C17+'Overcast Sky'!V61</f>
        <v>340.93085947999998</v>
      </c>
      <c r="W61" s="30">
        <f>'Electric lighting'!$C17+'Overcast Sky'!W61</f>
        <v>303.42548583999996</v>
      </c>
      <c r="X61" s="30">
        <f>'Electric lighting'!$C17+'Overcast Sky'!X61</f>
        <v>371.24753257999998</v>
      </c>
      <c r="Y61" s="18">
        <f>'Overcast Sky'!Y61</f>
        <v>437.28980511999998</v>
      </c>
      <c r="Z61" s="18">
        <f>'Overcast Sky'!Z61</f>
        <v>363.55279380000002</v>
      </c>
      <c r="AA61" s="18">
        <f>'Overcast Sky'!AA61</f>
        <v>370.17835847999999</v>
      </c>
      <c r="AB61" s="18">
        <f>'Overcast Sky'!AB61</f>
        <v>506.17716324000008</v>
      </c>
      <c r="AC61" s="18">
        <f>'Overcast Sky'!AC61</f>
        <v>443.72442716000006</v>
      </c>
      <c r="AD61" s="30">
        <f>'Electric lighting'!$C17+'Overcast Sky'!AD61</f>
        <v>576.32219243999998</v>
      </c>
      <c r="AE61" s="30">
        <f>'Electric lighting'!$C17+'Overcast Sky'!AE61</f>
        <v>456.60170063999999</v>
      </c>
    </row>
    <row r="62" spans="1:33" x14ac:dyDescent="0.3">
      <c r="A62" s="54" t="s">
        <v>41</v>
      </c>
      <c r="B62" s="30">
        <f>'Electric lighting'!$C18+'Overcast Sky'!B62</f>
        <v>156.320609856</v>
      </c>
      <c r="C62" s="30">
        <f>'Electric lighting'!$C18+'Overcast Sky'!C62</f>
        <v>177.26042324000002</v>
      </c>
      <c r="D62" s="30">
        <f>'Electric lighting'!$C18+'Overcast Sky'!D62</f>
        <v>205.57249753400001</v>
      </c>
      <c r="E62" s="30">
        <f>'Electric lighting'!$C18+'Overcast Sky'!E62</f>
        <v>207.860013912</v>
      </c>
      <c r="F62" s="30">
        <f>'Electric lighting'!$C18+'Overcast Sky'!F62</f>
        <v>236.202894464</v>
      </c>
      <c r="G62" s="30">
        <f>'Electric lighting'!$C18+'Overcast Sky'!G62</f>
        <v>207.419061414</v>
      </c>
      <c r="H62" s="30">
        <f>'Electric lighting'!$C18+'Overcast Sky'!H62</f>
        <v>201.24959420800002</v>
      </c>
      <c r="I62" s="30">
        <f>'Electric lighting'!$C18+'Overcast Sky'!I62</f>
        <v>189.01047895600001</v>
      </c>
      <c r="J62" s="30">
        <f>'Electric lighting'!$C18+'Overcast Sky'!J62</f>
        <v>156.10969432600001</v>
      </c>
      <c r="K62" s="30">
        <f>'Electric lighting'!$C18+'Overcast Sky'!K62</f>
        <v>146.9</v>
      </c>
      <c r="L62" s="30">
        <f>'Electric lighting'!$C18+'Overcast Sky'!L62</f>
        <v>235.83872663200003</v>
      </c>
      <c r="M62" s="30">
        <f>'Electric lighting'!$C18+'Overcast Sky'!M62</f>
        <v>306.85431619999997</v>
      </c>
      <c r="N62" s="30">
        <f>'Electric lighting'!$C18+'Overcast Sky'!N62</f>
        <v>389.24380085999996</v>
      </c>
      <c r="O62" s="30">
        <f>'Electric lighting'!$C18+'Overcast Sky'!O62</f>
        <v>372.39954406000004</v>
      </c>
      <c r="P62" s="30">
        <f>'Electric lighting'!$C18+'Overcast Sky'!P62</f>
        <v>563.63738427999999</v>
      </c>
      <c r="Q62" s="30">
        <f>'Electric lighting'!$C18+'Overcast Sky'!Q62</f>
        <v>340.89192512</v>
      </c>
      <c r="R62" s="30">
        <f>'Electric lighting'!$C18+'Overcast Sky'!R62</f>
        <v>375.29103882000004</v>
      </c>
      <c r="S62" s="30">
        <f>'Electric lighting'!$C18+'Overcast Sky'!S62</f>
        <v>380.90935390000004</v>
      </c>
      <c r="T62" s="30">
        <f>'Electric lighting'!$C18+'Overcast Sky'!T62</f>
        <v>257.18033478000001</v>
      </c>
      <c r="U62" s="30">
        <f>'Electric lighting'!$C18+'Overcast Sky'!U62</f>
        <v>185.11106430400002</v>
      </c>
      <c r="V62" s="30">
        <f>'Electric lighting'!$C18+'Overcast Sky'!V62</f>
        <v>264.85852964000003</v>
      </c>
      <c r="W62" s="30">
        <f>'Electric lighting'!$C18+'Overcast Sky'!W62</f>
        <v>460.59421034000002</v>
      </c>
      <c r="X62" s="30">
        <f>'Electric lighting'!$C18+'Overcast Sky'!X62</f>
        <v>449.04353932000004</v>
      </c>
      <c r="Y62" s="18">
        <f>'Overcast Sky'!Y62</f>
        <v>507.16267364000004</v>
      </c>
      <c r="Z62" s="18">
        <f>'Overcast Sky'!Z62</f>
        <v>470.65377058000001</v>
      </c>
      <c r="AA62" s="18">
        <f>'Overcast Sky'!AA62</f>
        <v>325.85611520000003</v>
      </c>
      <c r="AB62" s="18">
        <f>'Overcast Sky'!AB62</f>
        <v>381.55973547999997</v>
      </c>
      <c r="AC62" s="18">
        <f>'Overcast Sky'!AC62</f>
        <v>237.36688276000004</v>
      </c>
      <c r="AD62" s="30">
        <f>'Electric lighting'!$C18+'Overcast Sky'!AD62</f>
        <v>378.55626666000001</v>
      </c>
      <c r="AE62" s="30">
        <f>'Electric lighting'!$C18+'Overcast Sky'!AE62</f>
        <v>386.95230802000003</v>
      </c>
    </row>
    <row r="63" spans="1:33" x14ac:dyDescent="0.3">
      <c r="A63" s="54" t="s">
        <v>18</v>
      </c>
      <c r="B63" s="30">
        <f>'Electric lighting'!$C19+'Overcast Sky'!B63</f>
        <v>152.46459777000001</v>
      </c>
      <c r="C63" s="30">
        <f>'Electric lighting'!$C19+'Overcast Sky'!C63</f>
        <v>192.91008045600003</v>
      </c>
      <c r="D63" s="30">
        <f>'Electric lighting'!$C19+'Overcast Sky'!D63</f>
        <v>283.10156472</v>
      </c>
      <c r="E63" s="30">
        <f>'Electric lighting'!$C19+'Overcast Sky'!E63</f>
        <v>410.09273196000004</v>
      </c>
      <c r="F63" s="30">
        <f>'Electric lighting'!$C19+'Overcast Sky'!F63</f>
        <v>312.57539092000002</v>
      </c>
      <c r="G63" s="30">
        <f>'Electric lighting'!$C19+'Overcast Sky'!G63</f>
        <v>317.29198210000004</v>
      </c>
      <c r="H63" s="30">
        <f>'Electric lighting'!$C19+'Overcast Sky'!H63</f>
        <v>324.98593788000005</v>
      </c>
      <c r="I63" s="30">
        <f>'Electric lighting'!$C19+'Overcast Sky'!I63</f>
        <v>195.15504235</v>
      </c>
      <c r="J63" s="30">
        <f>'Electric lighting'!$C19+'Overcast Sky'!J63</f>
        <v>158.762416836</v>
      </c>
      <c r="K63" s="30">
        <f>'Electric lighting'!$C19+'Overcast Sky'!K63</f>
        <v>133.80000000000001</v>
      </c>
      <c r="L63" s="30">
        <f>'Electric lighting'!$C19+'Overcast Sky'!L63</f>
        <v>332.62509276000003</v>
      </c>
      <c r="M63" s="30">
        <f>'Electric lighting'!$C19+'Overcast Sky'!M63</f>
        <v>338.72493112000006</v>
      </c>
      <c r="N63" s="30">
        <f>'Electric lighting'!$C19+'Overcast Sky'!N63</f>
        <v>661.25331828000003</v>
      </c>
      <c r="O63" s="30">
        <f>'Electric lighting'!$C19+'Overcast Sky'!O63</f>
        <v>472.32119196000002</v>
      </c>
      <c r="P63" s="30">
        <f>'Electric lighting'!$C19+'Overcast Sky'!P63</f>
        <v>635.24607925999999</v>
      </c>
      <c r="Q63" s="30">
        <f>'Electric lighting'!$C19+'Overcast Sky'!Q63</f>
        <v>818.50907512000003</v>
      </c>
      <c r="R63" s="30">
        <f>'Electric lighting'!$C19+'Overcast Sky'!R63</f>
        <v>381.27850932000001</v>
      </c>
      <c r="S63" s="30">
        <f>'Electric lighting'!$C19+'Overcast Sky'!S63</f>
        <v>527.94582648000005</v>
      </c>
      <c r="T63" s="30">
        <f>'Electric lighting'!$C19+'Overcast Sky'!T63</f>
        <v>274.85624847999998</v>
      </c>
      <c r="U63" s="30">
        <f>'Electric lighting'!$C19+'Overcast Sky'!U63</f>
        <v>235.51074214000002</v>
      </c>
      <c r="V63" s="30">
        <f>'Electric lighting'!$C19+'Overcast Sky'!V63</f>
        <v>466.92035945999999</v>
      </c>
      <c r="W63" s="30">
        <f>'Electric lighting'!$C19+'Overcast Sky'!W63</f>
        <v>729.27165188000004</v>
      </c>
      <c r="X63" s="30">
        <f>'Electric lighting'!$C19+'Overcast Sky'!X63</f>
        <v>904.67239431999997</v>
      </c>
      <c r="Y63" s="18">
        <f>'Overcast Sky'!Y63</f>
        <v>591.40932004000001</v>
      </c>
      <c r="Z63" s="18">
        <f>'Overcast Sky'!Z63</f>
        <v>649.17282009999997</v>
      </c>
      <c r="AA63" s="18">
        <f>'Overcast Sky'!AA63</f>
        <v>1012.7269726000001</v>
      </c>
      <c r="AB63" s="18">
        <f>'Overcast Sky'!AB63</f>
        <v>753.50204888000007</v>
      </c>
      <c r="AC63" s="18">
        <f>'Overcast Sky'!AC63</f>
        <v>992.39629160000015</v>
      </c>
      <c r="AD63" s="30">
        <f>'Electric lighting'!$C19+'Overcast Sky'!AD63</f>
        <v>910.32223124000006</v>
      </c>
      <c r="AE63" s="30">
        <f>'Electric lighting'!$C19+'Overcast Sky'!AE63</f>
        <v>660.89942221999991</v>
      </c>
    </row>
    <row r="64" spans="1:33" x14ac:dyDescent="0.3">
      <c r="A64" s="54" t="s">
        <v>19</v>
      </c>
      <c r="B64" s="30">
        <f>'Electric lighting'!$C20+'Overcast Sky'!B64</f>
        <v>152.44664798800002</v>
      </c>
      <c r="C64" s="30">
        <f>'Electric lighting'!$C20+'Overcast Sky'!C64</f>
        <v>220.618514688</v>
      </c>
      <c r="D64" s="30">
        <f>'Electric lighting'!$C20+'Overcast Sky'!D64</f>
        <v>261.78978774000001</v>
      </c>
      <c r="E64" s="30">
        <f>'Electric lighting'!$C20+'Overcast Sky'!E64</f>
        <v>324.72323188000007</v>
      </c>
      <c r="F64" s="30">
        <f>'Electric lighting'!$C20+'Overcast Sky'!F64</f>
        <v>268.07486220000004</v>
      </c>
      <c r="G64" s="30">
        <f>'Electric lighting'!$C20+'Overcast Sky'!G64</f>
        <v>330.74299752000002</v>
      </c>
      <c r="H64" s="30">
        <f>'Electric lighting'!$C20+'Overcast Sky'!H64</f>
        <v>294.96045548000006</v>
      </c>
      <c r="I64" s="30">
        <f>'Electric lighting'!$C20+'Overcast Sky'!I64</f>
        <v>211.87850483600002</v>
      </c>
      <c r="J64" s="30">
        <f>'Electric lighting'!$C20+'Overcast Sky'!J64</f>
        <v>165.90218923400002</v>
      </c>
      <c r="K64" s="30">
        <f>'Electric lighting'!$C20+'Overcast Sky'!K64</f>
        <v>141.30000000000001</v>
      </c>
      <c r="L64" s="30">
        <f>'Electric lighting'!$C20+'Overcast Sky'!L64</f>
        <v>318.31678022000006</v>
      </c>
      <c r="M64" s="30">
        <f>'Electric lighting'!$C20+'Overcast Sky'!M64</f>
        <v>420.51429928000005</v>
      </c>
      <c r="N64" s="30">
        <f>'Electric lighting'!$C20+'Overcast Sky'!N64</f>
        <v>534.92961106000007</v>
      </c>
      <c r="O64" s="30">
        <f>'Electric lighting'!$C20+'Overcast Sky'!O64</f>
        <v>643.08321802</v>
      </c>
      <c r="P64" s="30">
        <f>'Electric lighting'!$C20+'Overcast Sky'!P64</f>
        <v>482.92491566000001</v>
      </c>
      <c r="Q64" s="30">
        <f>'Electric lighting'!$C20+'Overcast Sky'!Q64</f>
        <v>567.47844710000004</v>
      </c>
      <c r="R64" s="30">
        <f>'Electric lighting'!$C20+'Overcast Sky'!R64</f>
        <v>482.61368278000003</v>
      </c>
      <c r="S64" s="30">
        <f>'Electric lighting'!$C20+'Overcast Sky'!S64</f>
        <v>483.62573312000001</v>
      </c>
      <c r="T64" s="30">
        <f>'Electric lighting'!$C20+'Overcast Sky'!T64</f>
        <v>324.08572984</v>
      </c>
      <c r="U64" s="30">
        <f>'Electric lighting'!$C20+'Overcast Sky'!U64</f>
        <v>233.72303126000003</v>
      </c>
      <c r="V64" s="30">
        <f>'Electric lighting'!$C20+'Overcast Sky'!V64</f>
        <v>444.46654984000003</v>
      </c>
      <c r="W64" s="30">
        <f>'Electric lighting'!$C20+'Overcast Sky'!W64</f>
        <v>446.36764288000006</v>
      </c>
      <c r="X64" s="30">
        <f>'Electric lighting'!$C20+'Overcast Sky'!X64</f>
        <v>794.43379292000009</v>
      </c>
      <c r="Y64" s="18">
        <f>'Overcast Sky'!Y64</f>
        <v>667.93266274000007</v>
      </c>
      <c r="Z64" s="18">
        <f>'Overcast Sky'!Z64</f>
        <v>704.30578638000009</v>
      </c>
      <c r="AA64" s="18">
        <f>'Overcast Sky'!AA64</f>
        <v>724.44217328000002</v>
      </c>
      <c r="AB64" s="18">
        <f>'Overcast Sky'!AB64</f>
        <v>740.00988614000005</v>
      </c>
      <c r="AC64" s="18">
        <f>'Overcast Sky'!AC64</f>
        <v>573.9513837400001</v>
      </c>
      <c r="AD64" s="30">
        <f>'Electric lighting'!$C20+'Overcast Sky'!AD64</f>
        <v>760.75977211999998</v>
      </c>
      <c r="AE64" s="30">
        <f>'Electric lighting'!$C20+'Overcast Sky'!AE64</f>
        <v>536.24510439999995</v>
      </c>
    </row>
    <row r="65" spans="1:31" x14ac:dyDescent="0.3">
      <c r="A65" s="54" t="s">
        <v>20</v>
      </c>
      <c r="B65" s="30">
        <f>'Electric lighting'!$C21+'Overcast Sky'!B65</f>
        <v>149.05111966199999</v>
      </c>
      <c r="C65" s="30">
        <f>'Electric lighting'!$C21+'Overcast Sky'!C65</f>
        <v>194.26592014600001</v>
      </c>
      <c r="D65" s="30">
        <f>'Electric lighting'!$C21+'Overcast Sky'!D65</f>
        <v>257.93979238000003</v>
      </c>
      <c r="E65" s="30">
        <f>'Electric lighting'!$C21+'Overcast Sky'!E65</f>
        <v>334.15126814000001</v>
      </c>
      <c r="F65" s="30">
        <f>'Electric lighting'!$C21+'Overcast Sky'!F65</f>
        <v>341.72103874000004</v>
      </c>
      <c r="G65" s="30">
        <f>'Electric lighting'!$C21+'Overcast Sky'!G65</f>
        <v>286.13227389999997</v>
      </c>
      <c r="H65" s="30">
        <f>'Electric lighting'!$C21+'Overcast Sky'!H65</f>
        <v>255.51523752000003</v>
      </c>
      <c r="I65" s="30">
        <f>'Electric lighting'!$C21+'Overcast Sky'!I65</f>
        <v>215.24591481800002</v>
      </c>
      <c r="J65" s="30">
        <f>'Electric lighting'!$C21+'Overcast Sky'!J65</f>
        <v>152.94453791800001</v>
      </c>
      <c r="K65" s="30">
        <f>'Electric lighting'!$C21+'Overcast Sky'!K65</f>
        <v>136</v>
      </c>
      <c r="L65" s="30">
        <f>'Electric lighting'!$C21+'Overcast Sky'!L65</f>
        <v>246.28504494000001</v>
      </c>
      <c r="M65" s="30">
        <f>'Electric lighting'!$C21+'Overcast Sky'!M65</f>
        <v>564.24195008000004</v>
      </c>
      <c r="N65" s="30">
        <f>'Electric lighting'!$C21+'Overcast Sky'!N65</f>
        <v>656.97666712</v>
      </c>
      <c r="O65" s="30">
        <f>'Electric lighting'!$C21+'Overcast Sky'!O65</f>
        <v>707.08180934000006</v>
      </c>
      <c r="P65" s="30">
        <f>'Electric lighting'!$C21+'Overcast Sky'!P65</f>
        <v>483.52067728000003</v>
      </c>
      <c r="Q65" s="30">
        <f>'Electric lighting'!$C21+'Overcast Sky'!Q65</f>
        <v>811.78495236000003</v>
      </c>
      <c r="R65" s="30">
        <f>'Electric lighting'!$C21+'Overcast Sky'!R65</f>
        <v>509.22719069999999</v>
      </c>
      <c r="S65" s="30">
        <f>'Electric lighting'!$C21+'Overcast Sky'!S65</f>
        <v>485.67059358</v>
      </c>
      <c r="T65" s="30">
        <f>'Electric lighting'!$C21+'Overcast Sky'!T65</f>
        <v>405.18573457999997</v>
      </c>
      <c r="U65" s="30">
        <f>'Electric lighting'!$C21+'Overcast Sky'!U65</f>
        <v>199.388255378</v>
      </c>
      <c r="V65" s="30">
        <f>'Electric lighting'!$C21+'Overcast Sky'!V65</f>
        <v>454.75047652000001</v>
      </c>
      <c r="W65" s="30">
        <f>'Electric lighting'!$C21+'Overcast Sky'!W65</f>
        <v>479.98425292000002</v>
      </c>
      <c r="X65" s="30">
        <f>'Electric lighting'!$C21+'Overcast Sky'!X65</f>
        <v>809.76239154000007</v>
      </c>
      <c r="Y65" s="18">
        <f>'Overcast Sky'!Y65</f>
        <v>518.36651384000004</v>
      </c>
      <c r="Z65" s="18">
        <f>'Overcast Sky'!Z65</f>
        <v>900.24654020000003</v>
      </c>
      <c r="AA65" s="18">
        <f>'Overcast Sky'!AA65</f>
        <v>610.38764164000008</v>
      </c>
      <c r="AB65" s="18">
        <f>'Overcast Sky'!AB65</f>
        <v>593.05896300000006</v>
      </c>
      <c r="AC65" s="18">
        <f>'Overcast Sky'!AC65</f>
        <v>533.88024101999997</v>
      </c>
      <c r="AD65" s="30">
        <f>'Electric lighting'!$C21+'Overcast Sky'!AD65</f>
        <v>726.42670820000001</v>
      </c>
      <c r="AE65" s="30">
        <f>'Electric lighting'!$C21+'Overcast Sky'!AE65</f>
        <v>489.24062312000001</v>
      </c>
    </row>
    <row r="66" spans="1:31" x14ac:dyDescent="0.3">
      <c r="A66" s="54" t="s">
        <v>21</v>
      </c>
      <c r="B66" s="30">
        <f>'Electric lighting'!$C22+'Overcast Sky'!B66</f>
        <v>163.2041337</v>
      </c>
      <c r="C66" s="30">
        <f>'Electric lighting'!$C22+'Overcast Sky'!C66</f>
        <v>201.75432952399998</v>
      </c>
      <c r="D66" s="30">
        <f>'Electric lighting'!$C22+'Overcast Sky'!D66</f>
        <v>257.93278828000001</v>
      </c>
      <c r="E66" s="30">
        <f>'Electric lighting'!$C22+'Overcast Sky'!E66</f>
        <v>338.48965837999998</v>
      </c>
      <c r="F66" s="30">
        <f>'Electric lighting'!$C22+'Overcast Sky'!F66</f>
        <v>335.40450357999998</v>
      </c>
      <c r="G66" s="30">
        <f>'Electric lighting'!$C22+'Overcast Sky'!G66</f>
        <v>290.24738444000002</v>
      </c>
      <c r="H66" s="30">
        <f>'Electric lighting'!$C22+'Overcast Sky'!H66</f>
        <v>219.7527748</v>
      </c>
      <c r="I66" s="30">
        <f>'Electric lighting'!$C22+'Overcast Sky'!I66</f>
        <v>214.76063926</v>
      </c>
      <c r="J66" s="30">
        <f>'Electric lighting'!$C22+'Overcast Sky'!J66</f>
        <v>157.51435099999998</v>
      </c>
      <c r="K66" s="30">
        <f>'Electric lighting'!$C22+'Overcast Sky'!K66</f>
        <v>145.19999999999999</v>
      </c>
      <c r="L66" s="30">
        <f>'Electric lighting'!$C22+'Overcast Sky'!L66</f>
        <v>319.77492458</v>
      </c>
      <c r="M66" s="30">
        <f>'Electric lighting'!$C22+'Overcast Sky'!M66</f>
        <v>356.92794202000005</v>
      </c>
      <c r="N66" s="30">
        <f>'Electric lighting'!$C22+'Overcast Sky'!N66</f>
        <v>458.82672824000002</v>
      </c>
      <c r="O66" s="30">
        <f>'Electric lighting'!$C22+'Overcast Sky'!O66</f>
        <v>499.73944974</v>
      </c>
      <c r="P66" s="30">
        <f>'Electric lighting'!$C22+'Overcast Sky'!P66</f>
        <v>516.63044581999998</v>
      </c>
      <c r="Q66" s="30">
        <f>'Electric lighting'!$C22+'Overcast Sky'!Q66</f>
        <v>697.66988384000001</v>
      </c>
      <c r="R66" s="30">
        <f>'Electric lighting'!$C22+'Overcast Sky'!R66</f>
        <v>394.64092501999994</v>
      </c>
      <c r="S66" s="30">
        <f>'Electric lighting'!$C22+'Overcast Sky'!S66</f>
        <v>441.01072920000001</v>
      </c>
      <c r="T66" s="30">
        <f>'Electric lighting'!$C22+'Overcast Sky'!T66</f>
        <v>355.51444112000001</v>
      </c>
      <c r="U66" s="30">
        <f>'Electric lighting'!$C22+'Overcast Sky'!U66</f>
        <v>237.5490274</v>
      </c>
      <c r="V66" s="30">
        <f>'Electric lighting'!$C22+'Overcast Sky'!V66</f>
        <v>434.27275473999998</v>
      </c>
      <c r="W66" s="30">
        <f>'Electric lighting'!$C22+'Overcast Sky'!W66</f>
        <v>570.65253898000003</v>
      </c>
      <c r="X66" s="30">
        <f>'Electric lighting'!$C22+'Overcast Sky'!X66</f>
        <v>592.93974797999999</v>
      </c>
      <c r="Y66" s="18">
        <f>'Overcast Sky'!Y66</f>
        <v>728.75876318000007</v>
      </c>
      <c r="Z66" s="18">
        <f>'Overcast Sky'!Z66</f>
        <v>712.29204382</v>
      </c>
      <c r="AA66" s="18">
        <f>'Overcast Sky'!AA66</f>
        <v>685.45672244000002</v>
      </c>
      <c r="AB66" s="18">
        <f>'Overcast Sky'!AB66</f>
        <v>412.18682624000002</v>
      </c>
      <c r="AC66" s="18">
        <f>'Overcast Sky'!AC66</f>
        <v>433.9044682</v>
      </c>
      <c r="AD66" s="30">
        <f>'Electric lighting'!$C22+'Overcast Sky'!AD66</f>
        <v>425.66412212</v>
      </c>
      <c r="AE66" s="30">
        <f>'Electric lighting'!$C22+'Overcast Sky'!AE66</f>
        <v>534.56356479999999</v>
      </c>
    </row>
    <row r="67" spans="1:31" x14ac:dyDescent="0.3">
      <c r="A67" s="54" t="s">
        <v>22</v>
      </c>
      <c r="B67" s="30">
        <f>'Electric lighting'!$C23+'Overcast Sky'!B67</f>
        <v>169.47989522999998</v>
      </c>
      <c r="C67" s="30">
        <f>'Electric lighting'!$C23+'Overcast Sky'!C67</f>
        <v>239.74816356599999</v>
      </c>
      <c r="D67" s="30">
        <f>'Electric lighting'!$C23+'Overcast Sky'!D67</f>
        <v>261.62525349999999</v>
      </c>
      <c r="E67" s="30">
        <f>'Electric lighting'!$C23+'Overcast Sky'!E67</f>
        <v>274.01777504</v>
      </c>
      <c r="F67" s="30">
        <f>'Electric lighting'!$C23+'Overcast Sky'!F67</f>
        <v>327.11857901999997</v>
      </c>
      <c r="G67" s="30">
        <f>'Electric lighting'!$C23+'Overcast Sky'!G67</f>
        <v>285.25159722000001</v>
      </c>
      <c r="H67" s="30">
        <f>'Electric lighting'!$C23+'Overcast Sky'!H67</f>
        <v>281.86336173999996</v>
      </c>
      <c r="I67" s="30">
        <f>'Electric lighting'!$C23+'Overcast Sky'!I67</f>
        <v>207.74851406599998</v>
      </c>
      <c r="J67" s="30">
        <f>'Electric lighting'!$C23+'Overcast Sky'!J67</f>
        <v>168.59484710799998</v>
      </c>
      <c r="K67" s="30">
        <f>'Electric lighting'!$C23+'Overcast Sky'!K67</f>
        <v>154.1</v>
      </c>
      <c r="L67" s="30">
        <f>'Electric lighting'!$C23+'Overcast Sky'!L67</f>
        <v>377.1763479</v>
      </c>
      <c r="M67" s="30">
        <f>'Electric lighting'!$C23+'Overcast Sky'!M67</f>
        <v>502.83934060000001</v>
      </c>
      <c r="N67" s="30">
        <f>'Electric lighting'!$C23+'Overcast Sky'!N67</f>
        <v>550.06739028000004</v>
      </c>
      <c r="O67" s="30">
        <f>'Electric lighting'!$C23+'Overcast Sky'!O67</f>
        <v>585.02103474</v>
      </c>
      <c r="P67" s="30">
        <f>'Electric lighting'!$C23+'Overcast Sky'!P67</f>
        <v>328.64802232</v>
      </c>
      <c r="Q67" s="30">
        <f>'Electric lighting'!$C23+'Overcast Sky'!Q67</f>
        <v>617.90402040000004</v>
      </c>
      <c r="R67" s="30">
        <f>'Electric lighting'!$C23+'Overcast Sky'!R67</f>
        <v>548.55724052000005</v>
      </c>
      <c r="S67" s="30">
        <f>'Electric lighting'!$C23+'Overcast Sky'!S67</f>
        <v>437.09692008000002</v>
      </c>
      <c r="T67" s="30">
        <f>'Electric lighting'!$C23+'Overcast Sky'!T67</f>
        <v>311.91843979999999</v>
      </c>
      <c r="U67" s="30">
        <f>'Electric lighting'!$C23+'Overcast Sky'!U67</f>
        <v>244.73416684</v>
      </c>
      <c r="V67" s="30">
        <f>'Electric lighting'!$C23+'Overcast Sky'!V67</f>
        <v>395.6247765</v>
      </c>
      <c r="W67" s="30">
        <f>'Electric lighting'!$C23+'Overcast Sky'!W67</f>
        <v>464.59936316000005</v>
      </c>
      <c r="X67" s="30">
        <f>'Electric lighting'!$C23+'Overcast Sky'!X67</f>
        <v>681.3342958400001</v>
      </c>
      <c r="Y67" s="18">
        <f>'Overcast Sky'!Y67</f>
        <v>451.04184188000005</v>
      </c>
      <c r="Z67" s="18">
        <f>'Overcast Sky'!Z67</f>
        <v>546.9492140000001</v>
      </c>
      <c r="AA67" s="18">
        <f>'Overcast Sky'!AA67</f>
        <v>712.75019745999998</v>
      </c>
      <c r="AB67" s="18">
        <f>'Overcast Sky'!AB67</f>
        <v>574.23272522000002</v>
      </c>
      <c r="AC67" s="18">
        <f>'Overcast Sky'!AC67</f>
        <v>593.29746014</v>
      </c>
      <c r="AD67" s="30">
        <f>'Electric lighting'!$C23+'Overcast Sky'!AD67</f>
        <v>542.00504564000005</v>
      </c>
      <c r="AE67" s="30">
        <f>'Electric lighting'!$C23+'Overcast Sky'!AE67</f>
        <v>520.75126385999999</v>
      </c>
    </row>
    <row r="68" spans="1:31" x14ac:dyDescent="0.3">
      <c r="A68" s="54" t="s">
        <v>23</v>
      </c>
      <c r="B68" s="30">
        <f>'Electric lighting'!$C24+'Overcast Sky'!B68</f>
        <v>153.10659967960001</v>
      </c>
      <c r="C68" s="30">
        <f>'Electric lighting'!$C24+'Overcast Sky'!C68</f>
        <v>200.52591627600003</v>
      </c>
      <c r="D68" s="30">
        <f>'Electric lighting'!$C24+'Overcast Sky'!D68</f>
        <v>231.07128576000002</v>
      </c>
      <c r="E68" s="30">
        <f>'Electric lighting'!$C24+'Overcast Sky'!E68</f>
        <v>273.62939296000002</v>
      </c>
      <c r="F68" s="30">
        <f>'Electric lighting'!$C24+'Overcast Sky'!F68</f>
        <v>280.26138881999998</v>
      </c>
      <c r="G68" s="30">
        <f>'Electric lighting'!$C24+'Overcast Sky'!G68</f>
        <v>264.73715436000003</v>
      </c>
      <c r="H68" s="30">
        <f>'Electric lighting'!$C24+'Overcast Sky'!H68</f>
        <v>258.00552049999999</v>
      </c>
      <c r="I68" s="30">
        <f>'Electric lighting'!$C24+'Overcast Sky'!I68</f>
        <v>188.04399227600001</v>
      </c>
      <c r="J68" s="30">
        <f>'Electric lighting'!$C24+'Overcast Sky'!J68</f>
        <v>166.63626978600001</v>
      </c>
      <c r="K68" s="30">
        <f>'Electric lighting'!$C24+'Overcast Sky'!K68</f>
        <v>146.30000000000001</v>
      </c>
      <c r="L68" s="30">
        <f>'Electric lighting'!$C24+'Overcast Sky'!L68</f>
        <v>245.66743754000004</v>
      </c>
      <c r="M68" s="30">
        <f>'Electric lighting'!$C24+'Overcast Sky'!M68</f>
        <v>477.28828742000002</v>
      </c>
      <c r="N68" s="30">
        <f>'Electric lighting'!$C24+'Overcast Sky'!N68</f>
        <v>403.24928238000007</v>
      </c>
      <c r="O68" s="30">
        <f>'Electric lighting'!$C24+'Overcast Sky'!O68</f>
        <v>519.32827702000009</v>
      </c>
      <c r="P68" s="30">
        <f>'Electric lighting'!$C24+'Overcast Sky'!P68</f>
        <v>658.43125838000014</v>
      </c>
      <c r="Q68" s="30">
        <f>'Electric lighting'!$C24+'Overcast Sky'!Q68</f>
        <v>385.74134592000001</v>
      </c>
      <c r="R68" s="30">
        <f>'Electric lighting'!$C24+'Overcast Sky'!R68</f>
        <v>614.20512048000001</v>
      </c>
      <c r="S68" s="30">
        <f>'Electric lighting'!$C24+'Overcast Sky'!S68</f>
        <v>371.47354664</v>
      </c>
      <c r="T68" s="30">
        <f>'Electric lighting'!$C24+'Overcast Sky'!T68</f>
        <v>330.30276272000003</v>
      </c>
      <c r="U68" s="30">
        <f>'Electric lighting'!$C24+'Overcast Sky'!U68</f>
        <v>216.00196217600001</v>
      </c>
      <c r="V68" s="30">
        <f>'Electric lighting'!$C24+'Overcast Sky'!V68</f>
        <v>395.24019878000001</v>
      </c>
      <c r="W68" s="30">
        <f>'Electric lighting'!$C24+'Overcast Sky'!W68</f>
        <v>447.87379112000002</v>
      </c>
      <c r="X68" s="30">
        <f>'Electric lighting'!$C24+'Overcast Sky'!X68</f>
        <v>653.98830938000003</v>
      </c>
      <c r="Y68" s="18">
        <f>'Overcast Sky'!Y68</f>
        <v>429.25554027999999</v>
      </c>
      <c r="Z68" s="18">
        <f>'Overcast Sky'!Z68</f>
        <v>522.60438971999997</v>
      </c>
      <c r="AA68" s="18">
        <f>'Overcast Sky'!AA68</f>
        <v>544.5012895000001</v>
      </c>
      <c r="AB68" s="18">
        <f>'Overcast Sky'!AB68</f>
        <v>424.84510949999998</v>
      </c>
      <c r="AC68" s="18">
        <f>'Overcast Sky'!AC68</f>
        <v>516.1142421400001</v>
      </c>
      <c r="AD68" s="30">
        <f>'Electric lighting'!$C24+'Overcast Sky'!AD68</f>
        <v>610.67567078000002</v>
      </c>
      <c r="AE68" s="30">
        <f>'Electric lighting'!$C24+'Overcast Sky'!AE68</f>
        <v>311.21701324000003</v>
      </c>
    </row>
    <row r="69" spans="1:31" x14ac:dyDescent="0.3">
      <c r="A69" s="54" t="s">
        <v>24</v>
      </c>
      <c r="B69" s="30">
        <f>'Electric lighting'!$C25+'Overcast Sky'!B69</f>
        <v>169.150288566</v>
      </c>
      <c r="C69" s="30">
        <f>'Electric lighting'!$C25+'Overcast Sky'!C69</f>
        <v>202.51861998200002</v>
      </c>
      <c r="D69" s="30">
        <f>'Electric lighting'!$C25+'Overcast Sky'!D69</f>
        <v>212.828073262</v>
      </c>
      <c r="E69" s="30">
        <f>'Electric lighting'!$C25+'Overcast Sky'!E69</f>
        <v>219.645015366</v>
      </c>
      <c r="F69" s="30">
        <f>'Electric lighting'!$C25+'Overcast Sky'!F69</f>
        <v>246.98607206000003</v>
      </c>
      <c r="G69" s="30">
        <f>'Electric lighting'!$C25+'Overcast Sky'!G69</f>
        <v>262.65777076000001</v>
      </c>
      <c r="H69" s="30">
        <f>'Electric lighting'!$C25+'Overcast Sky'!H69</f>
        <v>219.74653742999999</v>
      </c>
      <c r="I69" s="30">
        <f>'Electric lighting'!$C25+'Overcast Sky'!I69</f>
        <v>198.57426859200001</v>
      </c>
      <c r="J69" s="30">
        <f>'Electric lighting'!$C25+'Overcast Sky'!J69</f>
        <v>170.060798726</v>
      </c>
      <c r="K69" s="30">
        <f>'Electric lighting'!$C25+'Overcast Sky'!K69</f>
        <v>155.4</v>
      </c>
      <c r="L69" s="30">
        <f>'Electric lighting'!$C25+'Overcast Sky'!L69</f>
        <v>277.09631334000005</v>
      </c>
      <c r="M69" s="30">
        <f>'Electric lighting'!$C25+'Overcast Sky'!M69</f>
        <v>319.51311573999999</v>
      </c>
      <c r="N69" s="30">
        <f>'Electric lighting'!$C25+'Overcast Sky'!N69</f>
        <v>431.23231382000006</v>
      </c>
      <c r="O69" s="30">
        <f>'Electric lighting'!$C25+'Overcast Sky'!O69</f>
        <v>389.48462588000007</v>
      </c>
      <c r="P69" s="30">
        <f>'Electric lighting'!$C25+'Overcast Sky'!P69</f>
        <v>514.72361360000002</v>
      </c>
      <c r="Q69" s="30">
        <f>'Electric lighting'!$C25+'Overcast Sky'!Q69</f>
        <v>533.56923549999999</v>
      </c>
      <c r="R69" s="30">
        <f>'Electric lighting'!$C25+'Overcast Sky'!R69</f>
        <v>450.55520174000003</v>
      </c>
      <c r="S69" s="30">
        <f>'Electric lighting'!$C25+'Overcast Sky'!S69</f>
        <v>388.02030960000002</v>
      </c>
      <c r="T69" s="30">
        <f>'Electric lighting'!$C25+'Overcast Sky'!T69</f>
        <v>304.34105632000001</v>
      </c>
      <c r="U69" s="30">
        <f>'Electric lighting'!$C25+'Overcast Sky'!U69</f>
        <v>183.99388679</v>
      </c>
      <c r="V69" s="30">
        <f>'Electric lighting'!$C25+'Overcast Sky'!V69</f>
        <v>357.71477784000001</v>
      </c>
      <c r="W69" s="30">
        <f>'Electric lighting'!$C25+'Overcast Sky'!W69</f>
        <v>415.86913060000006</v>
      </c>
      <c r="X69" s="30">
        <f>'Electric lighting'!$C25+'Overcast Sky'!X69</f>
        <v>567.39715172000001</v>
      </c>
      <c r="Y69" s="18">
        <f>'Overcast Sky'!Y69</f>
        <v>370.19665564000002</v>
      </c>
      <c r="Z69" s="18">
        <f>'Overcast Sky'!Z69</f>
        <v>508.23948868000002</v>
      </c>
      <c r="AA69" s="18">
        <f>'Overcast Sky'!AA69</f>
        <v>418.83548882000002</v>
      </c>
      <c r="AB69" s="18">
        <f>'Overcast Sky'!AB69</f>
        <v>343.77591892000004</v>
      </c>
      <c r="AC69" s="18">
        <f>'Overcast Sky'!AC69</f>
        <v>363.41167016000003</v>
      </c>
      <c r="AD69" s="30">
        <f>'Electric lighting'!$C25+'Overcast Sky'!AD69</f>
        <v>519.31058480000002</v>
      </c>
      <c r="AE69" s="30">
        <f>'Electric lighting'!$C25+'Overcast Sky'!AE69</f>
        <v>418.78933921999999</v>
      </c>
    </row>
    <row r="70" spans="1:31" x14ac:dyDescent="0.3">
      <c r="A70" s="54" t="s">
        <v>44</v>
      </c>
      <c r="B70" s="30">
        <f>'Electric lighting'!$C26+'Overcast Sky'!B70</f>
        <v>151.09630010399999</v>
      </c>
      <c r="C70" s="30">
        <f>'Electric lighting'!$C26+'Overcast Sky'!C70</f>
        <v>180.63159389200001</v>
      </c>
      <c r="D70" s="30">
        <f>'Electric lighting'!$C26+'Overcast Sky'!D70</f>
        <v>191.154381188</v>
      </c>
      <c r="E70" s="30">
        <f>'Electric lighting'!$C26+'Overcast Sky'!E70</f>
        <v>248.55242718</v>
      </c>
      <c r="F70" s="30">
        <f>'Electric lighting'!$C26+'Overcast Sky'!F70</f>
        <v>266.59478564</v>
      </c>
      <c r="G70" s="30">
        <f>'Electric lighting'!$C26+'Overcast Sky'!G70</f>
        <v>225.06172701</v>
      </c>
      <c r="H70" s="30">
        <f>'Electric lighting'!$C26+'Overcast Sky'!H70</f>
        <v>198.281106892</v>
      </c>
      <c r="I70" s="30">
        <f>'Electric lighting'!$C26+'Overcast Sky'!I70</f>
        <v>173.957451158</v>
      </c>
      <c r="J70" s="30">
        <f>'Electric lighting'!$C26+'Overcast Sky'!J70</f>
        <v>151.32103814199999</v>
      </c>
      <c r="K70" s="30">
        <f>'Electric lighting'!$C26+'Overcast Sky'!K70</f>
        <v>141.1</v>
      </c>
      <c r="L70" s="30">
        <f>'Electric lighting'!$C26+'Overcast Sky'!L70</f>
        <v>196.012730068</v>
      </c>
      <c r="M70" s="30">
        <f>'Electric lighting'!$C26+'Overcast Sky'!M70</f>
        <v>334.33105311999998</v>
      </c>
      <c r="N70" s="30">
        <f>'Electric lighting'!$C26+'Overcast Sky'!N70</f>
        <v>351.0476827</v>
      </c>
      <c r="O70" s="30">
        <f>'Electric lighting'!$C26+'Overcast Sky'!O70</f>
        <v>339.21929340000003</v>
      </c>
      <c r="P70" s="30">
        <f>'Electric lighting'!$C26+'Overcast Sky'!P70</f>
        <v>564.54193472000009</v>
      </c>
      <c r="Q70" s="30">
        <f>'Electric lighting'!$C26+'Overcast Sky'!Q70</f>
        <v>463.29369406000001</v>
      </c>
      <c r="R70" s="30">
        <f>'Electric lighting'!$C26+'Overcast Sky'!R70</f>
        <v>299.49815180000002</v>
      </c>
      <c r="S70" s="30">
        <f>'Electric lighting'!$C26+'Overcast Sky'!S70</f>
        <v>375.34513363999997</v>
      </c>
      <c r="T70" s="30">
        <f>'Electric lighting'!$C26+'Overcast Sky'!T70</f>
        <v>237.53590642</v>
      </c>
      <c r="U70" s="30">
        <f>'Electric lighting'!$C26+'Overcast Sky'!U70</f>
        <v>203.56970171399999</v>
      </c>
      <c r="V70" s="30">
        <f>'Electric lighting'!$C26+'Overcast Sky'!V70</f>
        <v>270.66925520000001</v>
      </c>
      <c r="W70" s="30">
        <f>'Electric lighting'!$C26+'Overcast Sky'!W70</f>
        <v>404.76452126000004</v>
      </c>
      <c r="X70" s="30">
        <f>'Electric lighting'!$C26+'Overcast Sky'!X70</f>
        <v>384.40041624000003</v>
      </c>
      <c r="Y70" s="18">
        <f>'Overcast Sky'!Y70</f>
        <v>420.95243400000004</v>
      </c>
      <c r="Z70" s="18">
        <f>'Overcast Sky'!Z70</f>
        <v>364.47227138000005</v>
      </c>
      <c r="AA70" s="18">
        <f>'Overcast Sky'!AA70</f>
        <v>309.21774674</v>
      </c>
      <c r="AB70" s="18">
        <f>'Overcast Sky'!AB70</f>
        <v>323.77802883999999</v>
      </c>
      <c r="AC70" s="18">
        <f>'Overcast Sky'!AC70</f>
        <v>413.96418700000004</v>
      </c>
      <c r="AD70" s="30">
        <f>'Electric lighting'!$C26+'Overcast Sky'!AD70</f>
        <v>519.38780471999996</v>
      </c>
      <c r="AE70" s="30">
        <f>'Electric lighting'!$C26+'Overcast Sky'!AE70</f>
        <v>278.21203295999999</v>
      </c>
    </row>
    <row r="71" spans="1:31" x14ac:dyDescent="0.3">
      <c r="A71" s="54" t="s">
        <v>25</v>
      </c>
      <c r="B71" s="30">
        <f>'Electric lighting'!$C27+'Overcast Sky'!B71</f>
        <v>158.74628037799999</v>
      </c>
      <c r="C71" s="30">
        <f>'Electric lighting'!$C27+'Overcast Sky'!C71</f>
        <v>218.97092961800001</v>
      </c>
      <c r="D71" s="30">
        <f>'Electric lighting'!$C27+'Overcast Sky'!D71</f>
        <v>304.53152044000001</v>
      </c>
      <c r="E71" s="30">
        <f>'Electric lighting'!$C27+'Overcast Sky'!E71</f>
        <v>333.35960182000002</v>
      </c>
      <c r="F71" s="30">
        <f>'Electric lighting'!$C27+'Overcast Sky'!F71</f>
        <v>424.59440463999999</v>
      </c>
      <c r="G71" s="30">
        <f>'Electric lighting'!$C27+'Overcast Sky'!G71</f>
        <v>316.35646770000005</v>
      </c>
      <c r="H71" s="30">
        <f>'Electric lighting'!$C27+'Overcast Sky'!H71</f>
        <v>246.72816518000002</v>
      </c>
      <c r="I71" s="30">
        <f>'Electric lighting'!$C27+'Overcast Sky'!I71</f>
        <v>227.71288693999998</v>
      </c>
      <c r="J71" s="30">
        <f>'Electric lighting'!$C27+'Overcast Sky'!J71</f>
        <v>153.68952506599999</v>
      </c>
      <c r="K71" s="30">
        <f>'Electric lighting'!$C27+'Overcast Sky'!K71</f>
        <v>135.1</v>
      </c>
      <c r="L71" s="30">
        <f>'Electric lighting'!$C27+'Overcast Sky'!L71</f>
        <v>391.26368204000005</v>
      </c>
      <c r="M71" s="30">
        <f>'Electric lighting'!$C27+'Overcast Sky'!M71</f>
        <v>630.61426680000011</v>
      </c>
      <c r="N71" s="30">
        <f>'Electric lighting'!$C27+'Overcast Sky'!N71</f>
        <v>585.96312754000007</v>
      </c>
      <c r="O71" s="30">
        <f>'Electric lighting'!$C27+'Overcast Sky'!O71</f>
        <v>833.60703594000006</v>
      </c>
      <c r="P71" s="30">
        <f>'Electric lighting'!$C27+'Overcast Sky'!P71</f>
        <v>828.22096798000007</v>
      </c>
      <c r="Q71" s="30">
        <f>'Electric lighting'!$C27+'Overcast Sky'!Q71</f>
        <v>857.37069894000012</v>
      </c>
      <c r="R71" s="30">
        <f>'Electric lighting'!$C27+'Overcast Sky'!R71</f>
        <v>655.48527030000002</v>
      </c>
      <c r="S71" s="30">
        <f>'Electric lighting'!$C27+'Overcast Sky'!S71</f>
        <v>431.83147489999999</v>
      </c>
      <c r="T71" s="30">
        <f>'Electric lighting'!$C27+'Overcast Sky'!T71</f>
        <v>373.66018367999999</v>
      </c>
      <c r="U71" s="30">
        <f>'Electric lighting'!$C27+'Overcast Sky'!U71</f>
        <v>242.32905690000001</v>
      </c>
      <c r="V71" s="30">
        <f>'Electric lighting'!$C27+'Overcast Sky'!V71</f>
        <v>661.86409506000007</v>
      </c>
      <c r="W71" s="30">
        <f>'Electric lighting'!$C27+'Overcast Sky'!W71</f>
        <v>770.15719522000006</v>
      </c>
      <c r="X71" s="30">
        <f>'Electric lighting'!$C27+'Overcast Sky'!X71</f>
        <v>920.26555600000006</v>
      </c>
      <c r="Y71" s="18">
        <f>'Overcast Sky'!Y71</f>
        <v>915.48390780000011</v>
      </c>
      <c r="Z71" s="18">
        <f>'Overcast Sky'!Z71</f>
        <v>1017.5385822</v>
      </c>
      <c r="AA71" s="18">
        <f>'Overcast Sky'!AA71</f>
        <v>802.25455996000005</v>
      </c>
      <c r="AB71" s="18">
        <f>'Overcast Sky'!AB71</f>
        <v>949.48492240000007</v>
      </c>
      <c r="AC71" s="18">
        <f>'Overcast Sky'!AC71</f>
        <v>771.75192612000001</v>
      </c>
      <c r="AD71" s="30">
        <f>'Electric lighting'!$C27+'Overcast Sky'!AD71</f>
        <v>891.05740094000009</v>
      </c>
      <c r="AE71" s="30">
        <f>'Electric lighting'!$C27+'Overcast Sky'!AE71</f>
        <v>617.25444143999994</v>
      </c>
    </row>
    <row r="72" spans="1:31" x14ac:dyDescent="0.3">
      <c r="A72" s="54" t="s">
        <v>26</v>
      </c>
      <c r="B72" s="30">
        <f>'Electric lighting'!$C28+'Overcast Sky'!B72</f>
        <v>169.67374497200001</v>
      </c>
      <c r="C72" s="30">
        <f>'Electric lighting'!$C28+'Overcast Sky'!C72</f>
        <v>269.70962667999999</v>
      </c>
      <c r="D72" s="30">
        <f>'Electric lighting'!$C28+'Overcast Sky'!D72</f>
        <v>317.15534009999999</v>
      </c>
      <c r="E72" s="30">
        <f>'Electric lighting'!$C28+'Overcast Sky'!E72</f>
        <v>363.92514556000003</v>
      </c>
      <c r="F72" s="30">
        <f>'Electric lighting'!$C28+'Overcast Sky'!F72</f>
        <v>434.44466469999998</v>
      </c>
      <c r="G72" s="30">
        <f>'Electric lighting'!$C28+'Overcast Sky'!G72</f>
        <v>360.63636692</v>
      </c>
      <c r="H72" s="30">
        <f>'Electric lighting'!$C28+'Overcast Sky'!H72</f>
        <v>268.79893535999997</v>
      </c>
      <c r="I72" s="30">
        <f>'Electric lighting'!$C28+'Overcast Sky'!I72</f>
        <v>222.15557957999999</v>
      </c>
      <c r="J72" s="30">
        <f>'Electric lighting'!$C28+'Overcast Sky'!J72</f>
        <v>167.2001501</v>
      </c>
      <c r="K72" s="30">
        <f>'Electric lighting'!$C28+'Overcast Sky'!K72</f>
        <v>148.6</v>
      </c>
      <c r="L72" s="30">
        <f>'Electric lighting'!$C28+'Overcast Sky'!L72</f>
        <v>311.76057646000004</v>
      </c>
      <c r="M72" s="30">
        <f>'Electric lighting'!$C28+'Overcast Sky'!M72</f>
        <v>687.95063895999999</v>
      </c>
      <c r="N72" s="30">
        <f>'Electric lighting'!$C28+'Overcast Sky'!N72</f>
        <v>711.79537106000009</v>
      </c>
      <c r="O72" s="30">
        <f>'Electric lighting'!$C28+'Overcast Sky'!O72</f>
        <v>746.12917658000015</v>
      </c>
      <c r="P72" s="30">
        <f>'Electric lighting'!$C28+'Overcast Sky'!P72</f>
        <v>1097.0894481999999</v>
      </c>
      <c r="Q72" s="30">
        <f>'Electric lighting'!$C28+'Overcast Sky'!Q72</f>
        <v>641.60203050000007</v>
      </c>
      <c r="R72" s="30">
        <f>'Electric lighting'!$C28+'Overcast Sky'!R72</f>
        <v>621.92470304000005</v>
      </c>
      <c r="S72" s="30">
        <f>'Electric lighting'!$C28+'Overcast Sky'!S72</f>
        <v>493.95617760000005</v>
      </c>
      <c r="T72" s="30">
        <f>'Electric lighting'!$C28+'Overcast Sky'!T72</f>
        <v>329.01235267999999</v>
      </c>
      <c r="U72" s="30">
        <f>'Electric lighting'!$C28+'Overcast Sky'!U72</f>
        <v>230.395605948</v>
      </c>
      <c r="V72" s="30">
        <f>'Electric lighting'!$C28+'Overcast Sky'!V72</f>
        <v>441.80909043999998</v>
      </c>
      <c r="W72" s="30">
        <f>'Electric lighting'!$C28+'Overcast Sky'!W72</f>
        <v>498.28961537999999</v>
      </c>
      <c r="X72" s="30">
        <f>'Electric lighting'!$C28+'Overcast Sky'!X72</f>
        <v>722.95582344000013</v>
      </c>
      <c r="Y72" s="18">
        <f>'Overcast Sky'!Y72</f>
        <v>699.43593384000008</v>
      </c>
      <c r="Z72" s="18">
        <f>'Overcast Sky'!Z72</f>
        <v>591.14654745999997</v>
      </c>
      <c r="AA72" s="18">
        <f>'Overcast Sky'!AA72</f>
        <v>775.34070571999996</v>
      </c>
      <c r="AB72" s="18">
        <f>'Overcast Sky'!AB72</f>
        <v>775.95411348000005</v>
      </c>
      <c r="AC72" s="18">
        <f>'Overcast Sky'!AC72</f>
        <v>672.94218964000004</v>
      </c>
      <c r="AD72" s="30">
        <f>'Electric lighting'!$C28+'Overcast Sky'!AD72</f>
        <v>656.99691672000006</v>
      </c>
      <c r="AE72" s="30">
        <f>'Electric lighting'!$C28+'Overcast Sky'!AE72</f>
        <v>445.88292593999995</v>
      </c>
    </row>
    <row r="73" spans="1:31" x14ac:dyDescent="0.3">
      <c r="A73" s="54" t="s">
        <v>27</v>
      </c>
      <c r="B73" s="30">
        <f>'Electric lighting'!$C29+'Overcast Sky'!B73</f>
        <v>157.12279529599999</v>
      </c>
      <c r="C73" s="30">
        <f>'Electric lighting'!$C29+'Overcast Sky'!C73</f>
        <v>197.77492719399999</v>
      </c>
      <c r="D73" s="30">
        <f>'Electric lighting'!$C29+'Overcast Sky'!D73</f>
        <v>255.66693309999999</v>
      </c>
      <c r="E73" s="30">
        <f>'Electric lighting'!$C29+'Overcast Sky'!E73</f>
        <v>281.46212434</v>
      </c>
      <c r="F73" s="30">
        <f>'Electric lighting'!$C29+'Overcast Sky'!F73</f>
        <v>318.56858366</v>
      </c>
      <c r="G73" s="30">
        <f>'Electric lighting'!$C29+'Overcast Sky'!G73</f>
        <v>391.71845541999994</v>
      </c>
      <c r="H73" s="30">
        <f>'Electric lighting'!$C29+'Overcast Sky'!H73</f>
        <v>231.85255435800002</v>
      </c>
      <c r="I73" s="30">
        <f>'Electric lighting'!$C29+'Overcast Sky'!I73</f>
        <v>241.15764754</v>
      </c>
      <c r="J73" s="30">
        <f>'Electric lighting'!$C29+'Overcast Sky'!J73</f>
        <v>157.821339198</v>
      </c>
      <c r="K73" s="30">
        <f>'Electric lighting'!$C29+'Overcast Sky'!K73</f>
        <v>144.1</v>
      </c>
      <c r="L73" s="30">
        <f>'Electric lighting'!$C29+'Overcast Sky'!L73</f>
        <v>271.71625982</v>
      </c>
      <c r="M73" s="30">
        <f>'Electric lighting'!$C29+'Overcast Sky'!M73</f>
        <v>460.35010620000003</v>
      </c>
      <c r="N73" s="30">
        <f>'Electric lighting'!$C29+'Overcast Sky'!N73</f>
        <v>611.22930278000001</v>
      </c>
      <c r="O73" s="30">
        <f>'Electric lighting'!$C29+'Overcast Sky'!O73</f>
        <v>679.79111638000006</v>
      </c>
      <c r="P73" s="30">
        <f>'Electric lighting'!$C29+'Overcast Sky'!P73</f>
        <v>687.69775400000003</v>
      </c>
      <c r="Q73" s="30">
        <f>'Electric lighting'!$C29+'Overcast Sky'!Q73</f>
        <v>708.90697041999999</v>
      </c>
      <c r="R73" s="30">
        <f>'Electric lighting'!$C29+'Overcast Sky'!R73</f>
        <v>537.41239990000008</v>
      </c>
      <c r="S73" s="30">
        <f>'Electric lighting'!$C29+'Overcast Sky'!S73</f>
        <v>499.52169893999996</v>
      </c>
      <c r="T73" s="30">
        <f>'Electric lighting'!$C29+'Overcast Sky'!T73</f>
        <v>430.05037156000003</v>
      </c>
      <c r="U73" s="30">
        <f>'Electric lighting'!$C29+'Overcast Sky'!U73</f>
        <v>256.90552402000003</v>
      </c>
      <c r="V73" s="30">
        <f>'Electric lighting'!$C29+'Overcast Sky'!V73</f>
        <v>426.06104719999996</v>
      </c>
      <c r="W73" s="30">
        <f>'Electric lighting'!$C29+'Overcast Sky'!W73</f>
        <v>526.00991776000001</v>
      </c>
      <c r="X73" s="30">
        <f>'Electric lighting'!$C29+'Overcast Sky'!X73</f>
        <v>847.25994938000008</v>
      </c>
      <c r="Y73" s="18">
        <f>'Overcast Sky'!Y73</f>
        <v>721.75466468000013</v>
      </c>
      <c r="Z73" s="18">
        <f>'Overcast Sky'!Z73</f>
        <v>785.31474126000001</v>
      </c>
      <c r="AA73" s="18">
        <f>'Overcast Sky'!AA73</f>
        <v>1032.3484122000002</v>
      </c>
      <c r="AB73" s="18">
        <f>'Overcast Sky'!AB73</f>
        <v>770.80962238000006</v>
      </c>
      <c r="AC73" s="18">
        <f>'Overcast Sky'!AC73</f>
        <v>854.36523395999996</v>
      </c>
      <c r="AD73" s="30">
        <f>'Electric lighting'!$C29+'Overcast Sky'!AD73</f>
        <v>716.47121564000008</v>
      </c>
      <c r="AE73" s="30">
        <f>'Electric lighting'!$C29+'Overcast Sky'!AE73</f>
        <v>610.21489736000001</v>
      </c>
    </row>
    <row r="74" spans="1:31" x14ac:dyDescent="0.3">
      <c r="A74" s="54" t="s">
        <v>28</v>
      </c>
      <c r="B74" s="30">
        <f>'Electric lighting'!$C30+'Overcast Sky'!B74</f>
        <v>159.82272349799999</v>
      </c>
      <c r="C74" s="30">
        <f>'Electric lighting'!$C30+'Overcast Sky'!C74</f>
        <v>205.34490721200001</v>
      </c>
      <c r="D74" s="30">
        <f>'Electric lighting'!$C30+'Overcast Sky'!D74</f>
        <v>268.42405833999999</v>
      </c>
      <c r="E74" s="30">
        <f>'Electric lighting'!$C30+'Overcast Sky'!E74</f>
        <v>349.84143843999999</v>
      </c>
      <c r="F74" s="30">
        <f>'Electric lighting'!$C30+'Overcast Sky'!F74</f>
        <v>337.90444372000002</v>
      </c>
      <c r="G74" s="30">
        <f>'Electric lighting'!$C30+'Overcast Sky'!G74</f>
        <v>320.34759406000001</v>
      </c>
      <c r="H74" s="30">
        <f>'Electric lighting'!$C30+'Overcast Sky'!H74</f>
        <v>272.72325688000001</v>
      </c>
      <c r="I74" s="30">
        <f>'Electric lighting'!$C30+'Overcast Sky'!I74</f>
        <v>211.767753852</v>
      </c>
      <c r="J74" s="30">
        <f>'Electric lighting'!$C30+'Overcast Sky'!J74</f>
        <v>153.288218892</v>
      </c>
      <c r="K74" s="30">
        <f>'Electric lighting'!$C30+'Overcast Sky'!K74</f>
        <v>138.1</v>
      </c>
      <c r="L74" s="30">
        <f>'Electric lighting'!$C30+'Overcast Sky'!L74</f>
        <v>287.66940978000002</v>
      </c>
      <c r="M74" s="30">
        <f>'Electric lighting'!$C30+'Overcast Sky'!M74</f>
        <v>436.41671547999999</v>
      </c>
      <c r="N74" s="30">
        <f>'Electric lighting'!$C30+'Overcast Sky'!N74</f>
        <v>495.69326386</v>
      </c>
      <c r="O74" s="30">
        <f>'Electric lighting'!$C30+'Overcast Sky'!O74</f>
        <v>532.91965110000001</v>
      </c>
      <c r="P74" s="30">
        <f>'Electric lighting'!$C30+'Overcast Sky'!P74</f>
        <v>728.41484190000006</v>
      </c>
      <c r="Q74" s="30">
        <f>'Electric lighting'!$C30+'Overcast Sky'!Q74</f>
        <v>585.70496493999997</v>
      </c>
      <c r="R74" s="30">
        <f>'Electric lighting'!$C30+'Overcast Sky'!R74</f>
        <v>453.74149918000001</v>
      </c>
      <c r="S74" s="30">
        <f>'Electric lighting'!$C30+'Overcast Sky'!S74</f>
        <v>437.42577668000001</v>
      </c>
      <c r="T74" s="30">
        <f>'Electric lighting'!$C30+'Overcast Sky'!T74</f>
        <v>340.71686213999999</v>
      </c>
      <c r="U74" s="30">
        <f>'Electric lighting'!$C30+'Overcast Sky'!U74</f>
        <v>250.74764307999999</v>
      </c>
      <c r="V74" s="30">
        <f>'Electric lighting'!$C30+'Overcast Sky'!V74</f>
        <v>350.94714850000003</v>
      </c>
      <c r="W74" s="30">
        <f>'Electric lighting'!$C30+'Overcast Sky'!W74</f>
        <v>516.82901990000005</v>
      </c>
      <c r="X74" s="30">
        <f>'Electric lighting'!$C30+'Overcast Sky'!X74</f>
        <v>873.15679058000001</v>
      </c>
      <c r="Y74" s="18">
        <f>'Overcast Sky'!Y74</f>
        <v>755.08665540000004</v>
      </c>
      <c r="Z74" s="18">
        <f>'Overcast Sky'!Z74</f>
        <v>600.91052797999998</v>
      </c>
      <c r="AA74" s="18">
        <f>'Overcast Sky'!AA74</f>
        <v>868.22451744</v>
      </c>
      <c r="AB74" s="18">
        <f>'Overcast Sky'!AB74</f>
        <v>677.05234772000006</v>
      </c>
      <c r="AC74" s="18">
        <f>'Overcast Sky'!AC74</f>
        <v>728.77533931999994</v>
      </c>
      <c r="AD74" s="30">
        <f>'Electric lighting'!$C30+'Overcast Sky'!AD74</f>
        <v>557.59916848</v>
      </c>
      <c r="AE74" s="30">
        <f>'Electric lighting'!$C30+'Overcast Sky'!AE74</f>
        <v>557.72081742</v>
      </c>
    </row>
    <row r="75" spans="1:31" x14ac:dyDescent="0.3">
      <c r="A75" s="54" t="s">
        <v>29</v>
      </c>
      <c r="B75" s="30">
        <f>'Electric lighting'!$C31+'Overcast Sky'!B75</f>
        <v>163.05215431799999</v>
      </c>
      <c r="C75" s="30">
        <f>'Electric lighting'!$C31+'Overcast Sky'!C75</f>
        <v>220.93278337599997</v>
      </c>
      <c r="D75" s="30">
        <f>'Electric lighting'!$C31+'Overcast Sky'!D75</f>
        <v>267.19930823999999</v>
      </c>
      <c r="E75" s="30">
        <f>'Electric lighting'!$C31+'Overcast Sky'!E75</f>
        <v>363.59907324</v>
      </c>
      <c r="F75" s="30">
        <f>'Electric lighting'!$C31+'Overcast Sky'!F75</f>
        <v>269.89134583999999</v>
      </c>
      <c r="G75" s="30">
        <f>'Electric lighting'!$C31+'Overcast Sky'!G75</f>
        <v>261.52320312000001</v>
      </c>
      <c r="H75" s="30">
        <f>'Electric lighting'!$C31+'Overcast Sky'!H75</f>
        <v>275.9300427</v>
      </c>
      <c r="I75" s="30">
        <f>'Electric lighting'!$C31+'Overcast Sky'!I75</f>
        <v>210.73496994599998</v>
      </c>
      <c r="J75" s="30">
        <f>'Electric lighting'!$C31+'Overcast Sky'!J75</f>
        <v>159.59172657799999</v>
      </c>
      <c r="K75" s="30">
        <f>'Electric lighting'!$C31+'Overcast Sky'!K75</f>
        <v>143.69999999999999</v>
      </c>
      <c r="L75" s="30">
        <f>'Electric lighting'!$C31+'Overcast Sky'!L75</f>
        <v>345.11441264000001</v>
      </c>
      <c r="M75" s="30">
        <f>'Electric lighting'!$C31+'Overcast Sky'!M75</f>
        <v>501.51255803999999</v>
      </c>
      <c r="N75" s="30">
        <f>'Electric lighting'!$C31+'Overcast Sky'!N75</f>
        <v>439.61072952000001</v>
      </c>
      <c r="O75" s="30">
        <f>'Electric lighting'!$C31+'Overcast Sky'!O75</f>
        <v>455.06983695999998</v>
      </c>
      <c r="P75" s="30">
        <f>'Electric lighting'!$C31+'Overcast Sky'!P75</f>
        <v>567.11602884000001</v>
      </c>
      <c r="Q75" s="30">
        <f>'Electric lighting'!$C31+'Overcast Sky'!Q75</f>
        <v>593.59582372</v>
      </c>
      <c r="R75" s="30">
        <f>'Electric lighting'!$C31+'Overcast Sky'!R75</f>
        <v>647.89934893999998</v>
      </c>
      <c r="S75" s="30">
        <f>'Electric lighting'!$C31+'Overcast Sky'!S75</f>
        <v>418.53792657999998</v>
      </c>
      <c r="T75" s="30">
        <f>'Electric lighting'!$C31+'Overcast Sky'!T75</f>
        <v>336.63386014000002</v>
      </c>
      <c r="U75" s="30">
        <f>'Electric lighting'!$C31+'Overcast Sky'!U75</f>
        <v>237.18363248</v>
      </c>
      <c r="V75" s="30">
        <f>'Electric lighting'!$C31+'Overcast Sky'!V75</f>
        <v>436.35474084000003</v>
      </c>
      <c r="W75" s="30">
        <f>'Electric lighting'!$C31+'Overcast Sky'!W75</f>
        <v>477.50786166</v>
      </c>
      <c r="X75" s="30">
        <f>'Electric lighting'!$C31+'Overcast Sky'!X75</f>
        <v>792.99809224000001</v>
      </c>
      <c r="Y75" s="18">
        <f>'Overcast Sky'!Y75</f>
        <v>350.27956292000005</v>
      </c>
      <c r="Z75" s="18">
        <f>'Overcast Sky'!Z75</f>
        <v>766.25154620000001</v>
      </c>
      <c r="AA75" s="18">
        <f>'Overcast Sky'!AA75</f>
        <v>869.46229314000004</v>
      </c>
      <c r="AB75" s="18">
        <f>'Overcast Sky'!AB75</f>
        <v>455.14384776000003</v>
      </c>
      <c r="AC75" s="18">
        <f>'Overcast Sky'!AC75</f>
        <v>393.30950134000005</v>
      </c>
      <c r="AD75" s="30">
        <f>'Electric lighting'!$C31+'Overcast Sky'!AD75</f>
        <v>612.24914428000011</v>
      </c>
      <c r="AE75" s="30">
        <f>'Electric lighting'!$C31+'Overcast Sky'!AE75</f>
        <v>634.32883450000008</v>
      </c>
    </row>
    <row r="76" spans="1:31" x14ac:dyDescent="0.3">
      <c r="A76" s="54" t="s">
        <v>30</v>
      </c>
      <c r="B76" s="30">
        <f>'Electric lighting'!$C32+'Overcast Sky'!B76</f>
        <v>156.728232878</v>
      </c>
      <c r="C76" s="30">
        <f>'Electric lighting'!$C32+'Overcast Sky'!C76</f>
        <v>227.33808745200002</v>
      </c>
      <c r="D76" s="30">
        <f>'Electric lighting'!$C32+'Overcast Sky'!D76</f>
        <v>248.97145377999999</v>
      </c>
      <c r="E76" s="30">
        <f>'Electric lighting'!$C32+'Overcast Sky'!E76</f>
        <v>318.73671325999999</v>
      </c>
      <c r="F76" s="30">
        <f>'Electric lighting'!$C32+'Overcast Sky'!F76</f>
        <v>274.57443425999998</v>
      </c>
      <c r="G76" s="30">
        <f>'Electric lighting'!$C32+'Overcast Sky'!G76</f>
        <v>233.04123976</v>
      </c>
      <c r="H76" s="30">
        <f>'Electric lighting'!$C32+'Overcast Sky'!H76</f>
        <v>251.96131842</v>
      </c>
      <c r="I76" s="30">
        <f>'Electric lighting'!$C32+'Overcast Sky'!I76</f>
        <v>218.45432714</v>
      </c>
      <c r="J76" s="30">
        <f>'Electric lighting'!$C32+'Overcast Sky'!J76</f>
        <v>155.75605585400001</v>
      </c>
      <c r="K76" s="30">
        <f>'Electric lighting'!$C32+'Overcast Sky'!K76</f>
        <v>140</v>
      </c>
      <c r="L76" s="30">
        <f>'Electric lighting'!$C32+'Overcast Sky'!L76</f>
        <v>242.00204742</v>
      </c>
      <c r="M76" s="30">
        <f>'Electric lighting'!$C32+'Overcast Sky'!M76</f>
        <v>406.83165096000005</v>
      </c>
      <c r="N76" s="30">
        <f>'Electric lighting'!$C32+'Overcast Sky'!N76</f>
        <v>479.25950954000001</v>
      </c>
      <c r="O76" s="30">
        <f>'Electric lighting'!$C32+'Overcast Sky'!O76</f>
        <v>583.57723465999993</v>
      </c>
      <c r="P76" s="30">
        <f>'Electric lighting'!$C32+'Overcast Sky'!P76</f>
        <v>508.46304502000004</v>
      </c>
      <c r="Q76" s="30">
        <f>'Electric lighting'!$C32+'Overcast Sky'!Q76</f>
        <v>577.30275806000009</v>
      </c>
      <c r="R76" s="30">
        <f>'Electric lighting'!$C32+'Overcast Sky'!R76</f>
        <v>462.08146543999999</v>
      </c>
      <c r="S76" s="30">
        <f>'Electric lighting'!$C32+'Overcast Sky'!S76</f>
        <v>378.99750391999999</v>
      </c>
      <c r="T76" s="30">
        <f>'Electric lighting'!$C32+'Overcast Sky'!T76</f>
        <v>320.21742452000001</v>
      </c>
      <c r="U76" s="30">
        <f>'Electric lighting'!$C32+'Overcast Sky'!U76</f>
        <v>209.22793892000001</v>
      </c>
      <c r="V76" s="30">
        <f>'Electric lighting'!$C32+'Overcast Sky'!V76</f>
        <v>422.77608604000005</v>
      </c>
      <c r="W76" s="30">
        <f>'Electric lighting'!$C32+'Overcast Sky'!W76</f>
        <v>546.10392634000004</v>
      </c>
      <c r="X76" s="30">
        <f>'Electric lighting'!$C32+'Overcast Sky'!X76</f>
        <v>536.0360499200001</v>
      </c>
      <c r="Y76" s="18">
        <f>'Overcast Sky'!Y76</f>
        <v>690.93645012000002</v>
      </c>
      <c r="Z76" s="18">
        <f>'Overcast Sky'!Z76</f>
        <v>648.81421388000001</v>
      </c>
      <c r="AA76" s="18">
        <f>'Overcast Sky'!AA76</f>
        <v>596.4900428200001</v>
      </c>
      <c r="AB76" s="18">
        <f>'Overcast Sky'!AB76</f>
        <v>482.48170698000001</v>
      </c>
      <c r="AC76" s="18">
        <f>'Overcast Sky'!AC76</f>
        <v>454.38976926000004</v>
      </c>
      <c r="AD76" s="30">
        <f>'Electric lighting'!$C32+'Overcast Sky'!AD76</f>
        <v>516.86859728000002</v>
      </c>
      <c r="AE76" s="30">
        <f>'Electric lighting'!$C32+'Overcast Sky'!AE76</f>
        <v>497.05911360000005</v>
      </c>
    </row>
    <row r="77" spans="1:31" x14ac:dyDescent="0.3">
      <c r="A77" s="54" t="s">
        <v>31</v>
      </c>
      <c r="B77" s="30">
        <f>'Electric lighting'!$C33+'Overcast Sky'!B77</f>
        <v>163.42659901599998</v>
      </c>
      <c r="C77" s="30">
        <f>'Electric lighting'!$C33+'Overcast Sky'!C77</f>
        <v>208.767142656</v>
      </c>
      <c r="D77" s="30">
        <f>'Electric lighting'!$C33+'Overcast Sky'!D77</f>
        <v>256.33421515999999</v>
      </c>
      <c r="E77" s="30">
        <f>'Electric lighting'!$C33+'Overcast Sky'!E77</f>
        <v>253.59453248</v>
      </c>
      <c r="F77" s="30">
        <f>'Electric lighting'!$C33+'Overcast Sky'!F77</f>
        <v>302.26669909999998</v>
      </c>
      <c r="G77" s="30">
        <f>'Electric lighting'!$C33+'Overcast Sky'!G77</f>
        <v>266.32645728</v>
      </c>
      <c r="H77" s="30">
        <f>'Electric lighting'!$C33+'Overcast Sky'!H77</f>
        <v>229.92537159400001</v>
      </c>
      <c r="I77" s="30">
        <f>'Electric lighting'!$C33+'Overcast Sky'!I77</f>
        <v>199.71505753</v>
      </c>
      <c r="J77" s="30">
        <f>'Electric lighting'!$C33+'Overcast Sky'!J77</f>
        <v>166.0343791</v>
      </c>
      <c r="K77" s="30">
        <f>'Electric lighting'!$C33+'Overcast Sky'!K77</f>
        <v>150.6</v>
      </c>
      <c r="L77" s="30">
        <f>'Electric lighting'!$C33+'Overcast Sky'!L77</f>
        <v>312.46754695999999</v>
      </c>
      <c r="M77" s="30">
        <f>'Electric lighting'!$C33+'Overcast Sky'!M77</f>
        <v>319.0629485</v>
      </c>
      <c r="N77" s="30">
        <f>'Electric lighting'!$C33+'Overcast Sky'!N77</f>
        <v>429.15333701999998</v>
      </c>
      <c r="O77" s="30">
        <f>'Electric lighting'!$C33+'Overcast Sky'!O77</f>
        <v>544.37698472</v>
      </c>
      <c r="P77" s="30">
        <f>'Electric lighting'!$C33+'Overcast Sky'!P77</f>
        <v>519.31712192000009</v>
      </c>
      <c r="Q77" s="30">
        <f>'Electric lighting'!$C33+'Overcast Sky'!Q77</f>
        <v>582.68507832</v>
      </c>
      <c r="R77" s="30">
        <f>'Electric lighting'!$C33+'Overcast Sky'!R77</f>
        <v>305.46054989999999</v>
      </c>
      <c r="S77" s="30">
        <f>'Electric lighting'!$C33+'Overcast Sky'!S77</f>
        <v>341.76909000000001</v>
      </c>
      <c r="T77" s="30">
        <f>'Electric lighting'!$C33+'Overcast Sky'!T77</f>
        <v>288.56094872</v>
      </c>
      <c r="U77" s="30">
        <f>'Electric lighting'!$C33+'Overcast Sky'!U77</f>
        <v>202.619206316</v>
      </c>
      <c r="V77" s="30">
        <f>'Electric lighting'!$C33+'Overcast Sky'!V77</f>
        <v>333.20158070000002</v>
      </c>
      <c r="W77" s="30">
        <f>'Electric lighting'!$C33+'Overcast Sky'!W77</f>
        <v>405.74030919999996</v>
      </c>
      <c r="X77" s="30">
        <f>'Electric lighting'!$C33+'Overcast Sky'!X77</f>
        <v>498.71479150000005</v>
      </c>
      <c r="Y77" s="18">
        <f>'Overcast Sky'!Y77</f>
        <v>400.50227798000003</v>
      </c>
      <c r="Z77" s="18">
        <f>'Overcast Sky'!Z77</f>
        <v>451.42680688000002</v>
      </c>
      <c r="AA77" s="18">
        <f>'Overcast Sky'!AA77</f>
        <v>658.07176162000007</v>
      </c>
      <c r="AB77" s="18">
        <f>'Overcast Sky'!AB77</f>
        <v>640.72859018000008</v>
      </c>
      <c r="AC77" s="18">
        <f>'Overcast Sky'!AC77</f>
        <v>417.30649842000003</v>
      </c>
      <c r="AD77" s="30">
        <f>'Electric lighting'!$C33+'Overcast Sky'!AD77</f>
        <v>583.44006262000005</v>
      </c>
      <c r="AE77" s="30">
        <f>'Electric lighting'!$C33+'Overcast Sky'!AE77</f>
        <v>378.08551055999999</v>
      </c>
    </row>
    <row r="78" spans="1:31" x14ac:dyDescent="0.3">
      <c r="A78" s="54" t="s">
        <v>45</v>
      </c>
      <c r="B78" s="30">
        <f>'Electric lighting'!$C34+'Overcast Sky'!B78</f>
        <v>140.87617940600001</v>
      </c>
      <c r="C78" s="30">
        <f>'Electric lighting'!$C34+'Overcast Sky'!C78</f>
        <v>169.734596028</v>
      </c>
      <c r="D78" s="30">
        <f>'Electric lighting'!$C34+'Overcast Sky'!D78</f>
        <v>192.29996715000001</v>
      </c>
      <c r="E78" s="30">
        <f>'Electric lighting'!$C34+'Overcast Sky'!E78</f>
        <v>247.81160312000003</v>
      </c>
      <c r="F78" s="30">
        <f>'Electric lighting'!$C34+'Overcast Sky'!F78</f>
        <v>248.84059192000001</v>
      </c>
      <c r="G78" s="30">
        <f>'Electric lighting'!$C34+'Overcast Sky'!G78</f>
        <v>265.74943226000005</v>
      </c>
      <c r="H78" s="30">
        <f>'Electric lighting'!$C34+'Overcast Sky'!H78</f>
        <v>202.530769816</v>
      </c>
      <c r="I78" s="30">
        <f>'Electric lighting'!$C34+'Overcast Sky'!I78</f>
        <v>162.44663792400002</v>
      </c>
      <c r="J78" s="30">
        <f>'Electric lighting'!$C34+'Overcast Sky'!J78</f>
        <v>142.01324826200002</v>
      </c>
      <c r="K78" s="30">
        <f>'Electric lighting'!$C34+'Overcast Sky'!K78</f>
        <v>131.80000000000001</v>
      </c>
      <c r="L78" s="30">
        <f>'Electric lighting'!$C34+'Overcast Sky'!L78</f>
        <v>218.13822012200001</v>
      </c>
      <c r="M78" s="30">
        <f>'Electric lighting'!$C34+'Overcast Sky'!M78</f>
        <v>309.21850252000002</v>
      </c>
      <c r="N78" s="30">
        <f>'Electric lighting'!$C34+'Overcast Sky'!N78</f>
        <v>407.57343682000004</v>
      </c>
      <c r="O78" s="30">
        <f>'Electric lighting'!$C34+'Overcast Sky'!O78</f>
        <v>534.40228470000011</v>
      </c>
      <c r="P78" s="30">
        <f>'Electric lighting'!$C34+'Overcast Sky'!P78</f>
        <v>478.73308482000004</v>
      </c>
      <c r="Q78" s="30">
        <f>'Electric lighting'!$C34+'Overcast Sky'!Q78</f>
        <v>497.61059088000002</v>
      </c>
      <c r="R78" s="30">
        <f>'Electric lighting'!$C34+'Overcast Sky'!R78</f>
        <v>402.78583092000002</v>
      </c>
      <c r="S78" s="30">
        <f>'Electric lighting'!$C34+'Overcast Sky'!S78</f>
        <v>358.65570782000003</v>
      </c>
      <c r="T78" s="30">
        <f>'Electric lighting'!$C34+'Overcast Sky'!T78</f>
        <v>254.76778480000002</v>
      </c>
      <c r="U78" s="30">
        <f>'Electric lighting'!$C34+'Overcast Sky'!U78</f>
        <v>154.86487453200002</v>
      </c>
      <c r="V78" s="30">
        <f>'Electric lighting'!$C34+'Overcast Sky'!V78</f>
        <v>290.34489139999999</v>
      </c>
      <c r="W78" s="30">
        <f>'Electric lighting'!$C34+'Overcast Sky'!W78</f>
        <v>433.81536862000002</v>
      </c>
      <c r="X78" s="30">
        <f>'Electric lighting'!$C34+'Overcast Sky'!X78</f>
        <v>439.37580308000003</v>
      </c>
      <c r="Y78" s="18">
        <f>'Overcast Sky'!Y78</f>
        <v>472.19553275999999</v>
      </c>
      <c r="Z78" s="18">
        <f>'Overcast Sky'!Z78</f>
        <v>382.30756395999998</v>
      </c>
      <c r="AA78" s="18">
        <f>'Overcast Sky'!AA78</f>
        <v>336.16783298000001</v>
      </c>
      <c r="AB78" s="18">
        <f>'Overcast Sky'!AB78</f>
        <v>357.49127078000004</v>
      </c>
      <c r="AC78" s="18">
        <f>'Overcast Sky'!AC78</f>
        <v>231.99856848000002</v>
      </c>
      <c r="AD78" s="30">
        <f>'Electric lighting'!$C34+'Overcast Sky'!AD78</f>
        <v>537.26062718000003</v>
      </c>
      <c r="AE78" s="30">
        <f>'Electric lighting'!$C34+'Overcast Sky'!AE78</f>
        <v>232.23347356000002</v>
      </c>
    </row>
    <row r="79" spans="1:31" x14ac:dyDescent="0.3">
      <c r="A79" s="54" t="s">
        <v>32</v>
      </c>
      <c r="B79" s="30">
        <f>'Electric lighting'!$C35+'Overcast Sky'!B79</f>
        <v>170.09169049600001</v>
      </c>
      <c r="C79" s="30">
        <f>'Electric lighting'!$C35+'Overcast Sky'!C79</f>
        <v>259.90074600000003</v>
      </c>
      <c r="D79" s="30">
        <f>'Electric lighting'!$C35+'Overcast Sky'!D79</f>
        <v>313.42827236000005</v>
      </c>
      <c r="E79" s="30">
        <f>'Electric lighting'!$C35+'Overcast Sky'!E79</f>
        <v>369.46604225999999</v>
      </c>
      <c r="F79" s="30">
        <f>'Electric lighting'!$C35+'Overcast Sky'!F79</f>
        <v>445.55777126000004</v>
      </c>
      <c r="G79" s="30">
        <f>'Electric lighting'!$C35+'Overcast Sky'!G79</f>
        <v>294.56951636000002</v>
      </c>
      <c r="H79" s="30">
        <f>'Electric lighting'!$C35+'Overcast Sky'!H79</f>
        <v>271.77813907999996</v>
      </c>
      <c r="I79" s="30">
        <f>'Electric lighting'!$C35+'Overcast Sky'!I79</f>
        <v>220.21806466800001</v>
      </c>
      <c r="J79" s="30">
        <f>'Electric lighting'!$C35+'Overcast Sky'!J79</f>
        <v>159.425687162</v>
      </c>
      <c r="K79" s="30">
        <f>'Electric lighting'!$C35+'Overcast Sky'!K79</f>
        <v>140</v>
      </c>
      <c r="L79" s="30">
        <f>'Electric lighting'!$C35+'Overcast Sky'!L79</f>
        <v>337.21141005999999</v>
      </c>
      <c r="M79" s="30">
        <f>'Electric lighting'!$C35+'Overcast Sky'!M79</f>
        <v>685.26361078000002</v>
      </c>
      <c r="N79" s="30">
        <f>'Electric lighting'!$C35+'Overcast Sky'!N79</f>
        <v>753.08674447999999</v>
      </c>
      <c r="O79" s="30">
        <f>'Electric lighting'!$C35+'Overcast Sky'!O79</f>
        <v>843.33911662000003</v>
      </c>
      <c r="P79" s="30">
        <f>'Electric lighting'!$C35+'Overcast Sky'!P79</f>
        <v>982.84726232000003</v>
      </c>
      <c r="Q79" s="30">
        <f>'Electric lighting'!$C35+'Overcast Sky'!Q79</f>
        <v>757.45387802000005</v>
      </c>
      <c r="R79" s="30">
        <f>'Electric lighting'!$C35+'Overcast Sky'!R79</f>
        <v>832.03418913999997</v>
      </c>
      <c r="S79" s="30">
        <f>'Electric lighting'!$C35+'Overcast Sky'!S79</f>
        <v>477.36955783999997</v>
      </c>
      <c r="T79" s="30">
        <f>'Electric lighting'!$C35+'Overcast Sky'!T79</f>
        <v>345.46324806000001</v>
      </c>
      <c r="U79" s="30">
        <f>'Electric lighting'!$C35+'Overcast Sky'!U79</f>
        <v>285.87954290000005</v>
      </c>
      <c r="V79" s="30">
        <f>'Electric lighting'!$C35+'Overcast Sky'!V79</f>
        <v>459.35718136000003</v>
      </c>
      <c r="W79" s="30">
        <f>'Electric lighting'!$C35+'Overcast Sky'!W79</f>
        <v>784.63095773999999</v>
      </c>
      <c r="X79" s="30">
        <f>'Electric lighting'!$C35+'Overcast Sky'!X79</f>
        <v>1263.2871090000001</v>
      </c>
      <c r="Y79" s="18">
        <f>'Overcast Sky'!Y79</f>
        <v>1002.697955</v>
      </c>
      <c r="Z79" s="18">
        <f>'Overcast Sky'!Z79</f>
        <v>1019.9960176</v>
      </c>
      <c r="AA79" s="18">
        <f>'Overcast Sky'!AA79</f>
        <v>960.41068200000007</v>
      </c>
      <c r="AB79" s="18">
        <f>'Overcast Sky'!AB79</f>
        <v>1202.7891750000001</v>
      </c>
      <c r="AC79" s="18">
        <f>'Overcast Sky'!AC79</f>
        <v>957.08549019999998</v>
      </c>
      <c r="AD79" s="30">
        <f>'Electric lighting'!$C35+'Overcast Sky'!AD79</f>
        <v>1107.9170466</v>
      </c>
      <c r="AE79" s="30">
        <f>'Electric lighting'!$C35+'Overcast Sky'!AE79</f>
        <v>705.19302238</v>
      </c>
    </row>
    <row r="80" spans="1:31" x14ac:dyDescent="0.3">
      <c r="A80" s="54" t="s">
        <v>33</v>
      </c>
      <c r="B80" s="30">
        <f>'Electric lighting'!$C36+'Overcast Sky'!B80</f>
        <v>168.25199946999999</v>
      </c>
      <c r="C80" s="30">
        <f>'Electric lighting'!$C36+'Overcast Sky'!C80</f>
        <v>229.88548473999998</v>
      </c>
      <c r="D80" s="30">
        <f>'Electric lighting'!$C36+'Overcast Sky'!D80</f>
        <v>326.6776423</v>
      </c>
      <c r="E80" s="30">
        <f>'Electric lighting'!$C36+'Overcast Sky'!E80</f>
        <v>271.55491155999999</v>
      </c>
      <c r="F80" s="30">
        <f>'Electric lighting'!$C36+'Overcast Sky'!F80</f>
        <v>356.11152272000004</v>
      </c>
      <c r="G80" s="30">
        <f>'Electric lighting'!$C36+'Overcast Sky'!G80</f>
        <v>426.96292698000002</v>
      </c>
      <c r="H80" s="30">
        <f>'Electric lighting'!$C36+'Overcast Sky'!H80</f>
        <v>274.21207586000003</v>
      </c>
      <c r="I80" s="30">
        <f>'Electric lighting'!$C36+'Overcast Sky'!I80</f>
        <v>237.04879570600002</v>
      </c>
      <c r="J80" s="30">
        <f>'Electric lighting'!$C36+'Overcast Sky'!J80</f>
        <v>177.83261889600001</v>
      </c>
      <c r="K80" s="30">
        <f>'Electric lighting'!$C36+'Overcast Sky'!K80</f>
        <v>152</v>
      </c>
      <c r="L80" s="30">
        <f>'Electric lighting'!$C36+'Overcast Sky'!L80</f>
        <v>354.55490542000001</v>
      </c>
      <c r="M80" s="30">
        <f>'Electric lighting'!$C36+'Overcast Sky'!M80</f>
        <v>436.65480582000004</v>
      </c>
      <c r="N80" s="30">
        <f>'Electric lighting'!$C36+'Overcast Sky'!N80</f>
        <v>729.22739060000004</v>
      </c>
      <c r="O80" s="30">
        <f>'Electric lighting'!$C36+'Overcast Sky'!O80</f>
        <v>899.80837124000004</v>
      </c>
      <c r="P80" s="30">
        <f>'Electric lighting'!$C36+'Overcast Sky'!P80</f>
        <v>952.79314224000007</v>
      </c>
      <c r="Q80" s="30">
        <f>'Electric lighting'!$C36+'Overcast Sky'!Q80</f>
        <v>795.96854619999999</v>
      </c>
      <c r="R80" s="30">
        <f>'Electric lighting'!$C36+'Overcast Sky'!R80</f>
        <v>664.10997208000003</v>
      </c>
      <c r="S80" s="30">
        <f>'Electric lighting'!$C36+'Overcast Sky'!S80</f>
        <v>485.30441802000001</v>
      </c>
      <c r="T80" s="30">
        <f>'Electric lighting'!$C36+'Overcast Sky'!T80</f>
        <v>358.69894041999999</v>
      </c>
      <c r="U80" s="30">
        <f>'Electric lighting'!$C36+'Overcast Sky'!U80</f>
        <v>302.40473854000004</v>
      </c>
      <c r="V80" s="30">
        <f>'Electric lighting'!$C36+'Overcast Sky'!V80</f>
        <v>461.28187738000003</v>
      </c>
      <c r="W80" s="30">
        <f>'Electric lighting'!$C36+'Overcast Sky'!W80</f>
        <v>531.65275473999998</v>
      </c>
      <c r="X80" s="30">
        <f>'Electric lighting'!$C36+'Overcast Sky'!X80</f>
        <v>662.8796239400001</v>
      </c>
      <c r="Y80" s="18">
        <f>'Overcast Sky'!Y80</f>
        <v>727.72089754000001</v>
      </c>
      <c r="Z80" s="18">
        <f>'Overcast Sky'!Z80</f>
        <v>730.07371304000003</v>
      </c>
      <c r="AA80" s="18">
        <f>'Overcast Sky'!AA80</f>
        <v>1095.7661876</v>
      </c>
      <c r="AB80" s="18">
        <f>'Overcast Sky'!AB80</f>
        <v>765.76313884000001</v>
      </c>
      <c r="AC80" s="18">
        <f>'Overcast Sky'!AC80</f>
        <v>906.72935080000002</v>
      </c>
      <c r="AD80" s="30">
        <f>'Electric lighting'!$C36+'Overcast Sky'!AD80</f>
        <v>673.10818928000003</v>
      </c>
      <c r="AE80" s="30">
        <f>'Electric lighting'!$C36+'Overcast Sky'!AE80</f>
        <v>633.07608654000001</v>
      </c>
    </row>
    <row r="81" spans="1:31" x14ac:dyDescent="0.3">
      <c r="A81" s="54" t="s">
        <v>34</v>
      </c>
      <c r="B81" s="30">
        <f>'Electric lighting'!$C37+'Overcast Sky'!B81</f>
        <v>169.53360791599999</v>
      </c>
      <c r="C81" s="30">
        <f>'Electric lighting'!$C37+'Overcast Sky'!C81</f>
        <v>227.551284514</v>
      </c>
      <c r="D81" s="30">
        <f>'Electric lighting'!$C37+'Overcast Sky'!D81</f>
        <v>284.62843273999999</v>
      </c>
      <c r="E81" s="30">
        <f>'Electric lighting'!$C37+'Overcast Sky'!E81</f>
        <v>342.53369050000003</v>
      </c>
      <c r="F81" s="30">
        <f>'Electric lighting'!$C37+'Overcast Sky'!F81</f>
        <v>346.75788880000005</v>
      </c>
      <c r="G81" s="30">
        <f>'Electric lighting'!$C37+'Overcast Sky'!G81</f>
        <v>343.83740843999999</v>
      </c>
      <c r="H81" s="30">
        <f>'Electric lighting'!$C37+'Overcast Sky'!H81</f>
        <v>263.75055795999998</v>
      </c>
      <c r="I81" s="30">
        <f>'Electric lighting'!$C37+'Overcast Sky'!I81</f>
        <v>241.60003418000002</v>
      </c>
      <c r="J81" s="30">
        <f>'Electric lighting'!$C37+'Overcast Sky'!J81</f>
        <v>177.25333370600001</v>
      </c>
      <c r="K81" s="30">
        <f>'Electric lighting'!$C37+'Overcast Sky'!K81</f>
        <v>146</v>
      </c>
      <c r="L81" s="30">
        <f>'Electric lighting'!$C37+'Overcast Sky'!L81</f>
        <v>340.05216082000004</v>
      </c>
      <c r="M81" s="30">
        <f>'Electric lighting'!$C37+'Overcast Sky'!M81</f>
        <v>444.06245742000004</v>
      </c>
      <c r="N81" s="30">
        <f>'Electric lighting'!$C37+'Overcast Sky'!N81</f>
        <v>575.68833152000002</v>
      </c>
      <c r="O81" s="30">
        <f>'Electric lighting'!$C37+'Overcast Sky'!O81</f>
        <v>746.40155895999999</v>
      </c>
      <c r="P81" s="30">
        <f>'Electric lighting'!$C37+'Overcast Sky'!P81</f>
        <v>649.70297054000002</v>
      </c>
      <c r="Q81" s="30">
        <f>'Electric lighting'!$C37+'Overcast Sky'!Q81</f>
        <v>815.85006018000001</v>
      </c>
      <c r="R81" s="30">
        <f>'Electric lighting'!$C37+'Overcast Sky'!R81</f>
        <v>570.69701120000002</v>
      </c>
      <c r="S81" s="30">
        <f>'Electric lighting'!$C37+'Overcast Sky'!S81</f>
        <v>511.96403340000006</v>
      </c>
      <c r="T81" s="30">
        <f>'Electric lighting'!$C37+'Overcast Sky'!T81</f>
        <v>351.96460836</v>
      </c>
      <c r="U81" s="30">
        <f>'Electric lighting'!$C37+'Overcast Sky'!U81</f>
        <v>240.81144469999998</v>
      </c>
      <c r="V81" s="30">
        <f>'Electric lighting'!$C37+'Overcast Sky'!V81</f>
        <v>458.88623674000002</v>
      </c>
      <c r="W81" s="30">
        <f>'Electric lighting'!$C37+'Overcast Sky'!W81</f>
        <v>638.98346160000006</v>
      </c>
      <c r="X81" s="30">
        <f>'Electric lighting'!$C37+'Overcast Sky'!X81</f>
        <v>1064.0473218</v>
      </c>
      <c r="Y81" s="18">
        <f>'Overcast Sky'!Y81</f>
        <v>1007.8202540000002</v>
      </c>
      <c r="Z81" s="18">
        <f>'Overcast Sky'!Z81</f>
        <v>806.24750752</v>
      </c>
      <c r="AA81" s="18">
        <f>'Overcast Sky'!AA81</f>
        <v>826.70300775999999</v>
      </c>
      <c r="AB81" s="18">
        <f>'Overcast Sky'!AB81</f>
        <v>753.99453233999998</v>
      </c>
      <c r="AC81" s="18">
        <f>'Overcast Sky'!AC81</f>
        <v>820.33188230000007</v>
      </c>
      <c r="AD81" s="30">
        <f>'Electric lighting'!$C37+'Overcast Sky'!AD81</f>
        <v>699.00557396000011</v>
      </c>
      <c r="AE81" s="30">
        <f>'Electric lighting'!$C37+'Overcast Sky'!AE81</f>
        <v>477.55731098000001</v>
      </c>
    </row>
    <row r="82" spans="1:31" x14ac:dyDescent="0.3">
      <c r="A82" s="54" t="s">
        <v>35</v>
      </c>
      <c r="B82" s="30">
        <f>'Electric lighting'!$C38+'Overcast Sky'!B82</f>
        <v>155.641580334</v>
      </c>
      <c r="C82" s="30">
        <f>'Electric lighting'!$C38+'Overcast Sky'!C82</f>
        <v>231.20139640000002</v>
      </c>
      <c r="D82" s="30">
        <f>'Electric lighting'!$C38+'Overcast Sky'!D82</f>
        <v>286.24822110000002</v>
      </c>
      <c r="E82" s="30">
        <f>'Electric lighting'!$C38+'Overcast Sky'!E82</f>
        <v>365.16785770000001</v>
      </c>
      <c r="F82" s="30">
        <f>'Electric lighting'!$C38+'Overcast Sky'!F82</f>
        <v>313.20564432000003</v>
      </c>
      <c r="G82" s="30">
        <f>'Electric lighting'!$C38+'Overcast Sky'!G82</f>
        <v>356.03060019999998</v>
      </c>
      <c r="H82" s="30">
        <f>'Electric lighting'!$C38+'Overcast Sky'!H82</f>
        <v>261.55457323999997</v>
      </c>
      <c r="I82" s="30">
        <f>'Electric lighting'!$C38+'Overcast Sky'!I82</f>
        <v>229.62883701999999</v>
      </c>
      <c r="J82" s="30">
        <f>'Electric lighting'!$C38+'Overcast Sky'!J82</f>
        <v>153.19016850400001</v>
      </c>
      <c r="K82" s="30">
        <f>'Electric lighting'!$C38+'Overcast Sky'!K82</f>
        <v>134.5</v>
      </c>
      <c r="L82" s="30">
        <f>'Electric lighting'!$C38+'Overcast Sky'!L82</f>
        <v>348.69072163999999</v>
      </c>
      <c r="M82" s="30">
        <f>'Electric lighting'!$C38+'Overcast Sky'!M82</f>
        <v>517.97740466000005</v>
      </c>
      <c r="N82" s="30">
        <f>'Electric lighting'!$C38+'Overcast Sky'!N82</f>
        <v>734.97882370000002</v>
      </c>
      <c r="O82" s="30">
        <f>'Electric lighting'!$C38+'Overcast Sky'!O82</f>
        <v>827.32785110000009</v>
      </c>
      <c r="P82" s="30">
        <f>'Electric lighting'!$C38+'Overcast Sky'!P82</f>
        <v>895.30297804000008</v>
      </c>
      <c r="Q82" s="30">
        <f>'Electric lighting'!$C38+'Overcast Sky'!Q82</f>
        <v>618.48261758000012</v>
      </c>
      <c r="R82" s="30">
        <f>'Electric lighting'!$C38+'Overcast Sky'!R82</f>
        <v>490.68972675999999</v>
      </c>
      <c r="S82" s="30">
        <f>'Electric lighting'!$C38+'Overcast Sky'!S82</f>
        <v>675.19729182000003</v>
      </c>
      <c r="T82" s="30">
        <f>'Electric lighting'!$C38+'Overcast Sky'!T82</f>
        <v>298.95958424000003</v>
      </c>
      <c r="U82" s="30">
        <f>'Electric lighting'!$C38+'Overcast Sky'!U82</f>
        <v>224.910551994</v>
      </c>
      <c r="V82" s="30">
        <f>'Electric lighting'!$C38+'Overcast Sky'!V82</f>
        <v>375.83582662000003</v>
      </c>
      <c r="W82" s="30">
        <f>'Electric lighting'!$C38+'Overcast Sky'!W82</f>
        <v>595.39114876000008</v>
      </c>
      <c r="X82" s="30">
        <f>'Electric lighting'!$C38+'Overcast Sky'!X82</f>
        <v>1058.7149140000001</v>
      </c>
      <c r="Y82" s="18">
        <f>'Overcast Sky'!Y82</f>
        <v>731.59038455999996</v>
      </c>
      <c r="Z82" s="18">
        <f>'Overcast Sky'!Z82</f>
        <v>644.86845850000009</v>
      </c>
      <c r="AA82" s="18">
        <f>'Overcast Sky'!AA82</f>
        <v>880.69339792000005</v>
      </c>
      <c r="AB82" s="18">
        <f>'Overcast Sky'!AB82</f>
        <v>895.34978539999997</v>
      </c>
      <c r="AC82" s="18">
        <f>'Overcast Sky'!AC82</f>
        <v>608.44071512000005</v>
      </c>
      <c r="AD82" s="30">
        <f>'Electric lighting'!$C38+'Overcast Sky'!AD82</f>
        <v>732.26740198000005</v>
      </c>
      <c r="AE82" s="30">
        <f>'Electric lighting'!$C38+'Overcast Sky'!AE82</f>
        <v>670.09781898000006</v>
      </c>
    </row>
    <row r="83" spans="1:31" x14ac:dyDescent="0.3">
      <c r="A83" s="54" t="s">
        <v>36</v>
      </c>
      <c r="B83" s="30">
        <f>'Electric lighting'!$C39+'Overcast Sky'!B83</f>
        <v>164.19003954999999</v>
      </c>
      <c r="C83" s="30">
        <f>'Electric lighting'!$C39+'Overcast Sky'!C83</f>
        <v>239.80880508000001</v>
      </c>
      <c r="D83" s="30">
        <f>'Electric lighting'!$C39+'Overcast Sky'!D83</f>
        <v>247.93174773999999</v>
      </c>
      <c r="E83" s="30">
        <f>'Electric lighting'!$C39+'Overcast Sky'!E83</f>
        <v>366.38846738000007</v>
      </c>
      <c r="F83" s="30">
        <f>'Electric lighting'!$C39+'Overcast Sky'!F83</f>
        <v>345.35307397999998</v>
      </c>
      <c r="G83" s="30">
        <f>'Electric lighting'!$C39+'Overcast Sky'!G83</f>
        <v>321.09393838</v>
      </c>
      <c r="H83" s="30">
        <f>'Electric lighting'!$C39+'Overcast Sky'!H83</f>
        <v>238.30220605599999</v>
      </c>
      <c r="I83" s="30">
        <f>'Electric lighting'!$C39+'Overcast Sky'!I83</f>
        <v>184.42849199400001</v>
      </c>
      <c r="J83" s="30">
        <f>'Electric lighting'!$C39+'Overcast Sky'!J83</f>
        <v>168.95800770599999</v>
      </c>
      <c r="K83" s="30">
        <f>'Electric lighting'!$C39+'Overcast Sky'!K83</f>
        <v>149</v>
      </c>
      <c r="L83" s="30">
        <f>'Electric lighting'!$C39+'Overcast Sky'!L83</f>
        <v>274.29641544000003</v>
      </c>
      <c r="M83" s="30">
        <f>'Electric lighting'!$C39+'Overcast Sky'!M83</f>
        <v>563.29090905999999</v>
      </c>
      <c r="N83" s="30">
        <f>'Electric lighting'!$C39+'Overcast Sky'!N83</f>
        <v>542.96566286000007</v>
      </c>
      <c r="O83" s="30">
        <f>'Electric lighting'!$C39+'Overcast Sky'!O83</f>
        <v>476.54298654000002</v>
      </c>
      <c r="P83" s="30">
        <f>'Electric lighting'!$C39+'Overcast Sky'!P83</f>
        <v>779.00418991999993</v>
      </c>
      <c r="Q83" s="30">
        <f>'Electric lighting'!$C39+'Overcast Sky'!Q83</f>
        <v>750.30382634000011</v>
      </c>
      <c r="R83" s="30">
        <f>'Electric lighting'!$C39+'Overcast Sky'!R83</f>
        <v>730.74896304000004</v>
      </c>
      <c r="S83" s="30">
        <f>'Electric lighting'!$C39+'Overcast Sky'!S83</f>
        <v>342.26058220000004</v>
      </c>
      <c r="T83" s="30">
        <f>'Electric lighting'!$C39+'Overcast Sky'!T83</f>
        <v>392.67034495999997</v>
      </c>
      <c r="U83" s="30">
        <f>'Electric lighting'!$C39+'Overcast Sky'!U83</f>
        <v>259.74519134000002</v>
      </c>
      <c r="V83" s="30">
        <f>'Electric lighting'!$C39+'Overcast Sky'!V83</f>
        <v>427.94101942000003</v>
      </c>
      <c r="W83" s="30">
        <f>'Electric lighting'!$C39+'Overcast Sky'!W83</f>
        <v>634.30517616000009</v>
      </c>
      <c r="X83" s="30">
        <f>'Electric lighting'!$C39+'Overcast Sky'!X83</f>
        <v>829.25272027999995</v>
      </c>
      <c r="Y83" s="18">
        <f>'Overcast Sky'!Y83</f>
        <v>364.05207075999999</v>
      </c>
      <c r="Z83" s="18">
        <f>'Overcast Sky'!Z83</f>
        <v>850.97210716000006</v>
      </c>
      <c r="AA83" s="18">
        <f>'Overcast Sky'!AA83</f>
        <v>983.64716940000005</v>
      </c>
      <c r="AB83" s="18">
        <f>'Overcast Sky'!AB83</f>
        <v>634.67992951999997</v>
      </c>
      <c r="AC83" s="18">
        <f>'Overcast Sky'!AC83</f>
        <v>683.85916298000006</v>
      </c>
      <c r="AD83" s="30">
        <f>'Electric lighting'!$C39+'Overcast Sky'!AD83</f>
        <v>737.86646770000004</v>
      </c>
      <c r="AE83" s="30">
        <f>'Electric lighting'!$C39+'Overcast Sky'!AE83</f>
        <v>461.26395214000001</v>
      </c>
    </row>
    <row r="84" spans="1:31" x14ac:dyDescent="0.3">
      <c r="A84" s="54" t="s">
        <v>37</v>
      </c>
      <c r="B84" s="30">
        <f>'Electric lighting'!$C40+'Overcast Sky'!B84</f>
        <v>155.38393701800001</v>
      </c>
      <c r="C84" s="30">
        <f>'Electric lighting'!$C40+'Overcast Sky'!C84</f>
        <v>215.27831346200003</v>
      </c>
      <c r="D84" s="30">
        <f>'Electric lighting'!$C40+'Overcast Sky'!D84</f>
        <v>204.99866100200001</v>
      </c>
      <c r="E84" s="30">
        <f>'Electric lighting'!$C40+'Overcast Sky'!E84</f>
        <v>283.67790734000005</v>
      </c>
      <c r="F84" s="30">
        <f>'Electric lighting'!$C40+'Overcast Sky'!F84</f>
        <v>244.07633134000002</v>
      </c>
      <c r="G84" s="30">
        <f>'Electric lighting'!$C40+'Overcast Sky'!G84</f>
        <v>242.59235920000003</v>
      </c>
      <c r="H84" s="30">
        <f>'Electric lighting'!$C40+'Overcast Sky'!H84</f>
        <v>243.48176422</v>
      </c>
      <c r="I84" s="30">
        <f>'Electric lighting'!$C40+'Overcast Sky'!I84</f>
        <v>199.74833623000001</v>
      </c>
      <c r="J84" s="30">
        <f>'Electric lighting'!$C40+'Overcast Sky'!J84</f>
        <v>151.63250291200001</v>
      </c>
      <c r="K84" s="30">
        <f>'Electric lighting'!$C40+'Overcast Sky'!K84</f>
        <v>139.4</v>
      </c>
      <c r="L84" s="30">
        <f>'Electric lighting'!$C40+'Overcast Sky'!L84</f>
        <v>261.96841757999999</v>
      </c>
      <c r="M84" s="30">
        <f>'Electric lighting'!$C40+'Overcast Sky'!M84</f>
        <v>452.94448160000002</v>
      </c>
      <c r="N84" s="30">
        <f>'Electric lighting'!$C40+'Overcast Sky'!N84</f>
        <v>501.55922050000004</v>
      </c>
      <c r="O84" s="30">
        <f>'Electric lighting'!$C40+'Overcast Sky'!O84</f>
        <v>469.88321334</v>
      </c>
      <c r="P84" s="30">
        <f>'Electric lighting'!$C40+'Overcast Sky'!P84</f>
        <v>597.09929072</v>
      </c>
      <c r="Q84" s="30">
        <f>'Electric lighting'!$C40+'Overcast Sky'!Q84</f>
        <v>532.26511586000004</v>
      </c>
      <c r="R84" s="30">
        <f>'Electric lighting'!$C40+'Overcast Sky'!R84</f>
        <v>474.8557836</v>
      </c>
      <c r="S84" s="30">
        <f>'Electric lighting'!$C40+'Overcast Sky'!S84</f>
        <v>304.39781060000001</v>
      </c>
      <c r="T84" s="30">
        <f>'Electric lighting'!$C40+'Overcast Sky'!T84</f>
        <v>294.51770652000005</v>
      </c>
      <c r="U84" s="30">
        <f>'Electric lighting'!$C40+'Overcast Sky'!U84</f>
        <v>196.70146053799999</v>
      </c>
      <c r="V84" s="30">
        <f>'Electric lighting'!$C40+'Overcast Sky'!V84</f>
        <v>409.78673479999998</v>
      </c>
      <c r="W84" s="30">
        <f>'Electric lighting'!$C40+'Overcast Sky'!W84</f>
        <v>542.63679760000002</v>
      </c>
      <c r="X84" s="30">
        <f>'Electric lighting'!$C40+'Overcast Sky'!X84</f>
        <v>803.46353804</v>
      </c>
      <c r="Y84" s="18">
        <f>'Overcast Sky'!Y84</f>
        <v>410.3346464</v>
      </c>
      <c r="Z84" s="18">
        <f>'Overcast Sky'!Z84</f>
        <v>653.65825112000005</v>
      </c>
      <c r="AA84" s="18">
        <f>'Overcast Sky'!AA84</f>
        <v>477.72236204000006</v>
      </c>
      <c r="AB84" s="18">
        <f>'Overcast Sky'!AB84</f>
        <v>638.41735090000009</v>
      </c>
      <c r="AC84" s="18">
        <f>'Overcast Sky'!AC84</f>
        <v>412.27070332</v>
      </c>
      <c r="AD84" s="30">
        <f>'Electric lighting'!$C40+'Overcast Sky'!AD84</f>
        <v>516.30310826000004</v>
      </c>
      <c r="AE84" s="30">
        <f>'Electric lighting'!$C40+'Overcast Sky'!AE84</f>
        <v>486.77321304000009</v>
      </c>
    </row>
    <row r="85" spans="1:31" x14ac:dyDescent="0.3">
      <c r="A85" s="54" t="s">
        <v>42</v>
      </c>
      <c r="B85" s="30">
        <f>'Electric lighting'!$C41+'Overcast Sky'!B85</f>
        <v>164.0570734156</v>
      </c>
      <c r="C85" s="30">
        <f>'Electric lighting'!$C41+'Overcast Sky'!C85</f>
        <v>207.930717434</v>
      </c>
      <c r="D85" s="30">
        <f>'Electric lighting'!$C41+'Overcast Sky'!D85</f>
        <v>252.10700916000002</v>
      </c>
      <c r="E85" s="30">
        <f>'Electric lighting'!$C41+'Overcast Sky'!E85</f>
        <v>277.48725342</v>
      </c>
      <c r="F85" s="30">
        <f>'Electric lighting'!$C41+'Overcast Sky'!F85</f>
        <v>310.44306540000002</v>
      </c>
      <c r="G85" s="30">
        <f>'Electric lighting'!$C41+'Overcast Sky'!G85</f>
        <v>285.34389088</v>
      </c>
      <c r="H85" s="30">
        <f>'Electric lighting'!$C41+'Overcast Sky'!H85</f>
        <v>265.80288632000003</v>
      </c>
      <c r="I85" s="30">
        <f>'Electric lighting'!$C41+'Overcast Sky'!I85</f>
        <v>210.74012859800001</v>
      </c>
      <c r="J85" s="30">
        <f>'Electric lighting'!$C41+'Overcast Sky'!J85</f>
        <v>169.10686131400001</v>
      </c>
      <c r="K85" s="30">
        <f>'Electric lighting'!$C41+'Overcast Sky'!K85</f>
        <v>156.4</v>
      </c>
      <c r="L85" s="30">
        <f>'Electric lighting'!$C41+'Overcast Sky'!L85</f>
        <v>250.53300050000001</v>
      </c>
      <c r="M85" s="30">
        <f>'Electric lighting'!$C41+'Overcast Sky'!M85</f>
        <v>270.17563582000002</v>
      </c>
      <c r="N85" s="30">
        <f>'Electric lighting'!$C41+'Overcast Sky'!N85</f>
        <v>404.27198884000006</v>
      </c>
      <c r="O85" s="30">
        <f>'Electric lighting'!$C41+'Overcast Sky'!O85</f>
        <v>430.73665686000004</v>
      </c>
      <c r="P85" s="30">
        <f>'Electric lighting'!$C41+'Overcast Sky'!P85</f>
        <v>498.66622206</v>
      </c>
      <c r="Q85" s="30">
        <f>'Electric lighting'!$C41+'Overcast Sky'!Q85</f>
        <v>412.49991372</v>
      </c>
      <c r="R85" s="30">
        <f>'Electric lighting'!$C41+'Overcast Sky'!R85</f>
        <v>535.11751623999999</v>
      </c>
      <c r="S85" s="30">
        <f>'Electric lighting'!$C41+'Overcast Sky'!S85</f>
        <v>333.61252360000003</v>
      </c>
      <c r="T85" s="30">
        <f>'Electric lighting'!$C41+'Overcast Sky'!T85</f>
        <v>299.39819310000001</v>
      </c>
      <c r="U85" s="30">
        <f>'Electric lighting'!$C41+'Overcast Sky'!U85</f>
        <v>234.07108188000001</v>
      </c>
      <c r="V85" s="30">
        <f>'Electric lighting'!$C41+'Overcast Sky'!V85</f>
        <v>360.75174088000006</v>
      </c>
      <c r="W85" s="30">
        <f>'Electric lighting'!$C41+'Overcast Sky'!W85</f>
        <v>341.08600766000001</v>
      </c>
      <c r="X85" s="30">
        <f>'Electric lighting'!$C41+'Overcast Sky'!X85</f>
        <v>540.72505230000002</v>
      </c>
      <c r="Y85" s="18">
        <f>'Overcast Sky'!Y85</f>
        <v>444.90314469999998</v>
      </c>
      <c r="Z85" s="18">
        <f>'Overcast Sky'!Z85</f>
        <v>295.00954910000002</v>
      </c>
      <c r="AA85" s="18">
        <f>'Overcast Sky'!AA85</f>
        <v>641.12043926000001</v>
      </c>
      <c r="AB85" s="18">
        <f>'Overcast Sky'!AB85</f>
        <v>359.96573522</v>
      </c>
      <c r="AC85" s="18">
        <f>'Overcast Sky'!AC85</f>
        <v>486.56306062000004</v>
      </c>
      <c r="AD85" s="30">
        <f>'Electric lighting'!$C41+'Overcast Sky'!AD85</f>
        <v>676.77304200000003</v>
      </c>
      <c r="AE85" s="30">
        <f>'Electric lighting'!$C41+'Overcast Sky'!AE85</f>
        <v>425.81272806000004</v>
      </c>
    </row>
    <row r="86" spans="1:31" x14ac:dyDescent="0.3">
      <c r="A86" s="54" t="s">
        <v>43</v>
      </c>
      <c r="B86" s="30">
        <f>'Electric lighting'!$C42+'Overcast Sky'!B86</f>
        <v>149.93342128999998</v>
      </c>
      <c r="C86" s="30">
        <f>'Electric lighting'!$C42+'Overcast Sky'!C86</f>
        <v>175.353357706</v>
      </c>
      <c r="D86" s="30">
        <f>'Electric lighting'!$C42+'Overcast Sky'!D86</f>
        <v>198.06560429799998</v>
      </c>
      <c r="E86" s="30">
        <f>'Electric lighting'!$C42+'Overcast Sky'!E86</f>
        <v>182.955555946</v>
      </c>
      <c r="F86" s="30">
        <f>'Electric lighting'!$C42+'Overcast Sky'!F86</f>
        <v>249.52581426</v>
      </c>
      <c r="G86" s="30">
        <f>'Electric lighting'!$C42+'Overcast Sky'!G86</f>
        <v>223.06399951</v>
      </c>
      <c r="H86" s="30">
        <f>'Electric lighting'!$C42+'Overcast Sky'!H86</f>
        <v>221.96895071599999</v>
      </c>
      <c r="I86" s="30">
        <f>'Electric lighting'!$C42+'Overcast Sky'!I86</f>
        <v>191.45038385399999</v>
      </c>
      <c r="J86" s="30">
        <f>'Electric lighting'!$C42+'Overcast Sky'!J86</f>
        <v>145.1798571656</v>
      </c>
      <c r="K86" s="30">
        <f>'Electric lighting'!$C42+'Overcast Sky'!K86</f>
        <v>136.6</v>
      </c>
      <c r="L86" s="30">
        <f>'Electric lighting'!$C42+'Overcast Sky'!L86</f>
        <v>241.78403223999999</v>
      </c>
      <c r="M86" s="30">
        <f>'Electric lighting'!$C42+'Overcast Sky'!M86</f>
        <v>311.09240620000003</v>
      </c>
      <c r="N86" s="30">
        <f>'Electric lighting'!$C42+'Overcast Sky'!N86</f>
        <v>378.52423429999999</v>
      </c>
      <c r="O86" s="30">
        <f>'Electric lighting'!$C42+'Overcast Sky'!O86</f>
        <v>414.68594422000001</v>
      </c>
      <c r="P86" s="30">
        <f>'Electric lighting'!$C42+'Overcast Sky'!P86</f>
        <v>334.40398442000003</v>
      </c>
      <c r="Q86" s="30">
        <f>'Electric lighting'!$C42+'Overcast Sky'!Q86</f>
        <v>418.18948804000001</v>
      </c>
      <c r="R86" s="30">
        <f>'Electric lighting'!$C42+'Overcast Sky'!R86</f>
        <v>304.58332740000003</v>
      </c>
      <c r="S86" s="30">
        <f>'Electric lighting'!$C42+'Overcast Sky'!S86</f>
        <v>305.43468882000002</v>
      </c>
      <c r="T86" s="30">
        <f>'Electric lighting'!$C42+'Overcast Sky'!T86</f>
        <v>271.98702744000002</v>
      </c>
      <c r="U86" s="30">
        <f>'Electric lighting'!$C42+'Overcast Sky'!U86</f>
        <v>165.930673568</v>
      </c>
      <c r="V86" s="30">
        <f>'Electric lighting'!$C42+'Overcast Sky'!V86</f>
        <v>326.51337946000001</v>
      </c>
      <c r="W86" s="30">
        <f>'Electric lighting'!$C42+'Overcast Sky'!W86</f>
        <v>409.19933245999994</v>
      </c>
      <c r="X86" s="30">
        <f>'Electric lighting'!$C42+'Overcast Sky'!X86</f>
        <v>508.03044582000007</v>
      </c>
      <c r="Y86" s="18">
        <f>'Overcast Sky'!Y86</f>
        <v>711.24774700000012</v>
      </c>
      <c r="Z86" s="18">
        <f>'Overcast Sky'!Z86</f>
        <v>503.03122926000003</v>
      </c>
      <c r="AA86" s="18">
        <f>'Overcast Sky'!AA86</f>
        <v>396.88831714000003</v>
      </c>
      <c r="AB86" s="18">
        <f>'Overcast Sky'!AB86</f>
        <v>476.56638008000004</v>
      </c>
      <c r="AC86" s="18">
        <f>'Overcast Sky'!AC86</f>
        <v>263.41841540000001</v>
      </c>
      <c r="AD86" s="30">
        <f>'Electric lighting'!$C42+'Overcast Sky'!AD86</f>
        <v>375.86987798000001</v>
      </c>
      <c r="AE86" s="30">
        <f>'Electric lighting'!$C42+'Overcast Sky'!AE86</f>
        <v>344.29858130000002</v>
      </c>
    </row>
    <row r="87" spans="1:31" x14ac:dyDescent="0.3">
      <c r="B87" s="1">
        <f>COUNTIF(B47:B86,"&gt;163")</f>
        <v>12</v>
      </c>
      <c r="C87" s="1">
        <f t="shared" ref="C87:AE87" si="1">COUNTIF(C47:C86,"&gt;163")</f>
        <v>38</v>
      </c>
      <c r="D87" s="1">
        <f t="shared" si="1"/>
        <v>40</v>
      </c>
      <c r="E87" s="1">
        <f t="shared" si="1"/>
        <v>40</v>
      </c>
      <c r="F87" s="1">
        <f t="shared" si="1"/>
        <v>40</v>
      </c>
      <c r="G87" s="1">
        <f t="shared" si="1"/>
        <v>40</v>
      </c>
      <c r="H87" s="1">
        <f t="shared" si="1"/>
        <v>40</v>
      </c>
      <c r="I87" s="1">
        <f t="shared" si="1"/>
        <v>39</v>
      </c>
      <c r="J87" s="1">
        <f t="shared" si="1"/>
        <v>12</v>
      </c>
      <c r="K87" s="1">
        <f t="shared" si="1"/>
        <v>0</v>
      </c>
      <c r="L87" s="1">
        <f t="shared" si="1"/>
        <v>40</v>
      </c>
      <c r="M87" s="1">
        <f t="shared" si="1"/>
        <v>40</v>
      </c>
      <c r="N87" s="1">
        <f t="shared" si="1"/>
        <v>40</v>
      </c>
      <c r="O87" s="1">
        <f t="shared" si="1"/>
        <v>40</v>
      </c>
      <c r="P87" s="1">
        <f t="shared" si="1"/>
        <v>40</v>
      </c>
      <c r="Q87" s="1">
        <f t="shared" si="1"/>
        <v>40</v>
      </c>
      <c r="R87" s="1">
        <f t="shared" si="1"/>
        <v>40</v>
      </c>
      <c r="S87" s="1">
        <f t="shared" si="1"/>
        <v>40</v>
      </c>
      <c r="T87" s="1">
        <f t="shared" si="1"/>
        <v>40</v>
      </c>
      <c r="U87" s="1">
        <f t="shared" si="1"/>
        <v>39</v>
      </c>
      <c r="V87" s="1">
        <f t="shared" si="1"/>
        <v>40</v>
      </c>
      <c r="W87" s="1">
        <f t="shared" si="1"/>
        <v>40</v>
      </c>
      <c r="X87" s="1">
        <f t="shared" si="1"/>
        <v>40</v>
      </c>
      <c r="Y87" s="1">
        <f t="shared" si="1"/>
        <v>40</v>
      </c>
      <c r="Z87" s="1">
        <f t="shared" si="1"/>
        <v>40</v>
      </c>
      <c r="AA87" s="1">
        <f t="shared" si="1"/>
        <v>40</v>
      </c>
      <c r="AB87" s="1">
        <f t="shared" si="1"/>
        <v>40</v>
      </c>
      <c r="AC87" s="1">
        <f t="shared" si="1"/>
        <v>40</v>
      </c>
      <c r="AD87" s="1">
        <f t="shared" si="1"/>
        <v>40</v>
      </c>
      <c r="AE87" s="1">
        <f t="shared" si="1"/>
        <v>40</v>
      </c>
    </row>
    <row r="88" spans="1:31" x14ac:dyDescent="0.3">
      <c r="B88" s="1">
        <f>COUNTIF(B47:B86,"&lt;109")</f>
        <v>0</v>
      </c>
      <c r="C88" s="1">
        <f t="shared" ref="C88:AE88" si="2">COUNTIF(C47:C86,"&lt;109")</f>
        <v>0</v>
      </c>
      <c r="D88" s="1">
        <f t="shared" si="2"/>
        <v>0</v>
      </c>
      <c r="E88" s="1">
        <f t="shared" si="2"/>
        <v>0</v>
      </c>
      <c r="F88" s="1">
        <f t="shared" si="2"/>
        <v>0</v>
      </c>
      <c r="G88" s="1">
        <f t="shared" si="2"/>
        <v>0</v>
      </c>
      <c r="H88" s="1">
        <f t="shared" si="2"/>
        <v>0</v>
      </c>
      <c r="I88" s="1">
        <f t="shared" si="2"/>
        <v>0</v>
      </c>
      <c r="J88" s="1">
        <f t="shared" si="2"/>
        <v>0</v>
      </c>
      <c r="K88" s="1">
        <f t="shared" si="2"/>
        <v>1</v>
      </c>
      <c r="L88" s="1">
        <f t="shared" si="2"/>
        <v>0</v>
      </c>
      <c r="M88" s="1">
        <f t="shared" si="2"/>
        <v>0</v>
      </c>
      <c r="N88" s="1">
        <f t="shared" si="2"/>
        <v>0</v>
      </c>
      <c r="O88" s="1">
        <f t="shared" si="2"/>
        <v>0</v>
      </c>
      <c r="P88" s="1">
        <f t="shared" si="2"/>
        <v>0</v>
      </c>
      <c r="Q88" s="1">
        <f t="shared" si="2"/>
        <v>0</v>
      </c>
      <c r="R88" s="1">
        <f t="shared" si="2"/>
        <v>0</v>
      </c>
      <c r="S88" s="1">
        <f t="shared" si="2"/>
        <v>0</v>
      </c>
      <c r="T88" s="1">
        <f t="shared" si="2"/>
        <v>0</v>
      </c>
      <c r="U88" s="1">
        <f t="shared" si="2"/>
        <v>0</v>
      </c>
      <c r="V88" s="1">
        <f t="shared" si="2"/>
        <v>0</v>
      </c>
      <c r="W88" s="1">
        <f t="shared" si="2"/>
        <v>0</v>
      </c>
      <c r="X88" s="1">
        <f t="shared" si="2"/>
        <v>0</v>
      </c>
      <c r="Y88" s="1">
        <f t="shared" si="2"/>
        <v>0</v>
      </c>
      <c r="Z88" s="1">
        <f t="shared" si="2"/>
        <v>0</v>
      </c>
      <c r="AA88" s="1">
        <f t="shared" si="2"/>
        <v>0</v>
      </c>
      <c r="AB88" s="1">
        <f t="shared" si="2"/>
        <v>0</v>
      </c>
      <c r="AC88" s="1">
        <f t="shared" si="2"/>
        <v>0</v>
      </c>
      <c r="AD88" s="1">
        <f t="shared" si="2"/>
        <v>0</v>
      </c>
      <c r="AE88" s="1">
        <f t="shared" si="2"/>
        <v>0</v>
      </c>
    </row>
  </sheetData>
  <mergeCells count="8">
    <mergeCell ref="A1:A2"/>
    <mergeCell ref="B1:K1"/>
    <mergeCell ref="L1:U1"/>
    <mergeCell ref="V1:AE1"/>
    <mergeCell ref="A45:A46"/>
    <mergeCell ref="B45:K45"/>
    <mergeCell ref="L45:U45"/>
    <mergeCell ref="V45:AE45"/>
  </mergeCells>
  <conditionalFormatting sqref="B3:AE42">
    <cfRule type="cellIs" dxfId="18" priority="3" operator="greaterThan">
      <formula>500</formula>
    </cfRule>
  </conditionalFormatting>
  <conditionalFormatting sqref="AG4">
    <cfRule type="cellIs" dxfId="17" priority="8" operator="greaterThan">
      <formula>500</formula>
    </cfRule>
    <cfRule type="cellIs" dxfId="16" priority="9" operator="greaterThan">
      <formula>250</formula>
    </cfRule>
    <cfRule type="cellIs" dxfId="15" priority="10" operator="greaterThan">
      <formula>500</formula>
    </cfRule>
  </conditionalFormatting>
  <conditionalFormatting sqref="AG49">
    <cfRule type="cellIs" dxfId="14" priority="6" operator="greaterThan">
      <formula>250</formula>
    </cfRule>
    <cfRule type="cellIs" dxfId="13" priority="7" operator="greaterThan">
      <formula>500</formula>
    </cfRule>
  </conditionalFormatting>
  <conditionalFormatting sqref="AG50">
    <cfRule type="cellIs" dxfId="12" priority="4" operator="greaterThan">
      <formula>163</formula>
    </cfRule>
    <cfRule type="cellIs" dxfId="11" priority="5" operator="lessThan">
      <formula>163</formula>
    </cfRule>
  </conditionalFormatting>
  <conditionalFormatting sqref="B47:AE86">
    <cfRule type="cellIs" dxfId="0" priority="2" operator="greaterThan">
      <formula>163</formula>
    </cfRule>
    <cfRule type="cellIs" dxfId="1" priority="1" operator="lessThan">
      <formula>109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9B490-3E0A-4CB7-BB05-583EA27CF2F2}">
  <dimension ref="A1:AI63"/>
  <sheetViews>
    <sheetView topLeftCell="A16" zoomScale="50" zoomScaleNormal="50" workbookViewId="0">
      <selection activeCell="F60" sqref="F60:AI61"/>
    </sheetView>
  </sheetViews>
  <sheetFormatPr defaultRowHeight="14.4" x14ac:dyDescent="0.3"/>
  <cols>
    <col min="21" max="21" width="17.109375" bestFit="1" customWidth="1"/>
  </cols>
  <sheetData>
    <row r="1" spans="1:21" x14ac:dyDescent="0.3">
      <c r="A1" s="92" t="s">
        <v>88</v>
      </c>
      <c r="B1" s="93" t="s">
        <v>89</v>
      </c>
      <c r="C1" s="94" t="s">
        <v>90</v>
      </c>
    </row>
    <row r="2" spans="1:21" x14ac:dyDescent="0.3">
      <c r="A2" s="95">
        <v>8.3000000000000007</v>
      </c>
      <c r="B2" s="76">
        <v>40</v>
      </c>
      <c r="C2" s="96">
        <v>0</v>
      </c>
      <c r="S2" s="97" t="s">
        <v>91</v>
      </c>
      <c r="T2" s="97">
        <v>5</v>
      </c>
      <c r="U2" s="98">
        <f>100*T2/T4</f>
        <v>16.666666666666668</v>
      </c>
    </row>
    <row r="3" spans="1:21" x14ac:dyDescent="0.3">
      <c r="A3" s="95">
        <v>9.3000000000000007</v>
      </c>
      <c r="B3" s="76">
        <v>40</v>
      </c>
      <c r="C3" s="96">
        <v>0</v>
      </c>
      <c r="S3" s="97" t="s">
        <v>92</v>
      </c>
      <c r="T3" s="97">
        <v>25</v>
      </c>
      <c r="U3" s="98">
        <f>100*T3/T4</f>
        <v>83.333333333333329</v>
      </c>
    </row>
    <row r="4" spans="1:21" x14ac:dyDescent="0.3">
      <c r="A4" s="95">
        <v>10.3</v>
      </c>
      <c r="B4" s="76">
        <v>40</v>
      </c>
      <c r="C4" s="96">
        <v>0</v>
      </c>
      <c r="S4" s="97" t="s">
        <v>93</v>
      </c>
      <c r="T4" s="97">
        <f>SUM(T2:T3)</f>
        <v>30</v>
      </c>
      <c r="U4" s="97">
        <f>SUM(U2:U3)</f>
        <v>100</v>
      </c>
    </row>
    <row r="5" spans="1:21" x14ac:dyDescent="0.3">
      <c r="A5" s="95">
        <v>11.3</v>
      </c>
      <c r="B5" s="76">
        <v>40</v>
      </c>
      <c r="C5" s="96">
        <v>0</v>
      </c>
    </row>
    <row r="6" spans="1:21" x14ac:dyDescent="0.3">
      <c r="A6" s="95">
        <v>12.3</v>
      </c>
      <c r="B6" s="76">
        <v>40</v>
      </c>
      <c r="C6" s="96">
        <v>0</v>
      </c>
    </row>
    <row r="7" spans="1:21" x14ac:dyDescent="0.3">
      <c r="A7" s="95">
        <v>13.3</v>
      </c>
      <c r="B7" s="76">
        <v>40</v>
      </c>
      <c r="C7" s="96">
        <v>0</v>
      </c>
    </row>
    <row r="8" spans="1:21" x14ac:dyDescent="0.3">
      <c r="A8" s="95">
        <v>14.3</v>
      </c>
      <c r="B8" s="76">
        <v>40</v>
      </c>
      <c r="C8" s="96">
        <v>0</v>
      </c>
    </row>
    <row r="9" spans="1:21" x14ac:dyDescent="0.3">
      <c r="A9" s="95">
        <v>15.3</v>
      </c>
      <c r="B9" s="76">
        <v>40</v>
      </c>
      <c r="C9" s="96">
        <v>0</v>
      </c>
    </row>
    <row r="10" spans="1:21" x14ac:dyDescent="0.3">
      <c r="A10" s="95">
        <v>16.3</v>
      </c>
      <c r="B10" s="76">
        <v>40</v>
      </c>
      <c r="C10" s="96">
        <v>0</v>
      </c>
    </row>
    <row r="11" spans="1:21" x14ac:dyDescent="0.3">
      <c r="A11" s="95">
        <v>17.3</v>
      </c>
      <c r="B11" s="76">
        <v>740</v>
      </c>
      <c r="C11" s="96">
        <v>0</v>
      </c>
    </row>
    <row r="12" spans="1:21" x14ac:dyDescent="0.3">
      <c r="A12" s="95">
        <v>8.3000000000000007</v>
      </c>
      <c r="B12" s="76">
        <v>40</v>
      </c>
      <c r="C12" s="96">
        <v>0</v>
      </c>
    </row>
    <row r="13" spans="1:21" x14ac:dyDescent="0.3">
      <c r="A13" s="95">
        <v>9.3000000000000007</v>
      </c>
      <c r="B13" s="76">
        <v>40</v>
      </c>
      <c r="C13" s="96">
        <v>0</v>
      </c>
    </row>
    <row r="14" spans="1:21" x14ac:dyDescent="0.3">
      <c r="A14" s="95">
        <v>10.3</v>
      </c>
      <c r="B14" s="76">
        <v>40</v>
      </c>
      <c r="C14" s="96">
        <v>0</v>
      </c>
    </row>
    <row r="15" spans="1:21" x14ac:dyDescent="0.3">
      <c r="A15" s="95">
        <v>11.3</v>
      </c>
      <c r="B15" s="76">
        <v>40</v>
      </c>
      <c r="C15" s="96">
        <v>0</v>
      </c>
    </row>
    <row r="16" spans="1:21" x14ac:dyDescent="0.3">
      <c r="A16" s="95">
        <v>12.3</v>
      </c>
      <c r="B16" s="76">
        <v>40</v>
      </c>
      <c r="C16" s="96">
        <v>0</v>
      </c>
    </row>
    <row r="17" spans="1:3" x14ac:dyDescent="0.3">
      <c r="A17" s="95">
        <v>13.3</v>
      </c>
      <c r="B17" s="76">
        <v>40</v>
      </c>
      <c r="C17" s="96">
        <v>0</v>
      </c>
    </row>
    <row r="18" spans="1:3" x14ac:dyDescent="0.3">
      <c r="A18" s="95">
        <v>14.3</v>
      </c>
      <c r="B18" s="76">
        <v>40</v>
      </c>
      <c r="C18" s="96">
        <v>0</v>
      </c>
    </row>
    <row r="19" spans="1:3" x14ac:dyDescent="0.3">
      <c r="A19" s="95">
        <v>15.3</v>
      </c>
      <c r="B19" s="76">
        <v>40</v>
      </c>
      <c r="C19" s="96">
        <v>0</v>
      </c>
    </row>
    <row r="20" spans="1:3" x14ac:dyDescent="0.3">
      <c r="A20" s="95">
        <v>16.3</v>
      </c>
      <c r="B20" s="76">
        <v>40</v>
      </c>
      <c r="C20" s="96">
        <v>0</v>
      </c>
    </row>
    <row r="21" spans="1:3" x14ac:dyDescent="0.3">
      <c r="A21" s="95">
        <v>17.3</v>
      </c>
      <c r="B21" s="76">
        <v>40</v>
      </c>
      <c r="C21" s="96">
        <v>0</v>
      </c>
    </row>
    <row r="22" spans="1:3" x14ac:dyDescent="0.3">
      <c r="A22" s="95">
        <v>7.3</v>
      </c>
      <c r="B22" s="76">
        <v>40</v>
      </c>
      <c r="C22" s="96">
        <v>0</v>
      </c>
    </row>
    <row r="23" spans="1:3" x14ac:dyDescent="0.3">
      <c r="A23" s="95">
        <v>8.3000000000000007</v>
      </c>
      <c r="B23" s="76">
        <v>40</v>
      </c>
      <c r="C23" s="96">
        <v>0</v>
      </c>
    </row>
    <row r="24" spans="1:3" x14ac:dyDescent="0.3">
      <c r="A24" s="95">
        <v>9.3000000000000007</v>
      </c>
      <c r="B24" s="76">
        <v>40</v>
      </c>
      <c r="C24" s="96">
        <v>0</v>
      </c>
    </row>
    <row r="25" spans="1:3" x14ac:dyDescent="0.3">
      <c r="A25" s="95">
        <v>10.3</v>
      </c>
      <c r="B25" s="76">
        <v>40</v>
      </c>
      <c r="C25" s="96">
        <v>0</v>
      </c>
    </row>
    <row r="26" spans="1:3" x14ac:dyDescent="0.3">
      <c r="A26" s="95">
        <v>11.3</v>
      </c>
      <c r="B26" s="76">
        <v>40</v>
      </c>
      <c r="C26" s="96">
        <v>0</v>
      </c>
    </row>
    <row r="27" spans="1:3" x14ac:dyDescent="0.3">
      <c r="A27" s="95">
        <v>12.3</v>
      </c>
      <c r="B27" s="76">
        <v>40</v>
      </c>
      <c r="C27" s="96">
        <v>0</v>
      </c>
    </row>
    <row r="28" spans="1:3" x14ac:dyDescent="0.3">
      <c r="A28" s="95">
        <v>13.3</v>
      </c>
      <c r="B28" s="76">
        <v>40</v>
      </c>
      <c r="C28" s="96">
        <v>0</v>
      </c>
    </row>
    <row r="29" spans="1:3" x14ac:dyDescent="0.3">
      <c r="A29" s="95">
        <v>14.3</v>
      </c>
      <c r="B29" s="76">
        <v>40</v>
      </c>
      <c r="C29" s="96">
        <v>0</v>
      </c>
    </row>
    <row r="30" spans="1:3" x14ac:dyDescent="0.3">
      <c r="A30" s="95">
        <v>15.3</v>
      </c>
      <c r="B30" s="76">
        <v>40</v>
      </c>
      <c r="C30" s="96">
        <v>0</v>
      </c>
    </row>
    <row r="31" spans="1:3" ht="15" thickBot="1" x14ac:dyDescent="0.35">
      <c r="A31" s="99">
        <v>16.3</v>
      </c>
      <c r="B31" s="100">
        <v>40</v>
      </c>
      <c r="C31" s="101">
        <v>0</v>
      </c>
    </row>
    <row r="32" spans="1:3" ht="15" thickBot="1" x14ac:dyDescent="0.35"/>
    <row r="33" spans="1:4" x14ac:dyDescent="0.3">
      <c r="A33" s="92" t="s">
        <v>88</v>
      </c>
      <c r="B33" s="93" t="s">
        <v>94</v>
      </c>
      <c r="C33" s="93" t="s">
        <v>95</v>
      </c>
      <c r="D33" s="94" t="s">
        <v>96</v>
      </c>
    </row>
    <row r="34" spans="1:4" x14ac:dyDescent="0.3">
      <c r="A34" s="102">
        <v>8.3000000000000007</v>
      </c>
      <c r="B34" s="76">
        <v>12</v>
      </c>
      <c r="C34" s="76">
        <f>40-B34-D34</f>
        <v>28</v>
      </c>
      <c r="D34" s="104">
        <v>0</v>
      </c>
    </row>
    <row r="35" spans="1:4" x14ac:dyDescent="0.3">
      <c r="A35" s="102">
        <v>9.3000000000000007</v>
      </c>
      <c r="B35" s="76">
        <v>38</v>
      </c>
      <c r="C35" s="76">
        <f t="shared" ref="C35:C62" si="0">40-B35-D35</f>
        <v>2</v>
      </c>
      <c r="D35" s="104">
        <v>0</v>
      </c>
    </row>
    <row r="36" spans="1:4" x14ac:dyDescent="0.3">
      <c r="A36" s="102">
        <v>10.3</v>
      </c>
      <c r="B36" s="76">
        <v>40</v>
      </c>
      <c r="C36" s="76">
        <f t="shared" si="0"/>
        <v>0</v>
      </c>
      <c r="D36" s="104">
        <v>0</v>
      </c>
    </row>
    <row r="37" spans="1:4" x14ac:dyDescent="0.3">
      <c r="A37" s="102">
        <v>11.3</v>
      </c>
      <c r="B37" s="76">
        <v>40</v>
      </c>
      <c r="C37" s="76">
        <f t="shared" si="0"/>
        <v>0</v>
      </c>
      <c r="D37" s="104">
        <v>0</v>
      </c>
    </row>
    <row r="38" spans="1:4" x14ac:dyDescent="0.3">
      <c r="A38" s="102">
        <v>12.3</v>
      </c>
      <c r="B38" s="76">
        <v>40</v>
      </c>
      <c r="C38" s="76">
        <f t="shared" si="0"/>
        <v>0</v>
      </c>
      <c r="D38" s="104">
        <v>0</v>
      </c>
    </row>
    <row r="39" spans="1:4" x14ac:dyDescent="0.3">
      <c r="A39" s="102">
        <v>13.3</v>
      </c>
      <c r="B39" s="76">
        <v>40</v>
      </c>
      <c r="C39" s="76">
        <f t="shared" si="0"/>
        <v>0</v>
      </c>
      <c r="D39" s="104">
        <v>0</v>
      </c>
    </row>
    <row r="40" spans="1:4" x14ac:dyDescent="0.3">
      <c r="A40" s="102">
        <v>14.3</v>
      </c>
      <c r="B40" s="76">
        <v>40</v>
      </c>
      <c r="C40" s="76">
        <f t="shared" si="0"/>
        <v>0</v>
      </c>
      <c r="D40" s="104">
        <v>0</v>
      </c>
    </row>
    <row r="41" spans="1:4" x14ac:dyDescent="0.3">
      <c r="A41" s="102">
        <v>15.3</v>
      </c>
      <c r="B41" s="76">
        <v>39</v>
      </c>
      <c r="C41" s="76">
        <f t="shared" si="0"/>
        <v>1</v>
      </c>
      <c r="D41" s="104">
        <v>0</v>
      </c>
    </row>
    <row r="42" spans="1:4" x14ac:dyDescent="0.3">
      <c r="A42" s="102">
        <v>16.3</v>
      </c>
      <c r="B42" s="76">
        <v>12</v>
      </c>
      <c r="C42" s="76">
        <f t="shared" si="0"/>
        <v>28</v>
      </c>
      <c r="D42" s="104">
        <v>0</v>
      </c>
    </row>
    <row r="43" spans="1:4" x14ac:dyDescent="0.3">
      <c r="A43" s="102">
        <v>17.3</v>
      </c>
      <c r="B43" s="76">
        <v>0</v>
      </c>
      <c r="C43" s="76">
        <f t="shared" si="0"/>
        <v>39</v>
      </c>
      <c r="D43" s="104">
        <v>1</v>
      </c>
    </row>
    <row r="44" spans="1:4" x14ac:dyDescent="0.3">
      <c r="A44" s="102">
        <v>8.3000000000000007</v>
      </c>
      <c r="B44" s="76">
        <v>40</v>
      </c>
      <c r="C44" s="76">
        <f t="shared" si="0"/>
        <v>0</v>
      </c>
      <c r="D44" s="104">
        <v>0</v>
      </c>
    </row>
    <row r="45" spans="1:4" x14ac:dyDescent="0.3">
      <c r="A45" s="102">
        <v>9.3000000000000007</v>
      </c>
      <c r="B45" s="76">
        <v>40</v>
      </c>
      <c r="C45" s="76">
        <f t="shared" si="0"/>
        <v>0</v>
      </c>
      <c r="D45" s="104">
        <v>0</v>
      </c>
    </row>
    <row r="46" spans="1:4" x14ac:dyDescent="0.3">
      <c r="A46" s="102">
        <v>10.3</v>
      </c>
      <c r="B46" s="76">
        <v>40</v>
      </c>
      <c r="C46" s="76">
        <f t="shared" si="0"/>
        <v>0</v>
      </c>
      <c r="D46" s="104">
        <v>0</v>
      </c>
    </row>
    <row r="47" spans="1:4" x14ac:dyDescent="0.3">
      <c r="A47" s="102">
        <v>11.3</v>
      </c>
      <c r="B47" s="76">
        <v>40</v>
      </c>
      <c r="C47" s="76">
        <f t="shared" si="0"/>
        <v>0</v>
      </c>
      <c r="D47" s="104">
        <v>0</v>
      </c>
    </row>
    <row r="48" spans="1:4" x14ac:dyDescent="0.3">
      <c r="A48" s="102">
        <v>12.3</v>
      </c>
      <c r="B48" s="76">
        <v>40</v>
      </c>
      <c r="C48" s="76">
        <f t="shared" si="0"/>
        <v>0</v>
      </c>
      <c r="D48" s="104">
        <v>0</v>
      </c>
    </row>
    <row r="49" spans="1:35" x14ac:dyDescent="0.3">
      <c r="A49" s="102">
        <v>13.3</v>
      </c>
      <c r="B49" s="76">
        <v>40</v>
      </c>
      <c r="C49" s="76">
        <f t="shared" si="0"/>
        <v>0</v>
      </c>
      <c r="D49" s="104">
        <v>0</v>
      </c>
    </row>
    <row r="50" spans="1:35" x14ac:dyDescent="0.3">
      <c r="A50" s="102">
        <v>14.3</v>
      </c>
      <c r="B50" s="76">
        <v>40</v>
      </c>
      <c r="C50" s="76">
        <f t="shared" si="0"/>
        <v>0</v>
      </c>
      <c r="D50" s="104">
        <v>0</v>
      </c>
    </row>
    <row r="51" spans="1:35" x14ac:dyDescent="0.3">
      <c r="A51" s="102">
        <v>15.3</v>
      </c>
      <c r="B51" s="76">
        <v>40</v>
      </c>
      <c r="C51" s="76">
        <f t="shared" si="0"/>
        <v>0</v>
      </c>
      <c r="D51" s="104">
        <v>0</v>
      </c>
    </row>
    <row r="52" spans="1:35" x14ac:dyDescent="0.3">
      <c r="A52" s="102">
        <v>16.3</v>
      </c>
      <c r="B52" s="76">
        <v>40</v>
      </c>
      <c r="C52" s="76">
        <f t="shared" si="0"/>
        <v>0</v>
      </c>
      <c r="D52" s="104">
        <v>0</v>
      </c>
    </row>
    <row r="53" spans="1:35" x14ac:dyDescent="0.3">
      <c r="A53" s="102">
        <v>17.3</v>
      </c>
      <c r="B53" s="76">
        <v>39</v>
      </c>
      <c r="C53" s="76">
        <f t="shared" si="0"/>
        <v>1</v>
      </c>
      <c r="D53" s="104">
        <v>0</v>
      </c>
    </row>
    <row r="54" spans="1:35" x14ac:dyDescent="0.3">
      <c r="A54" s="102">
        <v>7.3</v>
      </c>
      <c r="B54" s="76">
        <v>40</v>
      </c>
      <c r="C54" s="76">
        <f t="shared" si="0"/>
        <v>0</v>
      </c>
      <c r="D54" s="104">
        <v>0</v>
      </c>
    </row>
    <row r="55" spans="1:35" x14ac:dyDescent="0.3">
      <c r="A55" s="102">
        <v>8.3000000000000007</v>
      </c>
      <c r="B55" s="76">
        <v>40</v>
      </c>
      <c r="C55" s="76">
        <f t="shared" si="0"/>
        <v>0</v>
      </c>
      <c r="D55" s="104">
        <v>0</v>
      </c>
    </row>
    <row r="56" spans="1:35" x14ac:dyDescent="0.3">
      <c r="A56" s="102">
        <v>9.3000000000000007</v>
      </c>
      <c r="B56" s="76">
        <v>40</v>
      </c>
      <c r="C56" s="76">
        <f t="shared" si="0"/>
        <v>0</v>
      </c>
      <c r="D56" s="104">
        <v>0</v>
      </c>
    </row>
    <row r="57" spans="1:35" x14ac:dyDescent="0.3">
      <c r="A57" s="102">
        <v>10.3</v>
      </c>
      <c r="B57" s="76">
        <v>40</v>
      </c>
      <c r="C57" s="76">
        <f t="shared" si="0"/>
        <v>0</v>
      </c>
      <c r="D57" s="104">
        <v>0</v>
      </c>
      <c r="F57">
        <v>12</v>
      </c>
      <c r="G57">
        <v>38</v>
      </c>
      <c r="H57">
        <v>40</v>
      </c>
      <c r="I57">
        <v>40</v>
      </c>
      <c r="J57">
        <v>40</v>
      </c>
      <c r="K57">
        <v>40</v>
      </c>
      <c r="L57">
        <v>40</v>
      </c>
      <c r="M57">
        <v>39</v>
      </c>
      <c r="N57">
        <v>12</v>
      </c>
      <c r="O57">
        <v>0</v>
      </c>
      <c r="P57">
        <v>40</v>
      </c>
      <c r="Q57">
        <v>40</v>
      </c>
      <c r="R57">
        <v>40</v>
      </c>
      <c r="S57">
        <v>40</v>
      </c>
      <c r="T57">
        <v>40</v>
      </c>
      <c r="U57">
        <v>40</v>
      </c>
      <c r="V57">
        <v>40</v>
      </c>
      <c r="W57">
        <v>40</v>
      </c>
      <c r="X57">
        <v>40</v>
      </c>
      <c r="Y57">
        <v>39</v>
      </c>
      <c r="Z57">
        <v>40</v>
      </c>
      <c r="AA57">
        <v>40</v>
      </c>
      <c r="AB57">
        <v>40</v>
      </c>
      <c r="AC57">
        <v>40</v>
      </c>
      <c r="AD57">
        <v>40</v>
      </c>
      <c r="AE57">
        <v>40</v>
      </c>
      <c r="AF57">
        <v>40</v>
      </c>
      <c r="AG57">
        <v>40</v>
      </c>
      <c r="AH57">
        <v>40</v>
      </c>
      <c r="AI57">
        <v>40</v>
      </c>
    </row>
    <row r="58" spans="1:35" x14ac:dyDescent="0.3">
      <c r="A58" s="102">
        <v>11.3</v>
      </c>
      <c r="B58" s="76">
        <v>40</v>
      </c>
      <c r="C58" s="76">
        <f t="shared" si="0"/>
        <v>0</v>
      </c>
      <c r="D58" s="104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1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</row>
    <row r="59" spans="1:35" x14ac:dyDescent="0.3">
      <c r="A59" s="102">
        <v>12.3</v>
      </c>
      <c r="B59" s="76">
        <v>40</v>
      </c>
      <c r="C59" s="76">
        <f t="shared" si="0"/>
        <v>0</v>
      </c>
      <c r="D59" s="104">
        <v>0</v>
      </c>
    </row>
    <row r="60" spans="1:35" x14ac:dyDescent="0.3">
      <c r="A60" s="102">
        <v>13.3</v>
      </c>
      <c r="B60" s="76">
        <v>40</v>
      </c>
      <c r="C60" s="76">
        <f t="shared" si="0"/>
        <v>0</v>
      </c>
      <c r="D60" s="104">
        <v>0</v>
      </c>
      <c r="F60">
        <v>12</v>
      </c>
      <c r="G60">
        <v>38</v>
      </c>
      <c r="H60">
        <v>40</v>
      </c>
      <c r="I60">
        <v>40</v>
      </c>
      <c r="J60">
        <v>40</v>
      </c>
      <c r="K60">
        <v>40</v>
      </c>
      <c r="L60">
        <v>40</v>
      </c>
      <c r="M60">
        <v>39</v>
      </c>
      <c r="N60">
        <v>12</v>
      </c>
      <c r="O60">
        <v>0</v>
      </c>
      <c r="P60">
        <v>40</v>
      </c>
      <c r="Q60">
        <v>40</v>
      </c>
      <c r="R60">
        <v>40</v>
      </c>
      <c r="S60">
        <v>40</v>
      </c>
      <c r="T60">
        <v>40</v>
      </c>
      <c r="U60">
        <v>40</v>
      </c>
      <c r="V60">
        <v>40</v>
      </c>
      <c r="W60">
        <v>40</v>
      </c>
      <c r="X60">
        <v>40</v>
      </c>
      <c r="Y60">
        <v>39</v>
      </c>
      <c r="Z60">
        <v>40</v>
      </c>
      <c r="AA60">
        <v>40</v>
      </c>
      <c r="AB60">
        <v>40</v>
      </c>
      <c r="AC60">
        <v>40</v>
      </c>
      <c r="AD60">
        <v>40</v>
      </c>
      <c r="AE60">
        <v>40</v>
      </c>
      <c r="AF60">
        <v>40</v>
      </c>
      <c r="AG60">
        <v>40</v>
      </c>
      <c r="AH60">
        <v>40</v>
      </c>
      <c r="AI60">
        <v>40</v>
      </c>
    </row>
    <row r="61" spans="1:35" x14ac:dyDescent="0.3">
      <c r="A61" s="102">
        <v>14.3</v>
      </c>
      <c r="B61" s="76">
        <v>40</v>
      </c>
      <c r="C61" s="76">
        <f t="shared" si="0"/>
        <v>0</v>
      </c>
      <c r="D61" s="104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1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</row>
    <row r="62" spans="1:35" x14ac:dyDescent="0.3">
      <c r="A62" s="102">
        <v>15.3</v>
      </c>
      <c r="B62" s="76">
        <v>40</v>
      </c>
      <c r="C62" s="76">
        <f t="shared" si="0"/>
        <v>0</v>
      </c>
      <c r="D62" s="104">
        <v>0</v>
      </c>
    </row>
    <row r="63" spans="1:35" ht="15" thickBot="1" x14ac:dyDescent="0.35">
      <c r="A63" s="103">
        <v>16.3</v>
      </c>
      <c r="B63" s="100">
        <v>40</v>
      </c>
      <c r="C63" s="100">
        <f>40-B63-D63</f>
        <v>0</v>
      </c>
      <c r="D63" s="105">
        <v>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9T_info</vt:lpstr>
      <vt:lpstr>Materiali aula</vt:lpstr>
      <vt:lpstr>Electric lighting</vt:lpstr>
      <vt:lpstr>Clear Sky</vt:lpstr>
      <vt:lpstr>Electric lighting+Clear Sky</vt:lpstr>
      <vt:lpstr>LN+LA_CS</vt:lpstr>
      <vt:lpstr>Overcast Sky</vt:lpstr>
      <vt:lpstr>Electric lighting+Overcast</vt:lpstr>
      <vt:lpstr>LN+LA_OS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Turati</dc:creator>
  <cp:lastModifiedBy>Isabella Turati</cp:lastModifiedBy>
  <cp:lastPrinted>2023-04-17T14:45:17Z</cp:lastPrinted>
  <dcterms:created xsi:type="dcterms:W3CDTF">2023-04-11T17:50:26Z</dcterms:created>
  <dcterms:modified xsi:type="dcterms:W3CDTF">2023-06-23T12:01:26Z</dcterms:modified>
</cp:coreProperties>
</file>