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2190FD9A-D3FC-4555-9B10-277DFEBCAF05}" xr6:coauthVersionLast="47" xr6:coauthVersionMax="47" xr10:uidLastSave="{00000000-0000-0000-0000-000000000000}"/>
  <bookViews>
    <workbookView xWindow="-108" yWindow="-108" windowWidth="23256" windowHeight="12456" tabRatio="865" activeTab="7" xr2:uid="{FC727A89-B4F1-4307-A66E-A40EC0A27C26}"/>
  </bookViews>
  <sheets>
    <sheet name="6I_info" sheetId="3" r:id="rId1"/>
    <sheet name="Materiali aula" sheetId="9" r:id="rId2"/>
    <sheet name="ELectic lighting" sheetId="1" r:id="rId3"/>
    <sheet name="Clear Sky" sheetId="5" r:id="rId4"/>
    <sheet name="ELectic lighting+Clear Sky" sheetId="7" r:id="rId5"/>
    <sheet name="LN+LA_CS" sheetId="11" r:id="rId6"/>
    <sheet name="Overcast Sky" sheetId="6" r:id="rId7"/>
    <sheet name="ELectic lighting+Overcast Sky" sheetId="8" r:id="rId8"/>
    <sheet name="LN+LA_OS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8" l="1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B27" i="7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2" i="12"/>
  <c r="U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T4" i="12"/>
  <c r="C4" i="12"/>
  <c r="T3" i="12"/>
  <c r="C3" i="12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B27" i="8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2" i="11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B56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B55" i="7"/>
  <c r="U3" i="12" l="1"/>
  <c r="U4" i="12" s="1"/>
  <c r="T3" i="11"/>
  <c r="T4" i="11" l="1"/>
  <c r="U3" i="11" s="1"/>
  <c r="V31" i="5"/>
  <c r="W31" i="5"/>
  <c r="X31" i="5"/>
  <c r="Y31" i="5"/>
  <c r="Z31" i="5"/>
  <c r="AA31" i="5"/>
  <c r="AB31" i="5"/>
  <c r="AC31" i="5"/>
  <c r="AD31" i="5"/>
  <c r="V32" i="5"/>
  <c r="W32" i="5"/>
  <c r="X32" i="5"/>
  <c r="Y32" i="5"/>
  <c r="Z32" i="5"/>
  <c r="AA32" i="5"/>
  <c r="AB32" i="5"/>
  <c r="AC32" i="5"/>
  <c r="AD32" i="5"/>
  <c r="V33" i="5"/>
  <c r="W33" i="5"/>
  <c r="X33" i="5"/>
  <c r="Y33" i="5"/>
  <c r="Z33" i="5"/>
  <c r="AA33" i="5"/>
  <c r="AB33" i="5"/>
  <c r="AC33" i="5"/>
  <c r="AD33" i="5"/>
  <c r="V34" i="5"/>
  <c r="W34" i="5"/>
  <c r="X34" i="5"/>
  <c r="Y34" i="5"/>
  <c r="Z34" i="5"/>
  <c r="AA34" i="5"/>
  <c r="AB34" i="5"/>
  <c r="AC34" i="5"/>
  <c r="AD34" i="5"/>
  <c r="V35" i="5"/>
  <c r="W35" i="5"/>
  <c r="X35" i="5"/>
  <c r="Y35" i="5"/>
  <c r="Z35" i="5"/>
  <c r="AA35" i="5"/>
  <c r="AB35" i="5"/>
  <c r="AC35" i="5"/>
  <c r="AD35" i="5"/>
  <c r="V36" i="5"/>
  <c r="W36" i="5"/>
  <c r="X36" i="5"/>
  <c r="Y36" i="5"/>
  <c r="Z36" i="5"/>
  <c r="AA36" i="5"/>
  <c r="AB36" i="5"/>
  <c r="AC36" i="5"/>
  <c r="AD36" i="5"/>
  <c r="V37" i="5"/>
  <c r="W37" i="5"/>
  <c r="X37" i="5"/>
  <c r="Y37" i="5"/>
  <c r="Z37" i="5"/>
  <c r="AA37" i="5"/>
  <c r="AB37" i="5"/>
  <c r="AC37" i="5"/>
  <c r="AD37" i="5"/>
  <c r="V38" i="5"/>
  <c r="W38" i="5"/>
  <c r="X38" i="5"/>
  <c r="Y38" i="5"/>
  <c r="Z38" i="5"/>
  <c r="AA38" i="5"/>
  <c r="AB38" i="5"/>
  <c r="AC38" i="5"/>
  <c r="AD38" i="5"/>
  <c r="V39" i="5"/>
  <c r="W39" i="5"/>
  <c r="X39" i="5"/>
  <c r="Y39" i="5"/>
  <c r="Z39" i="5"/>
  <c r="AA39" i="5"/>
  <c r="AB39" i="5"/>
  <c r="AC39" i="5"/>
  <c r="AD39" i="5"/>
  <c r="V40" i="5"/>
  <c r="W40" i="5"/>
  <c r="X40" i="5"/>
  <c r="Y40" i="5"/>
  <c r="Z40" i="5"/>
  <c r="AA40" i="5"/>
  <c r="AB40" i="5"/>
  <c r="AC40" i="5"/>
  <c r="AD40" i="5"/>
  <c r="V41" i="5"/>
  <c r="W41" i="5"/>
  <c r="X41" i="5"/>
  <c r="Y41" i="5"/>
  <c r="Z41" i="5"/>
  <c r="AA41" i="5"/>
  <c r="AB41" i="5"/>
  <c r="AC41" i="5"/>
  <c r="AD41" i="5"/>
  <c r="V42" i="5"/>
  <c r="W42" i="5"/>
  <c r="X42" i="5"/>
  <c r="Y42" i="5"/>
  <c r="Z42" i="5"/>
  <c r="AA42" i="5"/>
  <c r="AB42" i="5"/>
  <c r="AC42" i="5"/>
  <c r="AD42" i="5"/>
  <c r="V43" i="5"/>
  <c r="W43" i="5"/>
  <c r="X43" i="5"/>
  <c r="Y43" i="5"/>
  <c r="Z43" i="5"/>
  <c r="AA43" i="5"/>
  <c r="AB43" i="5"/>
  <c r="AC43" i="5"/>
  <c r="AD43" i="5"/>
  <c r="V44" i="5"/>
  <c r="W44" i="5"/>
  <c r="X44" i="5"/>
  <c r="Y44" i="5"/>
  <c r="Z44" i="5"/>
  <c r="AA44" i="5"/>
  <c r="AB44" i="5"/>
  <c r="AC44" i="5"/>
  <c r="AD44" i="5"/>
  <c r="V45" i="5"/>
  <c r="W45" i="5"/>
  <c r="X45" i="5"/>
  <c r="Y45" i="5"/>
  <c r="Z45" i="5"/>
  <c r="AA45" i="5"/>
  <c r="AB45" i="5"/>
  <c r="AC45" i="5"/>
  <c r="AD45" i="5"/>
  <c r="V46" i="5"/>
  <c r="W46" i="5"/>
  <c r="X46" i="5"/>
  <c r="Y46" i="5"/>
  <c r="Z46" i="5"/>
  <c r="AA46" i="5"/>
  <c r="AB46" i="5"/>
  <c r="AC46" i="5"/>
  <c r="AD46" i="5"/>
  <c r="V47" i="5"/>
  <c r="W47" i="5"/>
  <c r="X47" i="5"/>
  <c r="Y47" i="5"/>
  <c r="Z47" i="5"/>
  <c r="AA47" i="5"/>
  <c r="AB47" i="5"/>
  <c r="AC47" i="5"/>
  <c r="AD47" i="5"/>
  <c r="V48" i="5"/>
  <c r="W48" i="5"/>
  <c r="X48" i="5"/>
  <c r="Y48" i="5"/>
  <c r="Z48" i="5"/>
  <c r="AA48" i="5"/>
  <c r="AB48" i="5"/>
  <c r="AC48" i="5"/>
  <c r="AD48" i="5"/>
  <c r="V49" i="5"/>
  <c r="W49" i="5"/>
  <c r="X49" i="5"/>
  <c r="Y49" i="5"/>
  <c r="Z49" i="5"/>
  <c r="AA49" i="5"/>
  <c r="AB49" i="5"/>
  <c r="AC49" i="5"/>
  <c r="AD49" i="5"/>
  <c r="V50" i="5"/>
  <c r="W50" i="5"/>
  <c r="X50" i="5"/>
  <c r="Y50" i="5"/>
  <c r="Z50" i="5"/>
  <c r="AA50" i="5"/>
  <c r="AB50" i="5"/>
  <c r="AC50" i="5"/>
  <c r="AD50" i="5"/>
  <c r="V51" i="5"/>
  <c r="W51" i="5"/>
  <c r="X51" i="5"/>
  <c r="Y51" i="5"/>
  <c r="Z51" i="5"/>
  <c r="AA51" i="5"/>
  <c r="AB51" i="5"/>
  <c r="AC51" i="5"/>
  <c r="AD51" i="5"/>
  <c r="V52" i="5"/>
  <c r="W52" i="5"/>
  <c r="X52" i="5"/>
  <c r="Y52" i="5"/>
  <c r="Z52" i="5"/>
  <c r="AA52" i="5"/>
  <c r="AB52" i="5"/>
  <c r="AC52" i="5"/>
  <c r="AD52" i="5"/>
  <c r="V53" i="5"/>
  <c r="W53" i="5"/>
  <c r="X53" i="5"/>
  <c r="Y53" i="5"/>
  <c r="Z53" i="5"/>
  <c r="AA53" i="5"/>
  <c r="AB53" i="5"/>
  <c r="AC53" i="5"/>
  <c r="AD53" i="5"/>
  <c r="V54" i="5"/>
  <c r="W54" i="5"/>
  <c r="X54" i="5"/>
  <c r="Y54" i="5"/>
  <c r="Z54" i="5"/>
  <c r="AA54" i="5"/>
  <c r="AB54" i="5"/>
  <c r="AC54" i="5"/>
  <c r="AD54" i="5"/>
  <c r="M31" i="5"/>
  <c r="N31" i="5"/>
  <c r="O31" i="5"/>
  <c r="P31" i="5"/>
  <c r="Q31" i="5"/>
  <c r="R31" i="5"/>
  <c r="M32" i="5"/>
  <c r="N32" i="5"/>
  <c r="O32" i="5"/>
  <c r="P32" i="5"/>
  <c r="Q32" i="5"/>
  <c r="R32" i="5"/>
  <c r="M33" i="5"/>
  <c r="N33" i="5"/>
  <c r="O33" i="5"/>
  <c r="P33" i="5"/>
  <c r="Q33" i="5"/>
  <c r="R33" i="5"/>
  <c r="M34" i="5"/>
  <c r="N34" i="5"/>
  <c r="O34" i="5"/>
  <c r="P34" i="5"/>
  <c r="Q34" i="5"/>
  <c r="R34" i="5"/>
  <c r="M35" i="5"/>
  <c r="N35" i="5"/>
  <c r="O35" i="5"/>
  <c r="P35" i="5"/>
  <c r="Q35" i="5"/>
  <c r="R35" i="5"/>
  <c r="M36" i="5"/>
  <c r="N36" i="5"/>
  <c r="O36" i="5"/>
  <c r="P36" i="5"/>
  <c r="Q36" i="5"/>
  <c r="R36" i="5"/>
  <c r="M37" i="5"/>
  <c r="N37" i="5"/>
  <c r="O37" i="5"/>
  <c r="P37" i="5"/>
  <c r="Q37" i="5"/>
  <c r="R37" i="5"/>
  <c r="M38" i="5"/>
  <c r="N38" i="5"/>
  <c r="O38" i="5"/>
  <c r="P38" i="5"/>
  <c r="Q38" i="5"/>
  <c r="R38" i="5"/>
  <c r="M39" i="5"/>
  <c r="N39" i="5"/>
  <c r="O39" i="5"/>
  <c r="P39" i="5"/>
  <c r="Q39" i="5"/>
  <c r="R39" i="5"/>
  <c r="M40" i="5"/>
  <c r="N40" i="5"/>
  <c r="O40" i="5"/>
  <c r="P40" i="5"/>
  <c r="Q40" i="5"/>
  <c r="R40" i="5"/>
  <c r="M41" i="5"/>
  <c r="N41" i="5"/>
  <c r="O41" i="5"/>
  <c r="P41" i="5"/>
  <c r="Q41" i="5"/>
  <c r="R41" i="5"/>
  <c r="M42" i="5"/>
  <c r="N42" i="5"/>
  <c r="O42" i="5"/>
  <c r="P42" i="5"/>
  <c r="Q42" i="5"/>
  <c r="R42" i="5"/>
  <c r="M43" i="5"/>
  <c r="N43" i="5"/>
  <c r="O43" i="5"/>
  <c r="P43" i="5"/>
  <c r="Q43" i="5"/>
  <c r="R43" i="5"/>
  <c r="M44" i="5"/>
  <c r="N44" i="5"/>
  <c r="O44" i="5"/>
  <c r="P44" i="5"/>
  <c r="Q44" i="5"/>
  <c r="R44" i="5"/>
  <c r="M45" i="5"/>
  <c r="N45" i="5"/>
  <c r="O45" i="5"/>
  <c r="P45" i="5"/>
  <c r="Q45" i="5"/>
  <c r="R45" i="5"/>
  <c r="M46" i="5"/>
  <c r="N46" i="5"/>
  <c r="O46" i="5"/>
  <c r="P46" i="5"/>
  <c r="Q46" i="5"/>
  <c r="R46" i="5"/>
  <c r="M47" i="5"/>
  <c r="N47" i="5"/>
  <c r="O47" i="5"/>
  <c r="P47" i="5"/>
  <c r="Q47" i="5"/>
  <c r="R47" i="5"/>
  <c r="M48" i="5"/>
  <c r="N48" i="5"/>
  <c r="O48" i="5"/>
  <c r="P48" i="5"/>
  <c r="Q48" i="5"/>
  <c r="R48" i="5"/>
  <c r="M49" i="5"/>
  <c r="N49" i="5"/>
  <c r="O49" i="5"/>
  <c r="P49" i="5"/>
  <c r="Q49" i="5"/>
  <c r="R49" i="5"/>
  <c r="M50" i="5"/>
  <c r="N50" i="5"/>
  <c r="O50" i="5"/>
  <c r="P50" i="5"/>
  <c r="Q50" i="5"/>
  <c r="R50" i="5"/>
  <c r="M51" i="5"/>
  <c r="N51" i="5"/>
  <c r="O51" i="5"/>
  <c r="P51" i="5"/>
  <c r="Q51" i="5"/>
  <c r="R51" i="5"/>
  <c r="M52" i="5"/>
  <c r="N52" i="5"/>
  <c r="O52" i="5"/>
  <c r="P52" i="5"/>
  <c r="Q52" i="5"/>
  <c r="R52" i="5"/>
  <c r="M53" i="5"/>
  <c r="N53" i="5"/>
  <c r="O53" i="5"/>
  <c r="P53" i="5"/>
  <c r="Q53" i="5"/>
  <c r="R53" i="5"/>
  <c r="M54" i="5"/>
  <c r="N54" i="5"/>
  <c r="O54" i="5"/>
  <c r="P54" i="5"/>
  <c r="Q54" i="5"/>
  <c r="R54" i="5"/>
  <c r="U54" i="5"/>
  <c r="U53" i="5"/>
  <c r="U52" i="5"/>
  <c r="U51" i="5"/>
  <c r="U50" i="5"/>
  <c r="U49" i="5"/>
  <c r="U48" i="5"/>
  <c r="U47" i="5"/>
  <c r="U46" i="5"/>
  <c r="U45" i="5"/>
  <c r="U44" i="5"/>
  <c r="U43" i="5"/>
  <c r="U42" i="5"/>
  <c r="U41" i="5"/>
  <c r="U40" i="5"/>
  <c r="U39" i="5"/>
  <c r="U38" i="5"/>
  <c r="U37" i="5"/>
  <c r="U36" i="5"/>
  <c r="U35" i="5"/>
  <c r="U34" i="5"/>
  <c r="U33" i="5"/>
  <c r="U32" i="5"/>
  <c r="U31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C31" i="5"/>
  <c r="D31" i="5"/>
  <c r="E31" i="5"/>
  <c r="F31" i="5"/>
  <c r="G31" i="5"/>
  <c r="H31" i="5"/>
  <c r="I31" i="5"/>
  <c r="J31" i="5"/>
  <c r="C32" i="5"/>
  <c r="D32" i="5"/>
  <c r="E32" i="5"/>
  <c r="F32" i="5"/>
  <c r="G32" i="5"/>
  <c r="H32" i="5"/>
  <c r="I32" i="5"/>
  <c r="J32" i="5"/>
  <c r="C33" i="5"/>
  <c r="D33" i="5"/>
  <c r="E33" i="5"/>
  <c r="F33" i="5"/>
  <c r="G33" i="5"/>
  <c r="H33" i="5"/>
  <c r="I33" i="5"/>
  <c r="J33" i="5"/>
  <c r="C34" i="5"/>
  <c r="D34" i="5"/>
  <c r="E34" i="5"/>
  <c r="F34" i="5"/>
  <c r="G34" i="5"/>
  <c r="H34" i="5"/>
  <c r="I34" i="5"/>
  <c r="J34" i="5"/>
  <c r="C35" i="5"/>
  <c r="D35" i="5"/>
  <c r="E35" i="5"/>
  <c r="F35" i="5"/>
  <c r="G35" i="5"/>
  <c r="H35" i="5"/>
  <c r="I35" i="5"/>
  <c r="J35" i="5"/>
  <c r="C36" i="5"/>
  <c r="D36" i="5"/>
  <c r="E36" i="5"/>
  <c r="F36" i="5"/>
  <c r="G36" i="5"/>
  <c r="H36" i="5"/>
  <c r="I36" i="5"/>
  <c r="J36" i="5"/>
  <c r="C37" i="5"/>
  <c r="D37" i="5"/>
  <c r="E37" i="5"/>
  <c r="F37" i="5"/>
  <c r="G37" i="5"/>
  <c r="H37" i="5"/>
  <c r="I37" i="5"/>
  <c r="J37" i="5"/>
  <c r="C38" i="5"/>
  <c r="D38" i="5"/>
  <c r="E38" i="5"/>
  <c r="F38" i="5"/>
  <c r="G38" i="5"/>
  <c r="H38" i="5"/>
  <c r="I38" i="5"/>
  <c r="J38" i="5"/>
  <c r="C39" i="5"/>
  <c r="D39" i="5"/>
  <c r="E39" i="5"/>
  <c r="F39" i="5"/>
  <c r="G39" i="5"/>
  <c r="H39" i="5"/>
  <c r="I39" i="5"/>
  <c r="J39" i="5"/>
  <c r="C40" i="5"/>
  <c r="D40" i="5"/>
  <c r="E40" i="5"/>
  <c r="F40" i="5"/>
  <c r="G40" i="5"/>
  <c r="H40" i="5"/>
  <c r="I40" i="5"/>
  <c r="J40" i="5"/>
  <c r="C41" i="5"/>
  <c r="D41" i="5"/>
  <c r="E41" i="5"/>
  <c r="F41" i="5"/>
  <c r="G41" i="5"/>
  <c r="H41" i="5"/>
  <c r="I41" i="5"/>
  <c r="J41" i="5"/>
  <c r="C42" i="5"/>
  <c r="D42" i="5"/>
  <c r="E42" i="5"/>
  <c r="F42" i="5"/>
  <c r="G42" i="5"/>
  <c r="H42" i="5"/>
  <c r="I42" i="5"/>
  <c r="J42" i="5"/>
  <c r="C43" i="5"/>
  <c r="D43" i="5"/>
  <c r="E43" i="5"/>
  <c r="F43" i="5"/>
  <c r="G43" i="5"/>
  <c r="H43" i="5"/>
  <c r="I43" i="5"/>
  <c r="J43" i="5"/>
  <c r="C44" i="5"/>
  <c r="D44" i="5"/>
  <c r="E44" i="5"/>
  <c r="F44" i="5"/>
  <c r="G44" i="5"/>
  <c r="H44" i="5"/>
  <c r="I44" i="5"/>
  <c r="J44" i="5"/>
  <c r="C45" i="5"/>
  <c r="D45" i="5"/>
  <c r="E45" i="5"/>
  <c r="F45" i="5"/>
  <c r="G45" i="5"/>
  <c r="H45" i="5"/>
  <c r="I45" i="5"/>
  <c r="J45" i="5"/>
  <c r="C46" i="5"/>
  <c r="D46" i="5"/>
  <c r="E46" i="5"/>
  <c r="F46" i="5"/>
  <c r="G46" i="5"/>
  <c r="H46" i="5"/>
  <c r="I46" i="5"/>
  <c r="J46" i="5"/>
  <c r="C47" i="5"/>
  <c r="D47" i="5"/>
  <c r="E47" i="5"/>
  <c r="F47" i="5"/>
  <c r="G47" i="5"/>
  <c r="H47" i="5"/>
  <c r="I47" i="5"/>
  <c r="J47" i="5"/>
  <c r="C48" i="5"/>
  <c r="D48" i="5"/>
  <c r="E48" i="5"/>
  <c r="F48" i="5"/>
  <c r="G48" i="5"/>
  <c r="H48" i="5"/>
  <c r="I48" i="5"/>
  <c r="J48" i="5"/>
  <c r="C49" i="5"/>
  <c r="D49" i="5"/>
  <c r="E49" i="5"/>
  <c r="F49" i="5"/>
  <c r="G49" i="5"/>
  <c r="H49" i="5"/>
  <c r="I49" i="5"/>
  <c r="J49" i="5"/>
  <c r="C50" i="5"/>
  <c r="D50" i="5"/>
  <c r="E50" i="5"/>
  <c r="F50" i="5"/>
  <c r="G50" i="5"/>
  <c r="H50" i="5"/>
  <c r="I50" i="5"/>
  <c r="J50" i="5"/>
  <c r="C51" i="5"/>
  <c r="D51" i="5"/>
  <c r="E51" i="5"/>
  <c r="F51" i="5"/>
  <c r="G51" i="5"/>
  <c r="H51" i="5"/>
  <c r="I51" i="5"/>
  <c r="J51" i="5"/>
  <c r="C52" i="5"/>
  <c r="D52" i="5"/>
  <c r="E52" i="5"/>
  <c r="F52" i="5"/>
  <c r="G52" i="5"/>
  <c r="H52" i="5"/>
  <c r="I52" i="5"/>
  <c r="J52" i="5"/>
  <c r="C53" i="5"/>
  <c r="D53" i="5"/>
  <c r="E53" i="5"/>
  <c r="F53" i="5"/>
  <c r="G53" i="5"/>
  <c r="H53" i="5"/>
  <c r="I53" i="5"/>
  <c r="J53" i="5"/>
  <c r="C54" i="5"/>
  <c r="D54" i="5"/>
  <c r="E54" i="5"/>
  <c r="F54" i="5"/>
  <c r="G54" i="5"/>
  <c r="H54" i="5"/>
  <c r="I54" i="5"/>
  <c r="J54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31" i="5"/>
  <c r="K32" i="5"/>
  <c r="S32" i="5"/>
  <c r="T32" i="5"/>
  <c r="AE32" i="5"/>
  <c r="K33" i="5"/>
  <c r="S33" i="5"/>
  <c r="T33" i="5"/>
  <c r="AE33" i="5"/>
  <c r="K34" i="5"/>
  <c r="S34" i="5"/>
  <c r="T34" i="5"/>
  <c r="AE34" i="5"/>
  <c r="K35" i="5"/>
  <c r="S35" i="5"/>
  <c r="T35" i="5"/>
  <c r="AE35" i="5"/>
  <c r="K36" i="5"/>
  <c r="S36" i="5"/>
  <c r="T36" i="5"/>
  <c r="AE36" i="5"/>
  <c r="K37" i="5"/>
  <c r="S37" i="5"/>
  <c r="T37" i="5"/>
  <c r="AE37" i="5"/>
  <c r="K38" i="5"/>
  <c r="S38" i="5"/>
  <c r="T38" i="5"/>
  <c r="AE38" i="5"/>
  <c r="K39" i="5"/>
  <c r="S39" i="5"/>
  <c r="T39" i="5"/>
  <c r="AE39" i="5"/>
  <c r="K40" i="5"/>
  <c r="S40" i="5"/>
  <c r="T40" i="5"/>
  <c r="AE40" i="5"/>
  <c r="K41" i="5"/>
  <c r="S41" i="5"/>
  <c r="T41" i="5"/>
  <c r="AE41" i="5"/>
  <c r="K42" i="5"/>
  <c r="S42" i="5"/>
  <c r="T42" i="5"/>
  <c r="AE42" i="5"/>
  <c r="K43" i="5"/>
  <c r="S43" i="5"/>
  <c r="T43" i="5"/>
  <c r="AE43" i="5"/>
  <c r="K44" i="5"/>
  <c r="S44" i="5"/>
  <c r="T44" i="5"/>
  <c r="AE44" i="5"/>
  <c r="K45" i="5"/>
  <c r="S45" i="5"/>
  <c r="T45" i="5"/>
  <c r="AE45" i="5"/>
  <c r="K46" i="5"/>
  <c r="S46" i="5"/>
  <c r="T46" i="5"/>
  <c r="AE46" i="5"/>
  <c r="K47" i="5"/>
  <c r="S47" i="5"/>
  <c r="T47" i="5"/>
  <c r="AE47" i="5"/>
  <c r="K48" i="5"/>
  <c r="S48" i="5"/>
  <c r="T48" i="5"/>
  <c r="AE48" i="5"/>
  <c r="K49" i="5"/>
  <c r="S49" i="5"/>
  <c r="T49" i="5"/>
  <c r="AE49" i="5"/>
  <c r="K50" i="5"/>
  <c r="S50" i="5"/>
  <c r="T50" i="5"/>
  <c r="AE50" i="5"/>
  <c r="K51" i="5"/>
  <c r="S51" i="5"/>
  <c r="T51" i="5"/>
  <c r="AE51" i="5"/>
  <c r="K52" i="5"/>
  <c r="S52" i="5"/>
  <c r="T52" i="5"/>
  <c r="AE52" i="5"/>
  <c r="K53" i="5"/>
  <c r="S53" i="5"/>
  <c r="T53" i="5"/>
  <c r="AE53" i="5"/>
  <c r="K54" i="5"/>
  <c r="S54" i="5"/>
  <c r="T54" i="5"/>
  <c r="AE54" i="5"/>
  <c r="L31" i="7"/>
  <c r="U2" i="11" l="1"/>
  <c r="U4" i="11" s="1"/>
  <c r="E54" i="1"/>
  <c r="D54" i="1"/>
  <c r="Y4" i="8"/>
  <c r="Z4" i="8"/>
  <c r="AA4" i="8"/>
  <c r="AB4" i="8"/>
  <c r="AC4" i="8"/>
  <c r="AD4" i="8"/>
  <c r="Y5" i="8"/>
  <c r="Z5" i="8"/>
  <c r="AA5" i="8"/>
  <c r="AB5" i="8"/>
  <c r="AC5" i="8"/>
  <c r="AD5" i="8"/>
  <c r="Y6" i="8"/>
  <c r="Z6" i="8"/>
  <c r="AA6" i="8"/>
  <c r="AB6" i="8"/>
  <c r="AC6" i="8"/>
  <c r="AD6" i="8"/>
  <c r="Y7" i="8"/>
  <c r="Z7" i="8"/>
  <c r="AA7" i="8"/>
  <c r="AB7" i="8"/>
  <c r="AC7" i="8"/>
  <c r="AD7" i="8"/>
  <c r="Y8" i="8"/>
  <c r="Z8" i="8"/>
  <c r="AA8" i="8"/>
  <c r="AB8" i="8"/>
  <c r="AC8" i="8"/>
  <c r="AD8" i="8"/>
  <c r="Y9" i="8"/>
  <c r="Z9" i="8"/>
  <c r="AA9" i="8"/>
  <c r="AB9" i="8"/>
  <c r="AC9" i="8"/>
  <c r="AD9" i="8"/>
  <c r="Y10" i="8"/>
  <c r="Z10" i="8"/>
  <c r="AA10" i="8"/>
  <c r="AB10" i="8"/>
  <c r="AC10" i="8"/>
  <c r="AD10" i="8"/>
  <c r="Y11" i="8"/>
  <c r="Z11" i="8"/>
  <c r="AA11" i="8"/>
  <c r="AB11" i="8"/>
  <c r="AC11" i="8"/>
  <c r="AD11" i="8"/>
  <c r="Y12" i="8"/>
  <c r="Z12" i="8"/>
  <c r="AA12" i="8"/>
  <c r="AB12" i="8"/>
  <c r="AC12" i="8"/>
  <c r="AD12" i="8"/>
  <c r="Y13" i="8"/>
  <c r="Z13" i="8"/>
  <c r="AA13" i="8"/>
  <c r="AB13" i="8"/>
  <c r="AC13" i="8"/>
  <c r="AD13" i="8"/>
  <c r="Y14" i="8"/>
  <c r="Z14" i="8"/>
  <c r="AA14" i="8"/>
  <c r="AB14" i="8"/>
  <c r="AC14" i="8"/>
  <c r="AD14" i="8"/>
  <c r="Y15" i="8"/>
  <c r="Z15" i="8"/>
  <c r="AA15" i="8"/>
  <c r="AB15" i="8"/>
  <c r="AC15" i="8"/>
  <c r="AD15" i="8"/>
  <c r="Y16" i="8"/>
  <c r="Z16" i="8"/>
  <c r="AA16" i="8"/>
  <c r="AB16" i="8"/>
  <c r="AC16" i="8"/>
  <c r="AD16" i="8"/>
  <c r="Y17" i="8"/>
  <c r="Z17" i="8"/>
  <c r="AA17" i="8"/>
  <c r="AB17" i="8"/>
  <c r="AC17" i="8"/>
  <c r="AD17" i="8"/>
  <c r="Y18" i="8"/>
  <c r="Z18" i="8"/>
  <c r="AA18" i="8"/>
  <c r="AB18" i="8"/>
  <c r="AC18" i="8"/>
  <c r="AD18" i="8"/>
  <c r="Y19" i="8"/>
  <c r="Z19" i="8"/>
  <c r="AA19" i="8"/>
  <c r="AB19" i="8"/>
  <c r="AC19" i="8"/>
  <c r="AD19" i="8"/>
  <c r="Y20" i="8"/>
  <c r="Z20" i="8"/>
  <c r="AA20" i="8"/>
  <c r="AB20" i="8"/>
  <c r="AC20" i="8"/>
  <c r="AD20" i="8"/>
  <c r="Y21" i="8"/>
  <c r="Z21" i="8"/>
  <c r="AA21" i="8"/>
  <c r="AB21" i="8"/>
  <c r="AC21" i="8"/>
  <c r="AD21" i="8"/>
  <c r="Y22" i="8"/>
  <c r="Z22" i="8"/>
  <c r="AA22" i="8"/>
  <c r="AB22" i="8"/>
  <c r="AC22" i="8"/>
  <c r="AD22" i="8"/>
  <c r="Y23" i="8"/>
  <c r="Z23" i="8"/>
  <c r="AA23" i="8"/>
  <c r="AB23" i="8"/>
  <c r="AC23" i="8"/>
  <c r="AD23" i="8"/>
  <c r="Y24" i="8"/>
  <c r="Z24" i="8"/>
  <c r="AA24" i="8"/>
  <c r="AB24" i="8"/>
  <c r="AC24" i="8"/>
  <c r="AD24" i="8"/>
  <c r="Y25" i="8"/>
  <c r="Z25" i="8"/>
  <c r="AA25" i="8"/>
  <c r="AB25" i="8"/>
  <c r="AC25" i="8"/>
  <c r="AD25" i="8"/>
  <c r="Y26" i="8"/>
  <c r="Z26" i="8"/>
  <c r="AA26" i="8"/>
  <c r="AB26" i="8"/>
  <c r="AC26" i="8"/>
  <c r="AD26" i="8"/>
  <c r="Z3" i="8"/>
  <c r="AA3" i="8"/>
  <c r="AB3" i="8"/>
  <c r="AC3" i="8"/>
  <c r="AD3" i="8"/>
  <c r="Y3" i="8"/>
  <c r="O4" i="8"/>
  <c r="P4" i="8"/>
  <c r="Q4" i="8"/>
  <c r="R4" i="8"/>
  <c r="O5" i="8"/>
  <c r="P5" i="8"/>
  <c r="Q5" i="8"/>
  <c r="R5" i="8"/>
  <c r="O6" i="8"/>
  <c r="P6" i="8"/>
  <c r="Q6" i="8"/>
  <c r="R6" i="8"/>
  <c r="O7" i="8"/>
  <c r="P7" i="8"/>
  <c r="Q7" i="8"/>
  <c r="R7" i="8"/>
  <c r="O8" i="8"/>
  <c r="P8" i="8"/>
  <c r="Q8" i="8"/>
  <c r="R8" i="8"/>
  <c r="O9" i="8"/>
  <c r="P9" i="8"/>
  <c r="Q9" i="8"/>
  <c r="R9" i="8"/>
  <c r="O10" i="8"/>
  <c r="P10" i="8"/>
  <c r="Q10" i="8"/>
  <c r="R10" i="8"/>
  <c r="O11" i="8"/>
  <c r="P11" i="8"/>
  <c r="Q11" i="8"/>
  <c r="R11" i="8"/>
  <c r="O12" i="8"/>
  <c r="P12" i="8"/>
  <c r="Q12" i="8"/>
  <c r="R12" i="8"/>
  <c r="O13" i="8"/>
  <c r="P13" i="8"/>
  <c r="Q13" i="8"/>
  <c r="R13" i="8"/>
  <c r="O14" i="8"/>
  <c r="P14" i="8"/>
  <c r="Q14" i="8"/>
  <c r="R14" i="8"/>
  <c r="O15" i="8"/>
  <c r="P15" i="8"/>
  <c r="Q15" i="8"/>
  <c r="R15" i="8"/>
  <c r="O16" i="8"/>
  <c r="P16" i="8"/>
  <c r="Q16" i="8"/>
  <c r="R16" i="8"/>
  <c r="O17" i="8"/>
  <c r="P17" i="8"/>
  <c r="Q17" i="8"/>
  <c r="R17" i="8"/>
  <c r="O18" i="8"/>
  <c r="P18" i="8"/>
  <c r="Q18" i="8"/>
  <c r="R18" i="8"/>
  <c r="O19" i="8"/>
  <c r="P19" i="8"/>
  <c r="Q19" i="8"/>
  <c r="R19" i="8"/>
  <c r="O20" i="8"/>
  <c r="P20" i="8"/>
  <c r="Q20" i="8"/>
  <c r="R20" i="8"/>
  <c r="O21" i="8"/>
  <c r="P21" i="8"/>
  <c r="Q21" i="8"/>
  <c r="R21" i="8"/>
  <c r="O22" i="8"/>
  <c r="P22" i="8"/>
  <c r="Q22" i="8"/>
  <c r="R22" i="8"/>
  <c r="O23" i="8"/>
  <c r="P23" i="8"/>
  <c r="Q23" i="8"/>
  <c r="R23" i="8"/>
  <c r="O24" i="8"/>
  <c r="P24" i="8"/>
  <c r="Q24" i="8"/>
  <c r="R24" i="8"/>
  <c r="O25" i="8"/>
  <c r="P25" i="8"/>
  <c r="Q25" i="8"/>
  <c r="R25" i="8"/>
  <c r="O26" i="8"/>
  <c r="P26" i="8"/>
  <c r="Q26" i="8"/>
  <c r="R26" i="8"/>
  <c r="O3" i="8"/>
  <c r="P3" i="8"/>
  <c r="Q3" i="8"/>
  <c r="R3" i="8"/>
  <c r="W4" i="8"/>
  <c r="X4" i="8"/>
  <c r="W5" i="8"/>
  <c r="X5" i="8"/>
  <c r="W6" i="8"/>
  <c r="X6" i="8"/>
  <c r="W7" i="8"/>
  <c r="X7" i="8"/>
  <c r="W8" i="8"/>
  <c r="X8" i="8"/>
  <c r="W9" i="8"/>
  <c r="X9" i="8"/>
  <c r="W10" i="8"/>
  <c r="X10" i="8"/>
  <c r="W11" i="8"/>
  <c r="X11" i="8"/>
  <c r="W12" i="8"/>
  <c r="X12" i="8"/>
  <c r="W13" i="8"/>
  <c r="X13" i="8"/>
  <c r="W14" i="8"/>
  <c r="X14" i="8"/>
  <c r="W15" i="8"/>
  <c r="X15" i="8"/>
  <c r="W16" i="8"/>
  <c r="X16" i="8"/>
  <c r="W17" i="8"/>
  <c r="X17" i="8"/>
  <c r="W18" i="8"/>
  <c r="X18" i="8"/>
  <c r="W19" i="8"/>
  <c r="X19" i="8"/>
  <c r="W20" i="8"/>
  <c r="X20" i="8"/>
  <c r="W21" i="8"/>
  <c r="X21" i="8"/>
  <c r="W22" i="8"/>
  <c r="X22" i="8"/>
  <c r="W23" i="8"/>
  <c r="X23" i="8"/>
  <c r="W24" i="8"/>
  <c r="X24" i="8"/>
  <c r="W25" i="8"/>
  <c r="X25" i="8"/>
  <c r="W26" i="8"/>
  <c r="X26" i="8"/>
  <c r="X3" i="8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B27" i="6"/>
  <c r="L32" i="7"/>
  <c r="M32" i="7"/>
  <c r="N32" i="7"/>
  <c r="O32" i="7"/>
  <c r="P32" i="7"/>
  <c r="L33" i="7"/>
  <c r="M33" i="7"/>
  <c r="N33" i="7"/>
  <c r="O33" i="7"/>
  <c r="P33" i="7"/>
  <c r="L34" i="7"/>
  <c r="M34" i="7"/>
  <c r="N34" i="7"/>
  <c r="O34" i="7"/>
  <c r="P34" i="7"/>
  <c r="L35" i="7"/>
  <c r="M35" i="7"/>
  <c r="N35" i="7"/>
  <c r="O35" i="7"/>
  <c r="P35" i="7"/>
  <c r="L36" i="7"/>
  <c r="M36" i="7"/>
  <c r="N36" i="7"/>
  <c r="O36" i="7"/>
  <c r="P36" i="7"/>
  <c r="L37" i="7"/>
  <c r="M37" i="7"/>
  <c r="N37" i="7"/>
  <c r="O37" i="7"/>
  <c r="P37" i="7"/>
  <c r="L38" i="7"/>
  <c r="M38" i="7"/>
  <c r="N38" i="7"/>
  <c r="O38" i="7"/>
  <c r="P38" i="7"/>
  <c r="L39" i="7"/>
  <c r="M39" i="7"/>
  <c r="N39" i="7"/>
  <c r="O39" i="7"/>
  <c r="P39" i="7"/>
  <c r="L40" i="7"/>
  <c r="M40" i="7"/>
  <c r="N40" i="7"/>
  <c r="O40" i="7"/>
  <c r="P40" i="7"/>
  <c r="L41" i="7"/>
  <c r="M41" i="7"/>
  <c r="N41" i="7"/>
  <c r="O41" i="7"/>
  <c r="P41" i="7"/>
  <c r="L42" i="7"/>
  <c r="M42" i="7"/>
  <c r="N42" i="7"/>
  <c r="O42" i="7"/>
  <c r="P42" i="7"/>
  <c r="L43" i="7"/>
  <c r="M43" i="7"/>
  <c r="N43" i="7"/>
  <c r="O43" i="7"/>
  <c r="P43" i="7"/>
  <c r="L44" i="7"/>
  <c r="M44" i="7"/>
  <c r="N44" i="7"/>
  <c r="O44" i="7"/>
  <c r="P44" i="7"/>
  <c r="L45" i="7"/>
  <c r="M45" i="7"/>
  <c r="N45" i="7"/>
  <c r="O45" i="7"/>
  <c r="P45" i="7"/>
  <c r="L46" i="7"/>
  <c r="M46" i="7"/>
  <c r="N46" i="7"/>
  <c r="O46" i="7"/>
  <c r="P46" i="7"/>
  <c r="L47" i="7"/>
  <c r="M47" i="7"/>
  <c r="N47" i="7"/>
  <c r="O47" i="7"/>
  <c r="P47" i="7"/>
  <c r="L48" i="7"/>
  <c r="M48" i="7"/>
  <c r="N48" i="7"/>
  <c r="O48" i="7"/>
  <c r="P48" i="7"/>
  <c r="L49" i="7"/>
  <c r="M49" i="7"/>
  <c r="N49" i="7"/>
  <c r="O49" i="7"/>
  <c r="P49" i="7"/>
  <c r="L50" i="7"/>
  <c r="M50" i="7"/>
  <c r="N50" i="7"/>
  <c r="O50" i="7"/>
  <c r="P50" i="7"/>
  <c r="L51" i="7"/>
  <c r="M51" i="7"/>
  <c r="N51" i="7"/>
  <c r="O51" i="7"/>
  <c r="P51" i="7"/>
  <c r="L52" i="7"/>
  <c r="M52" i="7"/>
  <c r="N52" i="7"/>
  <c r="O52" i="7"/>
  <c r="P52" i="7"/>
  <c r="L53" i="7"/>
  <c r="M53" i="7"/>
  <c r="N53" i="7"/>
  <c r="O53" i="7"/>
  <c r="P53" i="7"/>
  <c r="L54" i="7"/>
  <c r="M54" i="7"/>
  <c r="N54" i="7"/>
  <c r="O54" i="7"/>
  <c r="P54" i="7"/>
  <c r="M31" i="7"/>
  <c r="N31" i="7"/>
  <c r="O31" i="7"/>
  <c r="P31" i="7"/>
  <c r="V32" i="7"/>
  <c r="W32" i="7"/>
  <c r="X32" i="7"/>
  <c r="Y32" i="7"/>
  <c r="Z32" i="7"/>
  <c r="AA32" i="7"/>
  <c r="V33" i="7"/>
  <c r="W33" i="7"/>
  <c r="X33" i="7"/>
  <c r="Y33" i="7"/>
  <c r="Z33" i="7"/>
  <c r="AA33" i="7"/>
  <c r="V34" i="7"/>
  <c r="W34" i="7"/>
  <c r="X34" i="7"/>
  <c r="Y34" i="7"/>
  <c r="Z34" i="7"/>
  <c r="AA34" i="7"/>
  <c r="V35" i="7"/>
  <c r="W35" i="7"/>
  <c r="X35" i="7"/>
  <c r="Y35" i="7"/>
  <c r="Z35" i="7"/>
  <c r="AA35" i="7"/>
  <c r="V36" i="7"/>
  <c r="W36" i="7"/>
  <c r="X36" i="7"/>
  <c r="Y36" i="7"/>
  <c r="Z36" i="7"/>
  <c r="AA36" i="7"/>
  <c r="V37" i="7"/>
  <c r="W37" i="7"/>
  <c r="X37" i="7"/>
  <c r="Y37" i="7"/>
  <c r="Z37" i="7"/>
  <c r="AA37" i="7"/>
  <c r="V38" i="7"/>
  <c r="W38" i="7"/>
  <c r="X38" i="7"/>
  <c r="Y38" i="7"/>
  <c r="Z38" i="7"/>
  <c r="AA38" i="7"/>
  <c r="V39" i="7"/>
  <c r="W39" i="7"/>
  <c r="X39" i="7"/>
  <c r="Y39" i="7"/>
  <c r="Z39" i="7"/>
  <c r="AA39" i="7"/>
  <c r="V40" i="7"/>
  <c r="W40" i="7"/>
  <c r="X40" i="7"/>
  <c r="Y40" i="7"/>
  <c r="Z40" i="7"/>
  <c r="AA40" i="7"/>
  <c r="V41" i="7"/>
  <c r="W41" i="7"/>
  <c r="X41" i="7"/>
  <c r="Y41" i="7"/>
  <c r="Z41" i="7"/>
  <c r="AA41" i="7"/>
  <c r="V42" i="7"/>
  <c r="W42" i="7"/>
  <c r="X42" i="7"/>
  <c r="Y42" i="7"/>
  <c r="Z42" i="7"/>
  <c r="AA42" i="7"/>
  <c r="V43" i="7"/>
  <c r="W43" i="7"/>
  <c r="X43" i="7"/>
  <c r="Y43" i="7"/>
  <c r="Z43" i="7"/>
  <c r="AA43" i="7"/>
  <c r="V44" i="7"/>
  <c r="W44" i="7"/>
  <c r="X44" i="7"/>
  <c r="Y44" i="7"/>
  <c r="Z44" i="7"/>
  <c r="AA44" i="7"/>
  <c r="V45" i="7"/>
  <c r="W45" i="7"/>
  <c r="X45" i="7"/>
  <c r="Y45" i="7"/>
  <c r="Z45" i="7"/>
  <c r="AA45" i="7"/>
  <c r="V46" i="7"/>
  <c r="W46" i="7"/>
  <c r="X46" i="7"/>
  <c r="Y46" i="7"/>
  <c r="Z46" i="7"/>
  <c r="AA46" i="7"/>
  <c r="V47" i="7"/>
  <c r="W47" i="7"/>
  <c r="X47" i="7"/>
  <c r="Y47" i="7"/>
  <c r="Z47" i="7"/>
  <c r="AA47" i="7"/>
  <c r="V48" i="7"/>
  <c r="W48" i="7"/>
  <c r="X48" i="7"/>
  <c r="Y48" i="7"/>
  <c r="Z48" i="7"/>
  <c r="AA48" i="7"/>
  <c r="V49" i="7"/>
  <c r="W49" i="7"/>
  <c r="X49" i="7"/>
  <c r="Y49" i="7"/>
  <c r="Z49" i="7"/>
  <c r="AA49" i="7"/>
  <c r="V50" i="7"/>
  <c r="W50" i="7"/>
  <c r="X50" i="7"/>
  <c r="Y50" i="7"/>
  <c r="Z50" i="7"/>
  <c r="AA50" i="7"/>
  <c r="V51" i="7"/>
  <c r="W51" i="7"/>
  <c r="X51" i="7"/>
  <c r="Y51" i="7"/>
  <c r="Z51" i="7"/>
  <c r="AA51" i="7"/>
  <c r="V52" i="7"/>
  <c r="W52" i="7"/>
  <c r="X52" i="7"/>
  <c r="Y52" i="7"/>
  <c r="Z52" i="7"/>
  <c r="AA52" i="7"/>
  <c r="V53" i="7"/>
  <c r="W53" i="7"/>
  <c r="X53" i="7"/>
  <c r="Y53" i="7"/>
  <c r="Z53" i="7"/>
  <c r="AA53" i="7"/>
  <c r="V54" i="7"/>
  <c r="W54" i="7"/>
  <c r="X54" i="7"/>
  <c r="Y54" i="7"/>
  <c r="Z54" i="7"/>
  <c r="AA54" i="7"/>
  <c r="W31" i="7"/>
  <c r="X31" i="7"/>
  <c r="Y31" i="7"/>
  <c r="Z31" i="7"/>
  <c r="AA31" i="7"/>
  <c r="AC32" i="7"/>
  <c r="AD32" i="7"/>
  <c r="AC33" i="7"/>
  <c r="AD33" i="7"/>
  <c r="AC34" i="7"/>
  <c r="AD34" i="7"/>
  <c r="AC35" i="7"/>
  <c r="AD35" i="7"/>
  <c r="AC36" i="7"/>
  <c r="AD36" i="7"/>
  <c r="AC37" i="7"/>
  <c r="AD37" i="7"/>
  <c r="AC38" i="7"/>
  <c r="AD38" i="7"/>
  <c r="AC39" i="7"/>
  <c r="AD39" i="7"/>
  <c r="AC40" i="7"/>
  <c r="AD40" i="7"/>
  <c r="AC41" i="7"/>
  <c r="AD41" i="7"/>
  <c r="AC42" i="7"/>
  <c r="AD42" i="7"/>
  <c r="AC43" i="7"/>
  <c r="AD43" i="7"/>
  <c r="AC44" i="7"/>
  <c r="AD44" i="7"/>
  <c r="AC45" i="7"/>
  <c r="AD45" i="7"/>
  <c r="AC46" i="7"/>
  <c r="AD46" i="7"/>
  <c r="AC47" i="7"/>
  <c r="AD47" i="7"/>
  <c r="AC48" i="7"/>
  <c r="AD48" i="7"/>
  <c r="AC49" i="7"/>
  <c r="AD49" i="7"/>
  <c r="AC50" i="7"/>
  <c r="AD50" i="7"/>
  <c r="AC51" i="7"/>
  <c r="AD51" i="7"/>
  <c r="AC52" i="7"/>
  <c r="AD52" i="7"/>
  <c r="AC53" i="7"/>
  <c r="AD53" i="7"/>
  <c r="AC54" i="7"/>
  <c r="AD54" i="7"/>
  <c r="AD31" i="7"/>
  <c r="AC31" i="7"/>
  <c r="V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31" i="7"/>
  <c r="AC4" i="7"/>
  <c r="AD4" i="7"/>
  <c r="AC5" i="7"/>
  <c r="AD5" i="7"/>
  <c r="AC6" i="7"/>
  <c r="AD6" i="7"/>
  <c r="AC7" i="7"/>
  <c r="AD7" i="7"/>
  <c r="AC8" i="7"/>
  <c r="AD8" i="7"/>
  <c r="AC9" i="7"/>
  <c r="AD9" i="7"/>
  <c r="AC10" i="7"/>
  <c r="AD10" i="7"/>
  <c r="AC11" i="7"/>
  <c r="AD11" i="7"/>
  <c r="AC12" i="7"/>
  <c r="AD12" i="7"/>
  <c r="AC13" i="7"/>
  <c r="AD13" i="7"/>
  <c r="AC14" i="7"/>
  <c r="AD14" i="7"/>
  <c r="AC15" i="7"/>
  <c r="AD15" i="7"/>
  <c r="AC16" i="7"/>
  <c r="AD16" i="7"/>
  <c r="AC17" i="7"/>
  <c r="AD17" i="7"/>
  <c r="AC18" i="7"/>
  <c r="AD18" i="7"/>
  <c r="AC19" i="7"/>
  <c r="AD19" i="7"/>
  <c r="AC20" i="7"/>
  <c r="AD20" i="7"/>
  <c r="AC21" i="7"/>
  <c r="AD21" i="7"/>
  <c r="AC22" i="7"/>
  <c r="AD22" i="7"/>
  <c r="AC23" i="7"/>
  <c r="AD23" i="7"/>
  <c r="AC24" i="7"/>
  <c r="AD24" i="7"/>
  <c r="AC25" i="7"/>
  <c r="AD25" i="7"/>
  <c r="AC26" i="7"/>
  <c r="AD26" i="7"/>
  <c r="AD3" i="7"/>
  <c r="AC3" i="7"/>
  <c r="V4" i="7"/>
  <c r="W4" i="7"/>
  <c r="X4" i="7"/>
  <c r="Y4" i="7"/>
  <c r="Z4" i="7"/>
  <c r="AA4" i="7"/>
  <c r="V5" i="7"/>
  <c r="W5" i="7"/>
  <c r="X5" i="7"/>
  <c r="Y5" i="7"/>
  <c r="Z5" i="7"/>
  <c r="AA5" i="7"/>
  <c r="V6" i="7"/>
  <c r="W6" i="7"/>
  <c r="X6" i="7"/>
  <c r="Y6" i="7"/>
  <c r="Z6" i="7"/>
  <c r="AA6" i="7"/>
  <c r="V7" i="7"/>
  <c r="W7" i="7"/>
  <c r="X7" i="7"/>
  <c r="Y7" i="7"/>
  <c r="Z7" i="7"/>
  <c r="AA7" i="7"/>
  <c r="V8" i="7"/>
  <c r="W8" i="7"/>
  <c r="X8" i="7"/>
  <c r="Y8" i="7"/>
  <c r="Z8" i="7"/>
  <c r="AA8" i="7"/>
  <c r="V9" i="7"/>
  <c r="W9" i="7"/>
  <c r="X9" i="7"/>
  <c r="Y9" i="7"/>
  <c r="Z9" i="7"/>
  <c r="AA9" i="7"/>
  <c r="V10" i="7"/>
  <c r="W10" i="7"/>
  <c r="X10" i="7"/>
  <c r="Y10" i="7"/>
  <c r="Z10" i="7"/>
  <c r="AA10" i="7"/>
  <c r="V11" i="7"/>
  <c r="W11" i="7"/>
  <c r="X11" i="7"/>
  <c r="Y11" i="7"/>
  <c r="Z11" i="7"/>
  <c r="AA11" i="7"/>
  <c r="V12" i="7"/>
  <c r="W12" i="7"/>
  <c r="X12" i="7"/>
  <c r="Y12" i="7"/>
  <c r="Z12" i="7"/>
  <c r="AA12" i="7"/>
  <c r="V13" i="7"/>
  <c r="W13" i="7"/>
  <c r="X13" i="7"/>
  <c r="Y13" i="7"/>
  <c r="Z13" i="7"/>
  <c r="AA13" i="7"/>
  <c r="V14" i="7"/>
  <c r="W14" i="7"/>
  <c r="X14" i="7"/>
  <c r="Y14" i="7"/>
  <c r="Z14" i="7"/>
  <c r="AA14" i="7"/>
  <c r="V15" i="7"/>
  <c r="W15" i="7"/>
  <c r="X15" i="7"/>
  <c r="Y15" i="7"/>
  <c r="Z15" i="7"/>
  <c r="AA15" i="7"/>
  <c r="V16" i="7"/>
  <c r="W16" i="7"/>
  <c r="X16" i="7"/>
  <c r="Y16" i="7"/>
  <c r="Z16" i="7"/>
  <c r="AA16" i="7"/>
  <c r="V17" i="7"/>
  <c r="W17" i="7"/>
  <c r="X17" i="7"/>
  <c r="Y17" i="7"/>
  <c r="Z17" i="7"/>
  <c r="AA17" i="7"/>
  <c r="V18" i="7"/>
  <c r="W18" i="7"/>
  <c r="X18" i="7"/>
  <c r="Y18" i="7"/>
  <c r="Z18" i="7"/>
  <c r="AA18" i="7"/>
  <c r="V19" i="7"/>
  <c r="W19" i="7"/>
  <c r="X19" i="7"/>
  <c r="Y19" i="7"/>
  <c r="Z19" i="7"/>
  <c r="AA19" i="7"/>
  <c r="V20" i="7"/>
  <c r="W20" i="7"/>
  <c r="X20" i="7"/>
  <c r="Y20" i="7"/>
  <c r="Z20" i="7"/>
  <c r="AA20" i="7"/>
  <c r="V21" i="7"/>
  <c r="W21" i="7"/>
  <c r="X21" i="7"/>
  <c r="Y21" i="7"/>
  <c r="Z21" i="7"/>
  <c r="AA21" i="7"/>
  <c r="V22" i="7"/>
  <c r="W22" i="7"/>
  <c r="X22" i="7"/>
  <c r="Y22" i="7"/>
  <c r="Z22" i="7"/>
  <c r="AA22" i="7"/>
  <c r="V23" i="7"/>
  <c r="W23" i="7"/>
  <c r="X23" i="7"/>
  <c r="Y23" i="7"/>
  <c r="Z23" i="7"/>
  <c r="AA23" i="7"/>
  <c r="V24" i="7"/>
  <c r="W24" i="7"/>
  <c r="X24" i="7"/>
  <c r="Y24" i="7"/>
  <c r="Z24" i="7"/>
  <c r="AA24" i="7"/>
  <c r="V25" i="7"/>
  <c r="W25" i="7"/>
  <c r="X25" i="7"/>
  <c r="Y25" i="7"/>
  <c r="Z25" i="7"/>
  <c r="AA25" i="7"/>
  <c r="V26" i="7"/>
  <c r="W26" i="7"/>
  <c r="X26" i="7"/>
  <c r="Y26" i="7"/>
  <c r="Z26" i="7"/>
  <c r="AA26" i="7"/>
  <c r="W3" i="7"/>
  <c r="X3" i="7"/>
  <c r="Y3" i="7"/>
  <c r="Z3" i="7"/>
  <c r="AA3" i="7"/>
  <c r="V3" i="7"/>
  <c r="L4" i="7"/>
  <c r="M4" i="7"/>
  <c r="N4" i="7"/>
  <c r="O4" i="7"/>
  <c r="P4" i="7"/>
  <c r="L5" i="7"/>
  <c r="M5" i="7"/>
  <c r="N5" i="7"/>
  <c r="O5" i="7"/>
  <c r="P5" i="7"/>
  <c r="L6" i="7"/>
  <c r="M6" i="7"/>
  <c r="N6" i="7"/>
  <c r="O6" i="7"/>
  <c r="P6" i="7"/>
  <c r="L7" i="7"/>
  <c r="M7" i="7"/>
  <c r="N7" i="7"/>
  <c r="O7" i="7"/>
  <c r="P7" i="7"/>
  <c r="L8" i="7"/>
  <c r="M8" i="7"/>
  <c r="N8" i="7"/>
  <c r="O8" i="7"/>
  <c r="P8" i="7"/>
  <c r="L9" i="7"/>
  <c r="M9" i="7"/>
  <c r="N9" i="7"/>
  <c r="O9" i="7"/>
  <c r="P9" i="7"/>
  <c r="L10" i="7"/>
  <c r="M10" i="7"/>
  <c r="N10" i="7"/>
  <c r="O10" i="7"/>
  <c r="P10" i="7"/>
  <c r="L11" i="7"/>
  <c r="M11" i="7"/>
  <c r="N11" i="7"/>
  <c r="O11" i="7"/>
  <c r="P11" i="7"/>
  <c r="L12" i="7"/>
  <c r="M12" i="7"/>
  <c r="N12" i="7"/>
  <c r="O12" i="7"/>
  <c r="P12" i="7"/>
  <c r="L13" i="7"/>
  <c r="M13" i="7"/>
  <c r="N13" i="7"/>
  <c r="O13" i="7"/>
  <c r="P13" i="7"/>
  <c r="L14" i="7"/>
  <c r="M14" i="7"/>
  <c r="N14" i="7"/>
  <c r="O14" i="7"/>
  <c r="P14" i="7"/>
  <c r="L15" i="7"/>
  <c r="M15" i="7"/>
  <c r="N15" i="7"/>
  <c r="O15" i="7"/>
  <c r="P15" i="7"/>
  <c r="L16" i="7"/>
  <c r="M16" i="7"/>
  <c r="N16" i="7"/>
  <c r="O16" i="7"/>
  <c r="P16" i="7"/>
  <c r="L17" i="7"/>
  <c r="M17" i="7"/>
  <c r="N17" i="7"/>
  <c r="O17" i="7"/>
  <c r="P17" i="7"/>
  <c r="L18" i="7"/>
  <c r="M18" i="7"/>
  <c r="N18" i="7"/>
  <c r="O18" i="7"/>
  <c r="P18" i="7"/>
  <c r="L19" i="7"/>
  <c r="M19" i="7"/>
  <c r="N19" i="7"/>
  <c r="O19" i="7"/>
  <c r="P19" i="7"/>
  <c r="L20" i="7"/>
  <c r="M20" i="7"/>
  <c r="N20" i="7"/>
  <c r="O20" i="7"/>
  <c r="P20" i="7"/>
  <c r="L21" i="7"/>
  <c r="M21" i="7"/>
  <c r="N21" i="7"/>
  <c r="O21" i="7"/>
  <c r="P21" i="7"/>
  <c r="L22" i="7"/>
  <c r="M22" i="7"/>
  <c r="N22" i="7"/>
  <c r="O22" i="7"/>
  <c r="P22" i="7"/>
  <c r="L23" i="7"/>
  <c r="M23" i="7"/>
  <c r="N23" i="7"/>
  <c r="O23" i="7"/>
  <c r="P23" i="7"/>
  <c r="L24" i="7"/>
  <c r="M24" i="7"/>
  <c r="N24" i="7"/>
  <c r="O24" i="7"/>
  <c r="P24" i="7"/>
  <c r="L25" i="7"/>
  <c r="M25" i="7"/>
  <c r="N25" i="7"/>
  <c r="O25" i="7"/>
  <c r="P25" i="7"/>
  <c r="L26" i="7"/>
  <c r="M26" i="7"/>
  <c r="N26" i="7"/>
  <c r="O26" i="7"/>
  <c r="P26" i="7"/>
  <c r="M3" i="7"/>
  <c r="N3" i="7"/>
  <c r="O3" i="7"/>
  <c r="P3" i="7"/>
  <c r="L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AB32" i="7"/>
  <c r="AB33" i="7"/>
  <c r="AB34" i="7"/>
  <c r="AB35" i="7"/>
  <c r="AB36" i="7"/>
  <c r="AB37" i="7"/>
  <c r="AB38" i="7"/>
  <c r="AB39" i="7"/>
  <c r="AB40" i="7"/>
  <c r="AB41" i="7"/>
  <c r="AB42" i="7"/>
  <c r="AB43" i="7"/>
  <c r="AB44" i="7"/>
  <c r="AB45" i="7"/>
  <c r="AB46" i="7"/>
  <c r="AB47" i="7"/>
  <c r="AB48" i="7"/>
  <c r="AB49" i="7"/>
  <c r="AB50" i="7"/>
  <c r="AB51" i="7"/>
  <c r="AB52" i="7"/>
  <c r="AB53" i="7"/>
  <c r="AB54" i="7"/>
  <c r="AB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31" i="7"/>
  <c r="D31" i="7"/>
  <c r="E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3" i="7"/>
  <c r="AB4" i="7"/>
  <c r="AB5" i="7"/>
  <c r="AB6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3" i="7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B27" i="5"/>
  <c r="C3" i="8" l="1"/>
  <c r="D3" i="8"/>
  <c r="E3" i="8"/>
  <c r="F3" i="8"/>
  <c r="G3" i="8"/>
  <c r="H3" i="8"/>
  <c r="I3" i="8"/>
  <c r="J3" i="8"/>
  <c r="K3" i="8"/>
  <c r="L3" i="8"/>
  <c r="M3" i="8"/>
  <c r="N3" i="8"/>
  <c r="S3" i="8"/>
  <c r="T3" i="8"/>
  <c r="U3" i="8"/>
  <c r="V3" i="8"/>
  <c r="W3" i="8"/>
  <c r="AE3" i="8"/>
  <c r="C4" i="8"/>
  <c r="D4" i="8"/>
  <c r="E4" i="8"/>
  <c r="F4" i="8"/>
  <c r="G4" i="8"/>
  <c r="H4" i="8"/>
  <c r="I4" i="8"/>
  <c r="J4" i="8"/>
  <c r="K4" i="8"/>
  <c r="L4" i="8"/>
  <c r="M4" i="8"/>
  <c r="N4" i="8"/>
  <c r="S4" i="8"/>
  <c r="T4" i="8"/>
  <c r="U4" i="8"/>
  <c r="V4" i="8"/>
  <c r="AE4" i="8"/>
  <c r="C5" i="8"/>
  <c r="D5" i="8"/>
  <c r="E5" i="8"/>
  <c r="F5" i="8"/>
  <c r="G5" i="8"/>
  <c r="H5" i="8"/>
  <c r="I5" i="8"/>
  <c r="J5" i="8"/>
  <c r="K5" i="8"/>
  <c r="L5" i="8"/>
  <c r="M5" i="8"/>
  <c r="N5" i="8"/>
  <c r="S5" i="8"/>
  <c r="T5" i="8"/>
  <c r="U5" i="8"/>
  <c r="V5" i="8"/>
  <c r="AE5" i="8"/>
  <c r="C6" i="8"/>
  <c r="D6" i="8"/>
  <c r="E6" i="8"/>
  <c r="F6" i="8"/>
  <c r="G6" i="8"/>
  <c r="H6" i="8"/>
  <c r="I6" i="8"/>
  <c r="J6" i="8"/>
  <c r="K6" i="8"/>
  <c r="L6" i="8"/>
  <c r="M6" i="8"/>
  <c r="N6" i="8"/>
  <c r="S6" i="8"/>
  <c r="T6" i="8"/>
  <c r="U6" i="8"/>
  <c r="V6" i="8"/>
  <c r="AE6" i="8"/>
  <c r="C7" i="8"/>
  <c r="D7" i="8"/>
  <c r="E7" i="8"/>
  <c r="F7" i="8"/>
  <c r="G7" i="8"/>
  <c r="H7" i="8"/>
  <c r="I7" i="8"/>
  <c r="J7" i="8"/>
  <c r="K7" i="8"/>
  <c r="L7" i="8"/>
  <c r="M7" i="8"/>
  <c r="N7" i="8"/>
  <c r="S7" i="8"/>
  <c r="T7" i="8"/>
  <c r="U7" i="8"/>
  <c r="V7" i="8"/>
  <c r="AE7" i="8"/>
  <c r="C8" i="8"/>
  <c r="D8" i="8"/>
  <c r="E8" i="8"/>
  <c r="F8" i="8"/>
  <c r="G8" i="8"/>
  <c r="H8" i="8"/>
  <c r="I8" i="8"/>
  <c r="J8" i="8"/>
  <c r="K8" i="8"/>
  <c r="L8" i="8"/>
  <c r="M8" i="8"/>
  <c r="N8" i="8"/>
  <c r="S8" i="8"/>
  <c r="T8" i="8"/>
  <c r="U8" i="8"/>
  <c r="V8" i="8"/>
  <c r="AE8" i="8"/>
  <c r="C9" i="8"/>
  <c r="D9" i="8"/>
  <c r="E9" i="8"/>
  <c r="F9" i="8"/>
  <c r="G9" i="8"/>
  <c r="H9" i="8"/>
  <c r="I9" i="8"/>
  <c r="J9" i="8"/>
  <c r="K9" i="8"/>
  <c r="L9" i="8"/>
  <c r="M9" i="8"/>
  <c r="N9" i="8"/>
  <c r="S9" i="8"/>
  <c r="T9" i="8"/>
  <c r="U9" i="8"/>
  <c r="V9" i="8"/>
  <c r="AE9" i="8"/>
  <c r="C10" i="8"/>
  <c r="D10" i="8"/>
  <c r="E10" i="8"/>
  <c r="F10" i="8"/>
  <c r="G10" i="8"/>
  <c r="H10" i="8"/>
  <c r="I10" i="8"/>
  <c r="J10" i="8"/>
  <c r="K10" i="8"/>
  <c r="L10" i="8"/>
  <c r="M10" i="8"/>
  <c r="N10" i="8"/>
  <c r="S10" i="8"/>
  <c r="T10" i="8"/>
  <c r="U10" i="8"/>
  <c r="V10" i="8"/>
  <c r="AE10" i="8"/>
  <c r="C11" i="8"/>
  <c r="D11" i="8"/>
  <c r="E11" i="8"/>
  <c r="F11" i="8"/>
  <c r="G11" i="8"/>
  <c r="H11" i="8"/>
  <c r="I11" i="8"/>
  <c r="J11" i="8"/>
  <c r="K11" i="8"/>
  <c r="L11" i="8"/>
  <c r="M11" i="8"/>
  <c r="N11" i="8"/>
  <c r="S11" i="8"/>
  <c r="T11" i="8"/>
  <c r="U11" i="8"/>
  <c r="V11" i="8"/>
  <c r="AE11" i="8"/>
  <c r="C12" i="8"/>
  <c r="D12" i="8"/>
  <c r="E12" i="8"/>
  <c r="F12" i="8"/>
  <c r="G12" i="8"/>
  <c r="H12" i="8"/>
  <c r="I12" i="8"/>
  <c r="J12" i="8"/>
  <c r="K12" i="8"/>
  <c r="L12" i="8"/>
  <c r="M12" i="8"/>
  <c r="N12" i="8"/>
  <c r="S12" i="8"/>
  <c r="T12" i="8"/>
  <c r="U12" i="8"/>
  <c r="V12" i="8"/>
  <c r="AE12" i="8"/>
  <c r="C13" i="8"/>
  <c r="D13" i="8"/>
  <c r="E13" i="8"/>
  <c r="F13" i="8"/>
  <c r="G13" i="8"/>
  <c r="H13" i="8"/>
  <c r="I13" i="8"/>
  <c r="J13" i="8"/>
  <c r="K13" i="8"/>
  <c r="L13" i="8"/>
  <c r="M13" i="8"/>
  <c r="N13" i="8"/>
  <c r="S13" i="8"/>
  <c r="T13" i="8"/>
  <c r="U13" i="8"/>
  <c r="V13" i="8"/>
  <c r="AE13" i="8"/>
  <c r="C14" i="8"/>
  <c r="D14" i="8"/>
  <c r="E14" i="8"/>
  <c r="F14" i="8"/>
  <c r="G14" i="8"/>
  <c r="H14" i="8"/>
  <c r="I14" i="8"/>
  <c r="J14" i="8"/>
  <c r="K14" i="8"/>
  <c r="L14" i="8"/>
  <c r="M14" i="8"/>
  <c r="N14" i="8"/>
  <c r="S14" i="8"/>
  <c r="T14" i="8"/>
  <c r="U14" i="8"/>
  <c r="V14" i="8"/>
  <c r="AE14" i="8"/>
  <c r="C15" i="8"/>
  <c r="D15" i="8"/>
  <c r="E15" i="8"/>
  <c r="F15" i="8"/>
  <c r="G15" i="8"/>
  <c r="H15" i="8"/>
  <c r="I15" i="8"/>
  <c r="J15" i="8"/>
  <c r="K15" i="8"/>
  <c r="L15" i="8"/>
  <c r="M15" i="8"/>
  <c r="N15" i="8"/>
  <c r="S15" i="8"/>
  <c r="T15" i="8"/>
  <c r="U15" i="8"/>
  <c r="V15" i="8"/>
  <c r="AE15" i="8"/>
  <c r="C16" i="8"/>
  <c r="D16" i="8"/>
  <c r="E16" i="8"/>
  <c r="F16" i="8"/>
  <c r="G16" i="8"/>
  <c r="H16" i="8"/>
  <c r="I16" i="8"/>
  <c r="J16" i="8"/>
  <c r="K16" i="8"/>
  <c r="L16" i="8"/>
  <c r="M16" i="8"/>
  <c r="N16" i="8"/>
  <c r="S16" i="8"/>
  <c r="T16" i="8"/>
  <c r="U16" i="8"/>
  <c r="V16" i="8"/>
  <c r="AE16" i="8"/>
  <c r="C17" i="8"/>
  <c r="D17" i="8"/>
  <c r="E17" i="8"/>
  <c r="F17" i="8"/>
  <c r="G17" i="8"/>
  <c r="H17" i="8"/>
  <c r="I17" i="8"/>
  <c r="J17" i="8"/>
  <c r="K17" i="8"/>
  <c r="L17" i="8"/>
  <c r="M17" i="8"/>
  <c r="N17" i="8"/>
  <c r="S17" i="8"/>
  <c r="T17" i="8"/>
  <c r="U17" i="8"/>
  <c r="V17" i="8"/>
  <c r="AE17" i="8"/>
  <c r="C18" i="8"/>
  <c r="D18" i="8"/>
  <c r="E18" i="8"/>
  <c r="F18" i="8"/>
  <c r="G18" i="8"/>
  <c r="H18" i="8"/>
  <c r="I18" i="8"/>
  <c r="J18" i="8"/>
  <c r="K18" i="8"/>
  <c r="L18" i="8"/>
  <c r="M18" i="8"/>
  <c r="N18" i="8"/>
  <c r="S18" i="8"/>
  <c r="T18" i="8"/>
  <c r="U18" i="8"/>
  <c r="V18" i="8"/>
  <c r="AE18" i="8"/>
  <c r="C19" i="8"/>
  <c r="D19" i="8"/>
  <c r="E19" i="8"/>
  <c r="F19" i="8"/>
  <c r="G19" i="8"/>
  <c r="H19" i="8"/>
  <c r="I19" i="8"/>
  <c r="J19" i="8"/>
  <c r="K19" i="8"/>
  <c r="L19" i="8"/>
  <c r="M19" i="8"/>
  <c r="N19" i="8"/>
  <c r="S19" i="8"/>
  <c r="T19" i="8"/>
  <c r="U19" i="8"/>
  <c r="V19" i="8"/>
  <c r="AE19" i="8"/>
  <c r="C20" i="8"/>
  <c r="D20" i="8"/>
  <c r="E20" i="8"/>
  <c r="F20" i="8"/>
  <c r="G20" i="8"/>
  <c r="H20" i="8"/>
  <c r="I20" i="8"/>
  <c r="J20" i="8"/>
  <c r="K20" i="8"/>
  <c r="L20" i="8"/>
  <c r="M20" i="8"/>
  <c r="N20" i="8"/>
  <c r="S20" i="8"/>
  <c r="T20" i="8"/>
  <c r="U20" i="8"/>
  <c r="V20" i="8"/>
  <c r="AE20" i="8"/>
  <c r="C21" i="8"/>
  <c r="D21" i="8"/>
  <c r="E21" i="8"/>
  <c r="F21" i="8"/>
  <c r="G21" i="8"/>
  <c r="H21" i="8"/>
  <c r="I21" i="8"/>
  <c r="J21" i="8"/>
  <c r="K21" i="8"/>
  <c r="L21" i="8"/>
  <c r="M21" i="8"/>
  <c r="N21" i="8"/>
  <c r="S21" i="8"/>
  <c r="T21" i="8"/>
  <c r="U21" i="8"/>
  <c r="V21" i="8"/>
  <c r="AE21" i="8"/>
  <c r="C22" i="8"/>
  <c r="D22" i="8"/>
  <c r="E22" i="8"/>
  <c r="F22" i="8"/>
  <c r="G22" i="8"/>
  <c r="H22" i="8"/>
  <c r="I22" i="8"/>
  <c r="J22" i="8"/>
  <c r="K22" i="8"/>
  <c r="L22" i="8"/>
  <c r="M22" i="8"/>
  <c r="N22" i="8"/>
  <c r="S22" i="8"/>
  <c r="T22" i="8"/>
  <c r="U22" i="8"/>
  <c r="V22" i="8"/>
  <c r="AE22" i="8"/>
  <c r="C23" i="8"/>
  <c r="D23" i="8"/>
  <c r="E23" i="8"/>
  <c r="F23" i="8"/>
  <c r="G23" i="8"/>
  <c r="H23" i="8"/>
  <c r="I23" i="8"/>
  <c r="J23" i="8"/>
  <c r="K23" i="8"/>
  <c r="L23" i="8"/>
  <c r="M23" i="8"/>
  <c r="N23" i="8"/>
  <c r="S23" i="8"/>
  <c r="T23" i="8"/>
  <c r="U23" i="8"/>
  <c r="V23" i="8"/>
  <c r="AE23" i="8"/>
  <c r="C24" i="8"/>
  <c r="D24" i="8"/>
  <c r="E24" i="8"/>
  <c r="F24" i="8"/>
  <c r="G24" i="8"/>
  <c r="H24" i="8"/>
  <c r="I24" i="8"/>
  <c r="J24" i="8"/>
  <c r="K24" i="8"/>
  <c r="L24" i="8"/>
  <c r="M24" i="8"/>
  <c r="N24" i="8"/>
  <c r="S24" i="8"/>
  <c r="T24" i="8"/>
  <c r="U24" i="8"/>
  <c r="V24" i="8"/>
  <c r="AE24" i="8"/>
  <c r="C25" i="8"/>
  <c r="D25" i="8"/>
  <c r="E25" i="8"/>
  <c r="F25" i="8"/>
  <c r="G25" i="8"/>
  <c r="H25" i="8"/>
  <c r="I25" i="8"/>
  <c r="J25" i="8"/>
  <c r="K25" i="8"/>
  <c r="L25" i="8"/>
  <c r="M25" i="8"/>
  <c r="N25" i="8"/>
  <c r="S25" i="8"/>
  <c r="T25" i="8"/>
  <c r="U25" i="8"/>
  <c r="V25" i="8"/>
  <c r="AE25" i="8"/>
  <c r="C26" i="8"/>
  <c r="D26" i="8"/>
  <c r="E26" i="8"/>
  <c r="F26" i="8"/>
  <c r="G26" i="8"/>
  <c r="H26" i="8"/>
  <c r="I26" i="8"/>
  <c r="J26" i="8"/>
  <c r="K26" i="8"/>
  <c r="L26" i="8"/>
  <c r="M26" i="8"/>
  <c r="N26" i="8"/>
  <c r="S26" i="8"/>
  <c r="T26" i="8"/>
  <c r="U26" i="8"/>
  <c r="V26" i="8"/>
  <c r="AE26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3" i="8"/>
  <c r="C3" i="7"/>
  <c r="G3" i="7"/>
  <c r="H3" i="7"/>
  <c r="I3" i="7"/>
  <c r="J3" i="7"/>
  <c r="K3" i="7"/>
  <c r="R3" i="7"/>
  <c r="S3" i="7"/>
  <c r="T3" i="7"/>
  <c r="U3" i="7"/>
  <c r="AE3" i="7"/>
  <c r="C4" i="7"/>
  <c r="G4" i="7"/>
  <c r="H4" i="7"/>
  <c r="I4" i="7"/>
  <c r="J4" i="7"/>
  <c r="K4" i="7"/>
  <c r="R4" i="7"/>
  <c r="S4" i="7"/>
  <c r="T4" i="7"/>
  <c r="U4" i="7"/>
  <c r="AE4" i="7"/>
  <c r="C5" i="7"/>
  <c r="G5" i="7"/>
  <c r="H5" i="7"/>
  <c r="I5" i="7"/>
  <c r="J5" i="7"/>
  <c r="K5" i="7"/>
  <c r="R5" i="7"/>
  <c r="S5" i="7"/>
  <c r="T5" i="7"/>
  <c r="U5" i="7"/>
  <c r="AE5" i="7"/>
  <c r="C6" i="7"/>
  <c r="G6" i="7"/>
  <c r="H6" i="7"/>
  <c r="I6" i="7"/>
  <c r="J6" i="7"/>
  <c r="K6" i="7"/>
  <c r="R6" i="7"/>
  <c r="S6" i="7"/>
  <c r="T6" i="7"/>
  <c r="U6" i="7"/>
  <c r="AE6" i="7"/>
  <c r="C7" i="7"/>
  <c r="G7" i="7"/>
  <c r="H7" i="7"/>
  <c r="I7" i="7"/>
  <c r="J7" i="7"/>
  <c r="K7" i="7"/>
  <c r="R7" i="7"/>
  <c r="S7" i="7"/>
  <c r="T7" i="7"/>
  <c r="U7" i="7"/>
  <c r="AE7" i="7"/>
  <c r="C8" i="7"/>
  <c r="G8" i="7"/>
  <c r="H8" i="7"/>
  <c r="I8" i="7"/>
  <c r="J8" i="7"/>
  <c r="K8" i="7"/>
  <c r="R8" i="7"/>
  <c r="S8" i="7"/>
  <c r="T8" i="7"/>
  <c r="U8" i="7"/>
  <c r="AE8" i="7"/>
  <c r="C9" i="7"/>
  <c r="G9" i="7"/>
  <c r="H9" i="7"/>
  <c r="I9" i="7"/>
  <c r="J9" i="7"/>
  <c r="K9" i="7"/>
  <c r="R9" i="7"/>
  <c r="S9" i="7"/>
  <c r="T9" i="7"/>
  <c r="U9" i="7"/>
  <c r="AE9" i="7"/>
  <c r="C10" i="7"/>
  <c r="G10" i="7"/>
  <c r="H10" i="7"/>
  <c r="I10" i="7"/>
  <c r="J10" i="7"/>
  <c r="K10" i="7"/>
  <c r="R10" i="7"/>
  <c r="S10" i="7"/>
  <c r="T10" i="7"/>
  <c r="U10" i="7"/>
  <c r="AE10" i="7"/>
  <c r="C11" i="7"/>
  <c r="G11" i="7"/>
  <c r="H11" i="7"/>
  <c r="I11" i="7"/>
  <c r="J11" i="7"/>
  <c r="K11" i="7"/>
  <c r="R11" i="7"/>
  <c r="S11" i="7"/>
  <c r="T11" i="7"/>
  <c r="U11" i="7"/>
  <c r="AE11" i="7"/>
  <c r="C12" i="7"/>
  <c r="G12" i="7"/>
  <c r="H12" i="7"/>
  <c r="I12" i="7"/>
  <c r="J12" i="7"/>
  <c r="K12" i="7"/>
  <c r="R12" i="7"/>
  <c r="S12" i="7"/>
  <c r="T12" i="7"/>
  <c r="U12" i="7"/>
  <c r="AE12" i="7"/>
  <c r="C13" i="7"/>
  <c r="G13" i="7"/>
  <c r="H13" i="7"/>
  <c r="I13" i="7"/>
  <c r="J13" i="7"/>
  <c r="K13" i="7"/>
  <c r="R13" i="7"/>
  <c r="S13" i="7"/>
  <c r="T13" i="7"/>
  <c r="U13" i="7"/>
  <c r="AE13" i="7"/>
  <c r="C14" i="7"/>
  <c r="G14" i="7"/>
  <c r="H14" i="7"/>
  <c r="I14" i="7"/>
  <c r="J14" i="7"/>
  <c r="K14" i="7"/>
  <c r="R14" i="7"/>
  <c r="S14" i="7"/>
  <c r="T14" i="7"/>
  <c r="U14" i="7"/>
  <c r="AE14" i="7"/>
  <c r="C15" i="7"/>
  <c r="G15" i="7"/>
  <c r="H15" i="7"/>
  <c r="I15" i="7"/>
  <c r="J15" i="7"/>
  <c r="K15" i="7"/>
  <c r="R15" i="7"/>
  <c r="S15" i="7"/>
  <c r="T15" i="7"/>
  <c r="U15" i="7"/>
  <c r="AE15" i="7"/>
  <c r="C16" i="7"/>
  <c r="G16" i="7"/>
  <c r="H16" i="7"/>
  <c r="I16" i="7"/>
  <c r="J16" i="7"/>
  <c r="K16" i="7"/>
  <c r="R16" i="7"/>
  <c r="S16" i="7"/>
  <c r="T16" i="7"/>
  <c r="U16" i="7"/>
  <c r="AE16" i="7"/>
  <c r="C17" i="7"/>
  <c r="G17" i="7"/>
  <c r="H17" i="7"/>
  <c r="I17" i="7"/>
  <c r="J17" i="7"/>
  <c r="K17" i="7"/>
  <c r="R17" i="7"/>
  <c r="S17" i="7"/>
  <c r="T17" i="7"/>
  <c r="U17" i="7"/>
  <c r="AE17" i="7"/>
  <c r="C18" i="7"/>
  <c r="G18" i="7"/>
  <c r="H18" i="7"/>
  <c r="I18" i="7"/>
  <c r="J18" i="7"/>
  <c r="K18" i="7"/>
  <c r="R18" i="7"/>
  <c r="S18" i="7"/>
  <c r="T18" i="7"/>
  <c r="U18" i="7"/>
  <c r="AE18" i="7"/>
  <c r="C19" i="7"/>
  <c r="G19" i="7"/>
  <c r="H19" i="7"/>
  <c r="I19" i="7"/>
  <c r="J19" i="7"/>
  <c r="K19" i="7"/>
  <c r="R19" i="7"/>
  <c r="S19" i="7"/>
  <c r="T19" i="7"/>
  <c r="U19" i="7"/>
  <c r="AE19" i="7"/>
  <c r="C20" i="7"/>
  <c r="G20" i="7"/>
  <c r="H20" i="7"/>
  <c r="I20" i="7"/>
  <c r="J20" i="7"/>
  <c r="K20" i="7"/>
  <c r="R20" i="7"/>
  <c r="S20" i="7"/>
  <c r="T20" i="7"/>
  <c r="U20" i="7"/>
  <c r="AE20" i="7"/>
  <c r="C21" i="7"/>
  <c r="G21" i="7"/>
  <c r="H21" i="7"/>
  <c r="I21" i="7"/>
  <c r="J21" i="7"/>
  <c r="K21" i="7"/>
  <c r="R21" i="7"/>
  <c r="S21" i="7"/>
  <c r="T21" i="7"/>
  <c r="U21" i="7"/>
  <c r="AE21" i="7"/>
  <c r="C22" i="7"/>
  <c r="G22" i="7"/>
  <c r="H22" i="7"/>
  <c r="I22" i="7"/>
  <c r="J22" i="7"/>
  <c r="K22" i="7"/>
  <c r="R22" i="7"/>
  <c r="S22" i="7"/>
  <c r="T22" i="7"/>
  <c r="U22" i="7"/>
  <c r="AE22" i="7"/>
  <c r="C23" i="7"/>
  <c r="G23" i="7"/>
  <c r="H23" i="7"/>
  <c r="I23" i="7"/>
  <c r="J23" i="7"/>
  <c r="K23" i="7"/>
  <c r="R23" i="7"/>
  <c r="S23" i="7"/>
  <c r="T23" i="7"/>
  <c r="U23" i="7"/>
  <c r="AE23" i="7"/>
  <c r="C24" i="7"/>
  <c r="G24" i="7"/>
  <c r="H24" i="7"/>
  <c r="I24" i="7"/>
  <c r="J24" i="7"/>
  <c r="K24" i="7"/>
  <c r="R24" i="7"/>
  <c r="S24" i="7"/>
  <c r="T24" i="7"/>
  <c r="U24" i="7"/>
  <c r="AE24" i="7"/>
  <c r="C25" i="7"/>
  <c r="G25" i="7"/>
  <c r="H25" i="7"/>
  <c r="I25" i="7"/>
  <c r="J25" i="7"/>
  <c r="K25" i="7"/>
  <c r="R25" i="7"/>
  <c r="S25" i="7"/>
  <c r="T25" i="7"/>
  <c r="U25" i="7"/>
  <c r="AE25" i="7"/>
  <c r="C26" i="7"/>
  <c r="G26" i="7"/>
  <c r="H26" i="7"/>
  <c r="I26" i="7"/>
  <c r="J26" i="7"/>
  <c r="K26" i="7"/>
  <c r="R26" i="7"/>
  <c r="S26" i="7"/>
  <c r="T26" i="7"/>
  <c r="U26" i="7"/>
  <c r="AE26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3" i="7"/>
  <c r="B32" i="7" l="1"/>
  <c r="C32" i="7"/>
  <c r="G32" i="7"/>
  <c r="H32" i="7"/>
  <c r="I32" i="7"/>
  <c r="J32" i="7"/>
  <c r="K32" i="7"/>
  <c r="R32" i="7"/>
  <c r="S32" i="7"/>
  <c r="T32" i="7"/>
  <c r="U32" i="7"/>
  <c r="AE32" i="7"/>
  <c r="B33" i="7"/>
  <c r="C33" i="7"/>
  <c r="G33" i="7"/>
  <c r="H33" i="7"/>
  <c r="I33" i="7"/>
  <c r="J33" i="7"/>
  <c r="K33" i="7"/>
  <c r="R33" i="7"/>
  <c r="S33" i="7"/>
  <c r="T33" i="7"/>
  <c r="U33" i="7"/>
  <c r="AE33" i="7"/>
  <c r="B34" i="7"/>
  <c r="C34" i="7"/>
  <c r="G34" i="7"/>
  <c r="H34" i="7"/>
  <c r="I34" i="7"/>
  <c r="J34" i="7"/>
  <c r="K34" i="7"/>
  <c r="R34" i="7"/>
  <c r="S34" i="7"/>
  <c r="T34" i="7"/>
  <c r="U34" i="7"/>
  <c r="AE34" i="7"/>
  <c r="B35" i="7"/>
  <c r="C35" i="7"/>
  <c r="G35" i="7"/>
  <c r="H35" i="7"/>
  <c r="I35" i="7"/>
  <c r="J35" i="7"/>
  <c r="K35" i="7"/>
  <c r="R35" i="7"/>
  <c r="S35" i="7"/>
  <c r="T35" i="7"/>
  <c r="U35" i="7"/>
  <c r="AE35" i="7"/>
  <c r="B36" i="7"/>
  <c r="C36" i="7"/>
  <c r="G36" i="7"/>
  <c r="H36" i="7"/>
  <c r="I36" i="7"/>
  <c r="J36" i="7"/>
  <c r="K36" i="7"/>
  <c r="R36" i="7"/>
  <c r="S36" i="7"/>
  <c r="T36" i="7"/>
  <c r="U36" i="7"/>
  <c r="AE36" i="7"/>
  <c r="B37" i="7"/>
  <c r="C37" i="7"/>
  <c r="G37" i="7"/>
  <c r="H37" i="7"/>
  <c r="I37" i="7"/>
  <c r="J37" i="7"/>
  <c r="K37" i="7"/>
  <c r="R37" i="7"/>
  <c r="S37" i="7"/>
  <c r="T37" i="7"/>
  <c r="U37" i="7"/>
  <c r="AE37" i="7"/>
  <c r="B38" i="7"/>
  <c r="C38" i="7"/>
  <c r="G38" i="7"/>
  <c r="H38" i="7"/>
  <c r="I38" i="7"/>
  <c r="J38" i="7"/>
  <c r="K38" i="7"/>
  <c r="R38" i="7"/>
  <c r="S38" i="7"/>
  <c r="T38" i="7"/>
  <c r="U38" i="7"/>
  <c r="AE38" i="7"/>
  <c r="B39" i="7"/>
  <c r="C39" i="7"/>
  <c r="G39" i="7"/>
  <c r="H39" i="7"/>
  <c r="I39" i="7"/>
  <c r="J39" i="7"/>
  <c r="K39" i="7"/>
  <c r="R39" i="7"/>
  <c r="S39" i="7"/>
  <c r="T39" i="7"/>
  <c r="U39" i="7"/>
  <c r="AE39" i="7"/>
  <c r="B40" i="7"/>
  <c r="C40" i="7"/>
  <c r="G40" i="7"/>
  <c r="H40" i="7"/>
  <c r="I40" i="7"/>
  <c r="J40" i="7"/>
  <c r="K40" i="7"/>
  <c r="R40" i="7"/>
  <c r="S40" i="7"/>
  <c r="T40" i="7"/>
  <c r="U40" i="7"/>
  <c r="AE40" i="7"/>
  <c r="B41" i="7"/>
  <c r="C41" i="7"/>
  <c r="G41" i="7"/>
  <c r="H41" i="7"/>
  <c r="I41" i="7"/>
  <c r="J41" i="7"/>
  <c r="K41" i="7"/>
  <c r="R41" i="7"/>
  <c r="S41" i="7"/>
  <c r="T41" i="7"/>
  <c r="U41" i="7"/>
  <c r="AE41" i="7"/>
  <c r="B42" i="7"/>
  <c r="C42" i="7"/>
  <c r="G42" i="7"/>
  <c r="H42" i="7"/>
  <c r="I42" i="7"/>
  <c r="J42" i="7"/>
  <c r="K42" i="7"/>
  <c r="R42" i="7"/>
  <c r="S42" i="7"/>
  <c r="T42" i="7"/>
  <c r="U42" i="7"/>
  <c r="AE42" i="7"/>
  <c r="B43" i="7"/>
  <c r="C43" i="7"/>
  <c r="G43" i="7"/>
  <c r="H43" i="7"/>
  <c r="I43" i="7"/>
  <c r="J43" i="7"/>
  <c r="K43" i="7"/>
  <c r="R43" i="7"/>
  <c r="S43" i="7"/>
  <c r="T43" i="7"/>
  <c r="U43" i="7"/>
  <c r="AE43" i="7"/>
  <c r="B44" i="7"/>
  <c r="C44" i="7"/>
  <c r="G44" i="7"/>
  <c r="H44" i="7"/>
  <c r="I44" i="7"/>
  <c r="J44" i="7"/>
  <c r="K44" i="7"/>
  <c r="R44" i="7"/>
  <c r="S44" i="7"/>
  <c r="T44" i="7"/>
  <c r="U44" i="7"/>
  <c r="AE44" i="7"/>
  <c r="B45" i="7"/>
  <c r="C45" i="7"/>
  <c r="G45" i="7"/>
  <c r="H45" i="7"/>
  <c r="I45" i="7"/>
  <c r="J45" i="7"/>
  <c r="K45" i="7"/>
  <c r="R45" i="7"/>
  <c r="S45" i="7"/>
  <c r="T45" i="7"/>
  <c r="U45" i="7"/>
  <c r="AE45" i="7"/>
  <c r="B46" i="7"/>
  <c r="C46" i="7"/>
  <c r="G46" i="7"/>
  <c r="H46" i="7"/>
  <c r="I46" i="7"/>
  <c r="J46" i="7"/>
  <c r="K46" i="7"/>
  <c r="R46" i="7"/>
  <c r="S46" i="7"/>
  <c r="T46" i="7"/>
  <c r="U46" i="7"/>
  <c r="AE46" i="7"/>
  <c r="B47" i="7"/>
  <c r="C47" i="7"/>
  <c r="G47" i="7"/>
  <c r="H47" i="7"/>
  <c r="I47" i="7"/>
  <c r="J47" i="7"/>
  <c r="K47" i="7"/>
  <c r="R47" i="7"/>
  <c r="S47" i="7"/>
  <c r="T47" i="7"/>
  <c r="U47" i="7"/>
  <c r="AE47" i="7"/>
  <c r="B48" i="7"/>
  <c r="C48" i="7"/>
  <c r="G48" i="7"/>
  <c r="H48" i="7"/>
  <c r="I48" i="7"/>
  <c r="J48" i="7"/>
  <c r="K48" i="7"/>
  <c r="R48" i="7"/>
  <c r="S48" i="7"/>
  <c r="T48" i="7"/>
  <c r="U48" i="7"/>
  <c r="AE48" i="7"/>
  <c r="B49" i="7"/>
  <c r="C49" i="7"/>
  <c r="G49" i="7"/>
  <c r="H49" i="7"/>
  <c r="I49" i="7"/>
  <c r="J49" i="7"/>
  <c r="K49" i="7"/>
  <c r="R49" i="7"/>
  <c r="S49" i="7"/>
  <c r="T49" i="7"/>
  <c r="U49" i="7"/>
  <c r="AE49" i="7"/>
  <c r="B50" i="7"/>
  <c r="C50" i="7"/>
  <c r="G50" i="7"/>
  <c r="H50" i="7"/>
  <c r="I50" i="7"/>
  <c r="J50" i="7"/>
  <c r="K50" i="7"/>
  <c r="R50" i="7"/>
  <c r="S50" i="7"/>
  <c r="T50" i="7"/>
  <c r="U50" i="7"/>
  <c r="AE50" i="7"/>
  <c r="B51" i="7"/>
  <c r="C51" i="7"/>
  <c r="G51" i="7"/>
  <c r="H51" i="7"/>
  <c r="I51" i="7"/>
  <c r="J51" i="7"/>
  <c r="K51" i="7"/>
  <c r="R51" i="7"/>
  <c r="S51" i="7"/>
  <c r="T51" i="7"/>
  <c r="U51" i="7"/>
  <c r="AE51" i="7"/>
  <c r="B52" i="7"/>
  <c r="C52" i="7"/>
  <c r="G52" i="7"/>
  <c r="H52" i="7"/>
  <c r="I52" i="7"/>
  <c r="J52" i="7"/>
  <c r="K52" i="7"/>
  <c r="R52" i="7"/>
  <c r="S52" i="7"/>
  <c r="T52" i="7"/>
  <c r="U52" i="7"/>
  <c r="AE52" i="7"/>
  <c r="B53" i="7"/>
  <c r="C53" i="7"/>
  <c r="G53" i="7"/>
  <c r="H53" i="7"/>
  <c r="I53" i="7"/>
  <c r="J53" i="7"/>
  <c r="K53" i="7"/>
  <c r="R53" i="7"/>
  <c r="S53" i="7"/>
  <c r="T53" i="7"/>
  <c r="U53" i="7"/>
  <c r="AE53" i="7"/>
  <c r="B54" i="7"/>
  <c r="C54" i="7"/>
  <c r="G54" i="7"/>
  <c r="H54" i="7"/>
  <c r="I54" i="7"/>
  <c r="J54" i="7"/>
  <c r="K54" i="7"/>
  <c r="R54" i="7"/>
  <c r="S54" i="7"/>
  <c r="T54" i="7"/>
  <c r="U54" i="7"/>
  <c r="AE54" i="7"/>
  <c r="C31" i="7"/>
  <c r="G31" i="7"/>
  <c r="H31" i="7"/>
  <c r="I31" i="7"/>
  <c r="J31" i="7"/>
  <c r="K31" i="7"/>
  <c r="R31" i="7"/>
  <c r="S31" i="7"/>
  <c r="T31" i="7"/>
  <c r="U31" i="7"/>
  <c r="AE31" i="7"/>
  <c r="B31" i="7"/>
  <c r="B32" i="6" l="1"/>
  <c r="B32" i="8" s="1"/>
  <c r="C32" i="6"/>
  <c r="C32" i="8" s="1"/>
  <c r="D32" i="6"/>
  <c r="D32" i="8" s="1"/>
  <c r="E32" i="6"/>
  <c r="E32" i="8" s="1"/>
  <c r="F32" i="6"/>
  <c r="F32" i="8" s="1"/>
  <c r="G32" i="6"/>
  <c r="G32" i="8" s="1"/>
  <c r="H32" i="6"/>
  <c r="H32" i="8" s="1"/>
  <c r="I32" i="6"/>
  <c r="I32" i="8" s="1"/>
  <c r="J32" i="6"/>
  <c r="J32" i="8" s="1"/>
  <c r="K32" i="6"/>
  <c r="K32" i="8" s="1"/>
  <c r="L32" i="6"/>
  <c r="L32" i="8" s="1"/>
  <c r="M32" i="6"/>
  <c r="M32" i="8" s="1"/>
  <c r="N32" i="6"/>
  <c r="N32" i="8" s="1"/>
  <c r="O32" i="6"/>
  <c r="O32" i="8" s="1"/>
  <c r="P32" i="6"/>
  <c r="P32" i="8" s="1"/>
  <c r="Q32" i="6"/>
  <c r="Q32" i="8" s="1"/>
  <c r="R32" i="6"/>
  <c r="R32" i="8" s="1"/>
  <c r="S32" i="6"/>
  <c r="S32" i="8" s="1"/>
  <c r="T32" i="6"/>
  <c r="T32" i="8" s="1"/>
  <c r="U32" i="6"/>
  <c r="U32" i="8" s="1"/>
  <c r="V32" i="6"/>
  <c r="V32" i="8" s="1"/>
  <c r="W32" i="6"/>
  <c r="W32" i="8" s="1"/>
  <c r="X32" i="6"/>
  <c r="X32" i="8" s="1"/>
  <c r="Y32" i="6"/>
  <c r="Y32" i="8" s="1"/>
  <c r="Z32" i="6"/>
  <c r="Z32" i="8" s="1"/>
  <c r="AA32" i="6"/>
  <c r="AA32" i="8" s="1"/>
  <c r="AB32" i="6"/>
  <c r="AB32" i="8" s="1"/>
  <c r="AC32" i="6"/>
  <c r="AC32" i="8" s="1"/>
  <c r="AD32" i="6"/>
  <c r="AD32" i="8" s="1"/>
  <c r="AE32" i="6"/>
  <c r="AE32" i="8" s="1"/>
  <c r="B33" i="6"/>
  <c r="B33" i="8" s="1"/>
  <c r="C33" i="6"/>
  <c r="C33" i="8" s="1"/>
  <c r="D33" i="6"/>
  <c r="D33" i="8" s="1"/>
  <c r="E33" i="6"/>
  <c r="E33" i="8" s="1"/>
  <c r="F33" i="6"/>
  <c r="F33" i="8" s="1"/>
  <c r="G33" i="6"/>
  <c r="G33" i="8" s="1"/>
  <c r="H33" i="6"/>
  <c r="H33" i="8" s="1"/>
  <c r="I33" i="6"/>
  <c r="I33" i="8" s="1"/>
  <c r="J33" i="6"/>
  <c r="J33" i="8" s="1"/>
  <c r="K33" i="6"/>
  <c r="K33" i="8" s="1"/>
  <c r="L33" i="6"/>
  <c r="L33" i="8" s="1"/>
  <c r="M33" i="6"/>
  <c r="M33" i="8" s="1"/>
  <c r="N33" i="6"/>
  <c r="N33" i="8" s="1"/>
  <c r="O33" i="6"/>
  <c r="O33" i="8" s="1"/>
  <c r="P33" i="6"/>
  <c r="P33" i="8" s="1"/>
  <c r="Q33" i="6"/>
  <c r="Q33" i="8" s="1"/>
  <c r="R33" i="6"/>
  <c r="R33" i="8" s="1"/>
  <c r="S33" i="6"/>
  <c r="S33" i="8" s="1"/>
  <c r="T33" i="6"/>
  <c r="T33" i="8" s="1"/>
  <c r="U33" i="6"/>
  <c r="U33" i="8" s="1"/>
  <c r="V33" i="6"/>
  <c r="V33" i="8" s="1"/>
  <c r="W33" i="6"/>
  <c r="W33" i="8" s="1"/>
  <c r="X33" i="6"/>
  <c r="X33" i="8" s="1"/>
  <c r="Y33" i="6"/>
  <c r="Y33" i="8" s="1"/>
  <c r="Z33" i="6"/>
  <c r="Z33" i="8" s="1"/>
  <c r="AA33" i="6"/>
  <c r="AA33" i="8" s="1"/>
  <c r="AB33" i="6"/>
  <c r="AB33" i="8" s="1"/>
  <c r="AC33" i="6"/>
  <c r="AC33" i="8" s="1"/>
  <c r="AD33" i="6"/>
  <c r="AD33" i="8" s="1"/>
  <c r="AE33" i="6"/>
  <c r="AE33" i="8" s="1"/>
  <c r="B34" i="6"/>
  <c r="B34" i="8" s="1"/>
  <c r="C34" i="6"/>
  <c r="C34" i="8" s="1"/>
  <c r="D34" i="6"/>
  <c r="D34" i="8" s="1"/>
  <c r="E34" i="6"/>
  <c r="E34" i="8" s="1"/>
  <c r="F34" i="6"/>
  <c r="F34" i="8" s="1"/>
  <c r="G34" i="6"/>
  <c r="G34" i="8" s="1"/>
  <c r="H34" i="6"/>
  <c r="H34" i="8" s="1"/>
  <c r="I34" i="6"/>
  <c r="I34" i="8" s="1"/>
  <c r="J34" i="6"/>
  <c r="J34" i="8" s="1"/>
  <c r="K34" i="6"/>
  <c r="K34" i="8" s="1"/>
  <c r="L34" i="6"/>
  <c r="L34" i="8" s="1"/>
  <c r="M34" i="6"/>
  <c r="M34" i="8" s="1"/>
  <c r="N34" i="6"/>
  <c r="N34" i="8" s="1"/>
  <c r="O34" i="6"/>
  <c r="O34" i="8" s="1"/>
  <c r="P34" i="6"/>
  <c r="P34" i="8" s="1"/>
  <c r="Q34" i="6"/>
  <c r="Q34" i="8" s="1"/>
  <c r="R34" i="6"/>
  <c r="R34" i="8" s="1"/>
  <c r="S34" i="6"/>
  <c r="S34" i="8" s="1"/>
  <c r="T34" i="6"/>
  <c r="T34" i="8" s="1"/>
  <c r="U34" i="6"/>
  <c r="U34" i="8" s="1"/>
  <c r="V34" i="6"/>
  <c r="V34" i="8" s="1"/>
  <c r="W34" i="6"/>
  <c r="W34" i="8" s="1"/>
  <c r="X34" i="6"/>
  <c r="X34" i="8" s="1"/>
  <c r="Y34" i="6"/>
  <c r="Y34" i="8" s="1"/>
  <c r="Z34" i="6"/>
  <c r="Z34" i="8" s="1"/>
  <c r="AA34" i="6"/>
  <c r="AA34" i="8" s="1"/>
  <c r="AB34" i="6"/>
  <c r="AB34" i="8" s="1"/>
  <c r="AC34" i="6"/>
  <c r="AC34" i="8" s="1"/>
  <c r="AD34" i="6"/>
  <c r="AD34" i="8" s="1"/>
  <c r="AE34" i="6"/>
  <c r="AE34" i="8" s="1"/>
  <c r="B35" i="6"/>
  <c r="B35" i="8" s="1"/>
  <c r="C35" i="6"/>
  <c r="C35" i="8" s="1"/>
  <c r="D35" i="6"/>
  <c r="D35" i="8" s="1"/>
  <c r="E35" i="6"/>
  <c r="E35" i="8" s="1"/>
  <c r="F35" i="6"/>
  <c r="F35" i="8" s="1"/>
  <c r="G35" i="6"/>
  <c r="G35" i="8" s="1"/>
  <c r="H35" i="6"/>
  <c r="H35" i="8" s="1"/>
  <c r="I35" i="6"/>
  <c r="I35" i="8" s="1"/>
  <c r="J35" i="6"/>
  <c r="J35" i="8" s="1"/>
  <c r="K35" i="6"/>
  <c r="K35" i="8" s="1"/>
  <c r="L35" i="6"/>
  <c r="L35" i="8" s="1"/>
  <c r="M35" i="6"/>
  <c r="M35" i="8" s="1"/>
  <c r="N35" i="6"/>
  <c r="N35" i="8" s="1"/>
  <c r="O35" i="6"/>
  <c r="O35" i="8" s="1"/>
  <c r="P35" i="6"/>
  <c r="P35" i="8" s="1"/>
  <c r="Q35" i="6"/>
  <c r="Q35" i="8" s="1"/>
  <c r="R35" i="6"/>
  <c r="R35" i="8" s="1"/>
  <c r="S35" i="6"/>
  <c r="S35" i="8" s="1"/>
  <c r="T35" i="6"/>
  <c r="T35" i="8" s="1"/>
  <c r="U35" i="6"/>
  <c r="U35" i="8" s="1"/>
  <c r="V35" i="6"/>
  <c r="V35" i="8" s="1"/>
  <c r="W35" i="6"/>
  <c r="W35" i="8" s="1"/>
  <c r="X35" i="6"/>
  <c r="X35" i="8" s="1"/>
  <c r="Y35" i="6"/>
  <c r="Y35" i="8" s="1"/>
  <c r="Z35" i="6"/>
  <c r="Z35" i="8" s="1"/>
  <c r="AA35" i="6"/>
  <c r="AA35" i="8" s="1"/>
  <c r="AB35" i="6"/>
  <c r="AB35" i="8" s="1"/>
  <c r="AC35" i="6"/>
  <c r="AC35" i="8" s="1"/>
  <c r="AD35" i="6"/>
  <c r="AD35" i="8" s="1"/>
  <c r="AE35" i="6"/>
  <c r="AE35" i="8" s="1"/>
  <c r="B36" i="6"/>
  <c r="B36" i="8" s="1"/>
  <c r="C36" i="6"/>
  <c r="C36" i="8" s="1"/>
  <c r="D36" i="6"/>
  <c r="D36" i="8" s="1"/>
  <c r="E36" i="6"/>
  <c r="E36" i="8" s="1"/>
  <c r="F36" i="6"/>
  <c r="F36" i="8" s="1"/>
  <c r="G36" i="6"/>
  <c r="G36" i="8" s="1"/>
  <c r="H36" i="6"/>
  <c r="H36" i="8" s="1"/>
  <c r="I36" i="6"/>
  <c r="I36" i="8" s="1"/>
  <c r="J36" i="6"/>
  <c r="J36" i="8" s="1"/>
  <c r="K36" i="6"/>
  <c r="K36" i="8" s="1"/>
  <c r="L36" i="6"/>
  <c r="L36" i="8" s="1"/>
  <c r="M36" i="6"/>
  <c r="M36" i="8" s="1"/>
  <c r="N36" i="6"/>
  <c r="N36" i="8" s="1"/>
  <c r="O36" i="6"/>
  <c r="O36" i="8" s="1"/>
  <c r="P36" i="6"/>
  <c r="P36" i="8" s="1"/>
  <c r="Q36" i="6"/>
  <c r="Q36" i="8" s="1"/>
  <c r="R36" i="6"/>
  <c r="R36" i="8" s="1"/>
  <c r="S36" i="6"/>
  <c r="S36" i="8" s="1"/>
  <c r="T36" i="6"/>
  <c r="T36" i="8" s="1"/>
  <c r="U36" i="6"/>
  <c r="U36" i="8" s="1"/>
  <c r="V36" i="6"/>
  <c r="V36" i="8" s="1"/>
  <c r="W36" i="6"/>
  <c r="W36" i="8" s="1"/>
  <c r="X36" i="6"/>
  <c r="X36" i="8" s="1"/>
  <c r="Y36" i="6"/>
  <c r="Y36" i="8" s="1"/>
  <c r="Z36" i="6"/>
  <c r="Z36" i="8" s="1"/>
  <c r="AA36" i="6"/>
  <c r="AA36" i="8" s="1"/>
  <c r="AB36" i="6"/>
  <c r="AB36" i="8" s="1"/>
  <c r="AC36" i="6"/>
  <c r="AC36" i="8" s="1"/>
  <c r="AD36" i="6"/>
  <c r="AD36" i="8" s="1"/>
  <c r="AE36" i="6"/>
  <c r="AE36" i="8" s="1"/>
  <c r="B37" i="6"/>
  <c r="B37" i="8" s="1"/>
  <c r="C37" i="6"/>
  <c r="C37" i="8" s="1"/>
  <c r="D37" i="6"/>
  <c r="D37" i="8" s="1"/>
  <c r="E37" i="6"/>
  <c r="E37" i="8" s="1"/>
  <c r="F37" i="6"/>
  <c r="F37" i="8" s="1"/>
  <c r="G37" i="6"/>
  <c r="G37" i="8" s="1"/>
  <c r="H37" i="6"/>
  <c r="H37" i="8" s="1"/>
  <c r="I37" i="6"/>
  <c r="I37" i="8" s="1"/>
  <c r="J37" i="6"/>
  <c r="J37" i="8" s="1"/>
  <c r="K37" i="6"/>
  <c r="K37" i="8" s="1"/>
  <c r="L37" i="6"/>
  <c r="L37" i="8" s="1"/>
  <c r="M37" i="6"/>
  <c r="M37" i="8" s="1"/>
  <c r="N37" i="6"/>
  <c r="N37" i="8" s="1"/>
  <c r="O37" i="6"/>
  <c r="O37" i="8" s="1"/>
  <c r="P37" i="6"/>
  <c r="P37" i="8" s="1"/>
  <c r="Q37" i="6"/>
  <c r="Q37" i="8" s="1"/>
  <c r="R37" i="6"/>
  <c r="R37" i="8" s="1"/>
  <c r="S37" i="6"/>
  <c r="S37" i="8" s="1"/>
  <c r="T37" i="6"/>
  <c r="T37" i="8" s="1"/>
  <c r="U37" i="6"/>
  <c r="U37" i="8" s="1"/>
  <c r="V37" i="6"/>
  <c r="V37" i="8" s="1"/>
  <c r="W37" i="6"/>
  <c r="W37" i="8" s="1"/>
  <c r="X37" i="6"/>
  <c r="X37" i="8" s="1"/>
  <c r="Y37" i="6"/>
  <c r="Y37" i="8" s="1"/>
  <c r="Z37" i="6"/>
  <c r="Z37" i="8" s="1"/>
  <c r="AA37" i="6"/>
  <c r="AA37" i="8" s="1"/>
  <c r="AB37" i="6"/>
  <c r="AB37" i="8" s="1"/>
  <c r="AC37" i="6"/>
  <c r="AC37" i="8" s="1"/>
  <c r="AD37" i="6"/>
  <c r="AD37" i="8" s="1"/>
  <c r="AE37" i="6"/>
  <c r="AE37" i="8" s="1"/>
  <c r="B38" i="6"/>
  <c r="B38" i="8" s="1"/>
  <c r="C38" i="6"/>
  <c r="C38" i="8" s="1"/>
  <c r="D38" i="6"/>
  <c r="D38" i="8" s="1"/>
  <c r="E38" i="6"/>
  <c r="E38" i="8" s="1"/>
  <c r="F38" i="6"/>
  <c r="F38" i="8" s="1"/>
  <c r="G38" i="6"/>
  <c r="G38" i="8" s="1"/>
  <c r="H38" i="6"/>
  <c r="H38" i="8" s="1"/>
  <c r="I38" i="6"/>
  <c r="I38" i="8" s="1"/>
  <c r="J38" i="6"/>
  <c r="J38" i="8" s="1"/>
  <c r="K38" i="6"/>
  <c r="K38" i="8" s="1"/>
  <c r="L38" i="6"/>
  <c r="L38" i="8" s="1"/>
  <c r="M38" i="6"/>
  <c r="M38" i="8" s="1"/>
  <c r="N38" i="6"/>
  <c r="N38" i="8" s="1"/>
  <c r="O38" i="6"/>
  <c r="O38" i="8" s="1"/>
  <c r="P38" i="6"/>
  <c r="P38" i="8" s="1"/>
  <c r="Q38" i="6"/>
  <c r="Q38" i="8" s="1"/>
  <c r="R38" i="6"/>
  <c r="R38" i="8" s="1"/>
  <c r="S38" i="6"/>
  <c r="S38" i="8" s="1"/>
  <c r="T38" i="6"/>
  <c r="T38" i="8" s="1"/>
  <c r="U38" i="6"/>
  <c r="U38" i="8" s="1"/>
  <c r="V38" i="6"/>
  <c r="V38" i="8" s="1"/>
  <c r="W38" i="6"/>
  <c r="W38" i="8" s="1"/>
  <c r="X38" i="6"/>
  <c r="X38" i="8" s="1"/>
  <c r="Y38" i="6"/>
  <c r="Y38" i="8" s="1"/>
  <c r="Z38" i="6"/>
  <c r="Z38" i="8" s="1"/>
  <c r="AA38" i="6"/>
  <c r="AA38" i="8" s="1"/>
  <c r="AB38" i="6"/>
  <c r="AB38" i="8" s="1"/>
  <c r="AC38" i="6"/>
  <c r="AC38" i="8" s="1"/>
  <c r="AD38" i="6"/>
  <c r="AD38" i="8" s="1"/>
  <c r="AE38" i="6"/>
  <c r="AE38" i="8" s="1"/>
  <c r="B39" i="6"/>
  <c r="B39" i="8" s="1"/>
  <c r="C39" i="6"/>
  <c r="C39" i="8" s="1"/>
  <c r="D39" i="6"/>
  <c r="D39" i="8" s="1"/>
  <c r="E39" i="6"/>
  <c r="E39" i="8" s="1"/>
  <c r="F39" i="6"/>
  <c r="F39" i="8" s="1"/>
  <c r="G39" i="6"/>
  <c r="G39" i="8" s="1"/>
  <c r="H39" i="6"/>
  <c r="H39" i="8" s="1"/>
  <c r="I39" i="6"/>
  <c r="I39" i="8" s="1"/>
  <c r="J39" i="6"/>
  <c r="J39" i="8" s="1"/>
  <c r="K39" i="6"/>
  <c r="K39" i="8" s="1"/>
  <c r="L39" i="6"/>
  <c r="L39" i="8" s="1"/>
  <c r="M39" i="6"/>
  <c r="M39" i="8" s="1"/>
  <c r="N39" i="6"/>
  <c r="N39" i="8" s="1"/>
  <c r="O39" i="6"/>
  <c r="O39" i="8" s="1"/>
  <c r="P39" i="6"/>
  <c r="P39" i="8" s="1"/>
  <c r="Q39" i="6"/>
  <c r="Q39" i="8" s="1"/>
  <c r="R39" i="6"/>
  <c r="R39" i="8" s="1"/>
  <c r="S39" i="6"/>
  <c r="S39" i="8" s="1"/>
  <c r="T39" i="6"/>
  <c r="T39" i="8" s="1"/>
  <c r="U39" i="6"/>
  <c r="U39" i="8" s="1"/>
  <c r="V39" i="6"/>
  <c r="V39" i="8" s="1"/>
  <c r="W39" i="6"/>
  <c r="W39" i="8" s="1"/>
  <c r="X39" i="6"/>
  <c r="X39" i="8" s="1"/>
  <c r="Y39" i="6"/>
  <c r="Y39" i="8" s="1"/>
  <c r="Z39" i="6"/>
  <c r="Z39" i="8" s="1"/>
  <c r="AA39" i="6"/>
  <c r="AA39" i="8" s="1"/>
  <c r="AB39" i="6"/>
  <c r="AB39" i="8" s="1"/>
  <c r="AC39" i="6"/>
  <c r="AC39" i="8" s="1"/>
  <c r="AD39" i="6"/>
  <c r="AD39" i="8" s="1"/>
  <c r="AE39" i="6"/>
  <c r="AE39" i="8" s="1"/>
  <c r="B40" i="6"/>
  <c r="B40" i="8" s="1"/>
  <c r="C40" i="6"/>
  <c r="C40" i="8" s="1"/>
  <c r="D40" i="6"/>
  <c r="D40" i="8" s="1"/>
  <c r="E40" i="6"/>
  <c r="E40" i="8" s="1"/>
  <c r="F40" i="6"/>
  <c r="F40" i="8" s="1"/>
  <c r="G40" i="6"/>
  <c r="G40" i="8" s="1"/>
  <c r="H40" i="6"/>
  <c r="H40" i="8" s="1"/>
  <c r="I40" i="6"/>
  <c r="I40" i="8" s="1"/>
  <c r="J40" i="6"/>
  <c r="J40" i="8" s="1"/>
  <c r="K40" i="6"/>
  <c r="K40" i="8" s="1"/>
  <c r="L40" i="6"/>
  <c r="L40" i="8" s="1"/>
  <c r="M40" i="6"/>
  <c r="M40" i="8" s="1"/>
  <c r="N40" i="6"/>
  <c r="N40" i="8" s="1"/>
  <c r="O40" i="6"/>
  <c r="O40" i="8" s="1"/>
  <c r="P40" i="6"/>
  <c r="P40" i="8" s="1"/>
  <c r="Q40" i="6"/>
  <c r="Q40" i="8" s="1"/>
  <c r="R40" i="6"/>
  <c r="R40" i="8" s="1"/>
  <c r="S40" i="6"/>
  <c r="S40" i="8" s="1"/>
  <c r="T40" i="6"/>
  <c r="T40" i="8" s="1"/>
  <c r="U40" i="6"/>
  <c r="U40" i="8" s="1"/>
  <c r="V40" i="6"/>
  <c r="V40" i="8" s="1"/>
  <c r="W40" i="6"/>
  <c r="W40" i="8" s="1"/>
  <c r="X40" i="6"/>
  <c r="X40" i="8" s="1"/>
  <c r="Y40" i="6"/>
  <c r="Y40" i="8" s="1"/>
  <c r="Z40" i="6"/>
  <c r="Z40" i="8" s="1"/>
  <c r="AA40" i="6"/>
  <c r="AA40" i="8" s="1"/>
  <c r="AB40" i="6"/>
  <c r="AB40" i="8" s="1"/>
  <c r="AC40" i="6"/>
  <c r="AC40" i="8" s="1"/>
  <c r="AD40" i="6"/>
  <c r="AD40" i="8" s="1"/>
  <c r="AE40" i="6"/>
  <c r="AE40" i="8" s="1"/>
  <c r="B41" i="6"/>
  <c r="B41" i="8" s="1"/>
  <c r="C41" i="6"/>
  <c r="C41" i="8" s="1"/>
  <c r="D41" i="6"/>
  <c r="D41" i="8" s="1"/>
  <c r="E41" i="6"/>
  <c r="E41" i="8" s="1"/>
  <c r="F41" i="6"/>
  <c r="F41" i="8" s="1"/>
  <c r="G41" i="6"/>
  <c r="G41" i="8" s="1"/>
  <c r="H41" i="6"/>
  <c r="H41" i="8" s="1"/>
  <c r="I41" i="6"/>
  <c r="I41" i="8" s="1"/>
  <c r="J41" i="6"/>
  <c r="J41" i="8" s="1"/>
  <c r="K41" i="6"/>
  <c r="K41" i="8" s="1"/>
  <c r="L41" i="6"/>
  <c r="L41" i="8" s="1"/>
  <c r="M41" i="6"/>
  <c r="M41" i="8" s="1"/>
  <c r="N41" i="6"/>
  <c r="N41" i="8" s="1"/>
  <c r="O41" i="6"/>
  <c r="O41" i="8" s="1"/>
  <c r="P41" i="6"/>
  <c r="P41" i="8" s="1"/>
  <c r="Q41" i="6"/>
  <c r="Q41" i="8" s="1"/>
  <c r="R41" i="6"/>
  <c r="R41" i="8" s="1"/>
  <c r="S41" i="6"/>
  <c r="S41" i="8" s="1"/>
  <c r="T41" i="6"/>
  <c r="T41" i="8" s="1"/>
  <c r="U41" i="6"/>
  <c r="U41" i="8" s="1"/>
  <c r="V41" i="6"/>
  <c r="V41" i="8" s="1"/>
  <c r="W41" i="6"/>
  <c r="W41" i="8" s="1"/>
  <c r="X41" i="6"/>
  <c r="X41" i="8" s="1"/>
  <c r="Y41" i="6"/>
  <c r="Y41" i="8" s="1"/>
  <c r="Z41" i="6"/>
  <c r="Z41" i="8" s="1"/>
  <c r="AA41" i="6"/>
  <c r="AA41" i="8" s="1"/>
  <c r="AB41" i="6"/>
  <c r="AB41" i="8" s="1"/>
  <c r="AC41" i="6"/>
  <c r="AC41" i="8" s="1"/>
  <c r="AD41" i="6"/>
  <c r="AD41" i="8" s="1"/>
  <c r="AE41" i="6"/>
  <c r="AE41" i="8" s="1"/>
  <c r="B42" i="6"/>
  <c r="B42" i="8" s="1"/>
  <c r="C42" i="6"/>
  <c r="C42" i="8" s="1"/>
  <c r="D42" i="6"/>
  <c r="D42" i="8" s="1"/>
  <c r="E42" i="6"/>
  <c r="E42" i="8" s="1"/>
  <c r="F42" i="6"/>
  <c r="F42" i="8" s="1"/>
  <c r="G42" i="6"/>
  <c r="G42" i="8" s="1"/>
  <c r="H42" i="6"/>
  <c r="H42" i="8" s="1"/>
  <c r="I42" i="6"/>
  <c r="I42" i="8" s="1"/>
  <c r="J42" i="6"/>
  <c r="J42" i="8" s="1"/>
  <c r="K42" i="6"/>
  <c r="K42" i="8" s="1"/>
  <c r="L42" i="6"/>
  <c r="L42" i="8" s="1"/>
  <c r="M42" i="6"/>
  <c r="M42" i="8" s="1"/>
  <c r="N42" i="6"/>
  <c r="N42" i="8" s="1"/>
  <c r="O42" i="6"/>
  <c r="O42" i="8" s="1"/>
  <c r="P42" i="6"/>
  <c r="P42" i="8" s="1"/>
  <c r="Q42" i="6"/>
  <c r="Q42" i="8" s="1"/>
  <c r="R42" i="6"/>
  <c r="R42" i="8" s="1"/>
  <c r="S42" i="6"/>
  <c r="S42" i="8" s="1"/>
  <c r="T42" i="6"/>
  <c r="T42" i="8" s="1"/>
  <c r="U42" i="6"/>
  <c r="U42" i="8" s="1"/>
  <c r="V42" i="6"/>
  <c r="V42" i="8" s="1"/>
  <c r="W42" i="6"/>
  <c r="W42" i="8" s="1"/>
  <c r="X42" i="6"/>
  <c r="X42" i="8" s="1"/>
  <c r="Y42" i="6"/>
  <c r="Y42" i="8" s="1"/>
  <c r="Z42" i="6"/>
  <c r="Z42" i="8" s="1"/>
  <c r="AA42" i="6"/>
  <c r="AA42" i="8" s="1"/>
  <c r="AB42" i="6"/>
  <c r="AB42" i="8" s="1"/>
  <c r="AC42" i="6"/>
  <c r="AC42" i="8" s="1"/>
  <c r="AD42" i="6"/>
  <c r="AD42" i="8" s="1"/>
  <c r="AE42" i="6"/>
  <c r="AE42" i="8" s="1"/>
  <c r="B43" i="6"/>
  <c r="B43" i="8" s="1"/>
  <c r="C43" i="6"/>
  <c r="C43" i="8" s="1"/>
  <c r="D43" i="6"/>
  <c r="D43" i="8" s="1"/>
  <c r="E43" i="6"/>
  <c r="E43" i="8" s="1"/>
  <c r="F43" i="6"/>
  <c r="F43" i="8" s="1"/>
  <c r="G43" i="6"/>
  <c r="G43" i="8" s="1"/>
  <c r="H43" i="6"/>
  <c r="H43" i="8" s="1"/>
  <c r="I43" i="6"/>
  <c r="I43" i="8" s="1"/>
  <c r="J43" i="6"/>
  <c r="J43" i="8" s="1"/>
  <c r="K43" i="6"/>
  <c r="K43" i="8" s="1"/>
  <c r="L43" i="6"/>
  <c r="L43" i="8" s="1"/>
  <c r="M43" i="6"/>
  <c r="M43" i="8" s="1"/>
  <c r="N43" i="6"/>
  <c r="N43" i="8" s="1"/>
  <c r="O43" i="6"/>
  <c r="O43" i="8" s="1"/>
  <c r="P43" i="6"/>
  <c r="P43" i="8" s="1"/>
  <c r="Q43" i="6"/>
  <c r="Q43" i="8" s="1"/>
  <c r="R43" i="6"/>
  <c r="R43" i="8" s="1"/>
  <c r="S43" i="6"/>
  <c r="S43" i="8" s="1"/>
  <c r="T43" i="6"/>
  <c r="T43" i="8" s="1"/>
  <c r="U43" i="6"/>
  <c r="U43" i="8" s="1"/>
  <c r="V43" i="6"/>
  <c r="V43" i="8" s="1"/>
  <c r="W43" i="6"/>
  <c r="W43" i="8" s="1"/>
  <c r="X43" i="6"/>
  <c r="X43" i="8" s="1"/>
  <c r="Y43" i="6"/>
  <c r="Y43" i="8" s="1"/>
  <c r="Z43" i="6"/>
  <c r="Z43" i="8" s="1"/>
  <c r="AA43" i="6"/>
  <c r="AA43" i="8" s="1"/>
  <c r="AB43" i="6"/>
  <c r="AB43" i="8" s="1"/>
  <c r="AC43" i="6"/>
  <c r="AC43" i="8" s="1"/>
  <c r="AD43" i="6"/>
  <c r="AD43" i="8" s="1"/>
  <c r="AE43" i="6"/>
  <c r="AE43" i="8" s="1"/>
  <c r="B44" i="6"/>
  <c r="B44" i="8" s="1"/>
  <c r="C44" i="6"/>
  <c r="C44" i="8" s="1"/>
  <c r="D44" i="6"/>
  <c r="D44" i="8" s="1"/>
  <c r="E44" i="6"/>
  <c r="E44" i="8" s="1"/>
  <c r="F44" i="6"/>
  <c r="F44" i="8" s="1"/>
  <c r="G44" i="6"/>
  <c r="G44" i="8" s="1"/>
  <c r="H44" i="6"/>
  <c r="H44" i="8" s="1"/>
  <c r="I44" i="6"/>
  <c r="I44" i="8" s="1"/>
  <c r="J44" i="6"/>
  <c r="J44" i="8" s="1"/>
  <c r="K44" i="6"/>
  <c r="K44" i="8" s="1"/>
  <c r="L44" i="6"/>
  <c r="L44" i="8" s="1"/>
  <c r="M44" i="6"/>
  <c r="M44" i="8" s="1"/>
  <c r="N44" i="6"/>
  <c r="N44" i="8" s="1"/>
  <c r="O44" i="6"/>
  <c r="O44" i="8" s="1"/>
  <c r="P44" i="6"/>
  <c r="P44" i="8" s="1"/>
  <c r="Q44" i="6"/>
  <c r="Q44" i="8" s="1"/>
  <c r="R44" i="6"/>
  <c r="R44" i="8" s="1"/>
  <c r="S44" i="6"/>
  <c r="S44" i="8" s="1"/>
  <c r="T44" i="6"/>
  <c r="T44" i="8" s="1"/>
  <c r="U44" i="6"/>
  <c r="U44" i="8" s="1"/>
  <c r="V44" i="6"/>
  <c r="V44" i="8" s="1"/>
  <c r="W44" i="6"/>
  <c r="W44" i="8" s="1"/>
  <c r="X44" i="6"/>
  <c r="X44" i="8" s="1"/>
  <c r="Y44" i="6"/>
  <c r="Y44" i="8" s="1"/>
  <c r="Z44" i="6"/>
  <c r="Z44" i="8" s="1"/>
  <c r="AA44" i="6"/>
  <c r="AA44" i="8" s="1"/>
  <c r="AB44" i="6"/>
  <c r="AB44" i="8" s="1"/>
  <c r="AC44" i="6"/>
  <c r="AC44" i="8" s="1"/>
  <c r="AD44" i="6"/>
  <c r="AD44" i="8" s="1"/>
  <c r="AE44" i="6"/>
  <c r="AE44" i="8" s="1"/>
  <c r="B45" i="6"/>
  <c r="B45" i="8" s="1"/>
  <c r="C45" i="6"/>
  <c r="C45" i="8" s="1"/>
  <c r="D45" i="6"/>
  <c r="D45" i="8" s="1"/>
  <c r="E45" i="6"/>
  <c r="E45" i="8" s="1"/>
  <c r="F45" i="6"/>
  <c r="F45" i="8" s="1"/>
  <c r="G45" i="6"/>
  <c r="G45" i="8" s="1"/>
  <c r="H45" i="6"/>
  <c r="H45" i="8" s="1"/>
  <c r="I45" i="6"/>
  <c r="I45" i="8" s="1"/>
  <c r="J45" i="6"/>
  <c r="J45" i="8" s="1"/>
  <c r="K45" i="6"/>
  <c r="K45" i="8" s="1"/>
  <c r="L45" i="6"/>
  <c r="L45" i="8" s="1"/>
  <c r="M45" i="6"/>
  <c r="M45" i="8" s="1"/>
  <c r="N45" i="6"/>
  <c r="N45" i="8" s="1"/>
  <c r="O45" i="6"/>
  <c r="O45" i="8" s="1"/>
  <c r="P45" i="6"/>
  <c r="P45" i="8" s="1"/>
  <c r="Q45" i="6"/>
  <c r="Q45" i="8" s="1"/>
  <c r="R45" i="6"/>
  <c r="R45" i="8" s="1"/>
  <c r="S45" i="6"/>
  <c r="S45" i="8" s="1"/>
  <c r="T45" i="6"/>
  <c r="T45" i="8" s="1"/>
  <c r="U45" i="6"/>
  <c r="U45" i="8" s="1"/>
  <c r="V45" i="6"/>
  <c r="V45" i="8" s="1"/>
  <c r="W45" i="6"/>
  <c r="W45" i="8" s="1"/>
  <c r="X45" i="6"/>
  <c r="X45" i="8" s="1"/>
  <c r="Y45" i="6"/>
  <c r="Y45" i="8" s="1"/>
  <c r="Z45" i="6"/>
  <c r="Z45" i="8" s="1"/>
  <c r="AA45" i="6"/>
  <c r="AA45" i="8" s="1"/>
  <c r="AB45" i="6"/>
  <c r="AB45" i="8" s="1"/>
  <c r="AC45" i="6"/>
  <c r="AC45" i="8" s="1"/>
  <c r="AD45" i="6"/>
  <c r="AD45" i="8" s="1"/>
  <c r="AE45" i="6"/>
  <c r="AE45" i="8" s="1"/>
  <c r="B46" i="6"/>
  <c r="B46" i="8" s="1"/>
  <c r="C46" i="6"/>
  <c r="C46" i="8" s="1"/>
  <c r="D46" i="6"/>
  <c r="D46" i="8" s="1"/>
  <c r="E46" i="6"/>
  <c r="E46" i="8" s="1"/>
  <c r="F46" i="6"/>
  <c r="F46" i="8" s="1"/>
  <c r="G46" i="6"/>
  <c r="G46" i="8" s="1"/>
  <c r="H46" i="6"/>
  <c r="H46" i="8" s="1"/>
  <c r="I46" i="6"/>
  <c r="I46" i="8" s="1"/>
  <c r="J46" i="6"/>
  <c r="J46" i="8" s="1"/>
  <c r="K46" i="6"/>
  <c r="K46" i="8" s="1"/>
  <c r="L46" i="6"/>
  <c r="L46" i="8" s="1"/>
  <c r="M46" i="6"/>
  <c r="M46" i="8" s="1"/>
  <c r="N46" i="6"/>
  <c r="N46" i="8" s="1"/>
  <c r="O46" i="6"/>
  <c r="O46" i="8" s="1"/>
  <c r="P46" i="6"/>
  <c r="P46" i="8" s="1"/>
  <c r="Q46" i="6"/>
  <c r="Q46" i="8" s="1"/>
  <c r="R46" i="6"/>
  <c r="R46" i="8" s="1"/>
  <c r="S46" i="6"/>
  <c r="S46" i="8" s="1"/>
  <c r="T46" i="6"/>
  <c r="T46" i="8" s="1"/>
  <c r="U46" i="6"/>
  <c r="U46" i="8" s="1"/>
  <c r="V46" i="6"/>
  <c r="V46" i="8" s="1"/>
  <c r="W46" i="6"/>
  <c r="W46" i="8" s="1"/>
  <c r="X46" i="6"/>
  <c r="X46" i="8" s="1"/>
  <c r="Y46" i="6"/>
  <c r="Y46" i="8" s="1"/>
  <c r="Z46" i="6"/>
  <c r="Z46" i="8" s="1"/>
  <c r="AA46" i="6"/>
  <c r="AA46" i="8" s="1"/>
  <c r="AB46" i="6"/>
  <c r="AB46" i="8" s="1"/>
  <c r="AC46" i="6"/>
  <c r="AC46" i="8" s="1"/>
  <c r="AD46" i="6"/>
  <c r="AD46" i="8" s="1"/>
  <c r="AE46" i="6"/>
  <c r="AE46" i="8" s="1"/>
  <c r="B47" i="6"/>
  <c r="B47" i="8" s="1"/>
  <c r="C47" i="6"/>
  <c r="C47" i="8" s="1"/>
  <c r="D47" i="6"/>
  <c r="D47" i="8" s="1"/>
  <c r="E47" i="6"/>
  <c r="E47" i="8" s="1"/>
  <c r="F47" i="6"/>
  <c r="F47" i="8" s="1"/>
  <c r="G47" i="6"/>
  <c r="G47" i="8" s="1"/>
  <c r="H47" i="6"/>
  <c r="H47" i="8" s="1"/>
  <c r="I47" i="6"/>
  <c r="I47" i="8" s="1"/>
  <c r="J47" i="6"/>
  <c r="J47" i="8" s="1"/>
  <c r="K47" i="6"/>
  <c r="K47" i="8" s="1"/>
  <c r="L47" i="6"/>
  <c r="L47" i="8" s="1"/>
  <c r="M47" i="6"/>
  <c r="M47" i="8" s="1"/>
  <c r="N47" i="6"/>
  <c r="N47" i="8" s="1"/>
  <c r="O47" i="6"/>
  <c r="O47" i="8" s="1"/>
  <c r="P47" i="6"/>
  <c r="P47" i="8" s="1"/>
  <c r="Q47" i="6"/>
  <c r="Q47" i="8" s="1"/>
  <c r="R47" i="6"/>
  <c r="R47" i="8" s="1"/>
  <c r="S47" i="6"/>
  <c r="S47" i="8" s="1"/>
  <c r="T47" i="6"/>
  <c r="T47" i="8" s="1"/>
  <c r="U47" i="6"/>
  <c r="U47" i="8" s="1"/>
  <c r="V47" i="6"/>
  <c r="V47" i="8" s="1"/>
  <c r="W47" i="6"/>
  <c r="W47" i="8" s="1"/>
  <c r="X47" i="6"/>
  <c r="X47" i="8" s="1"/>
  <c r="Y47" i="6"/>
  <c r="Y47" i="8" s="1"/>
  <c r="Z47" i="6"/>
  <c r="Z47" i="8" s="1"/>
  <c r="AA47" i="6"/>
  <c r="AA47" i="8" s="1"/>
  <c r="AB47" i="6"/>
  <c r="AB47" i="8" s="1"/>
  <c r="AC47" i="6"/>
  <c r="AC47" i="8" s="1"/>
  <c r="AD47" i="6"/>
  <c r="AD47" i="8" s="1"/>
  <c r="AE47" i="6"/>
  <c r="AE47" i="8" s="1"/>
  <c r="B48" i="6"/>
  <c r="B48" i="8" s="1"/>
  <c r="C48" i="6"/>
  <c r="C48" i="8" s="1"/>
  <c r="D48" i="6"/>
  <c r="D48" i="8" s="1"/>
  <c r="E48" i="6"/>
  <c r="E48" i="8" s="1"/>
  <c r="F48" i="6"/>
  <c r="F48" i="8" s="1"/>
  <c r="G48" i="6"/>
  <c r="G48" i="8" s="1"/>
  <c r="H48" i="6"/>
  <c r="H48" i="8" s="1"/>
  <c r="I48" i="6"/>
  <c r="I48" i="8" s="1"/>
  <c r="J48" i="6"/>
  <c r="J48" i="8" s="1"/>
  <c r="K48" i="6"/>
  <c r="K48" i="8" s="1"/>
  <c r="L48" i="6"/>
  <c r="L48" i="8" s="1"/>
  <c r="M48" i="6"/>
  <c r="M48" i="8" s="1"/>
  <c r="N48" i="6"/>
  <c r="N48" i="8" s="1"/>
  <c r="O48" i="6"/>
  <c r="O48" i="8" s="1"/>
  <c r="P48" i="6"/>
  <c r="P48" i="8" s="1"/>
  <c r="Q48" i="6"/>
  <c r="Q48" i="8" s="1"/>
  <c r="R48" i="6"/>
  <c r="R48" i="8" s="1"/>
  <c r="S48" i="6"/>
  <c r="S48" i="8" s="1"/>
  <c r="T48" i="6"/>
  <c r="T48" i="8" s="1"/>
  <c r="U48" i="6"/>
  <c r="U48" i="8" s="1"/>
  <c r="V48" i="6"/>
  <c r="V48" i="8" s="1"/>
  <c r="W48" i="6"/>
  <c r="W48" i="8" s="1"/>
  <c r="X48" i="6"/>
  <c r="X48" i="8" s="1"/>
  <c r="Y48" i="6"/>
  <c r="Y48" i="8" s="1"/>
  <c r="Z48" i="6"/>
  <c r="Z48" i="8" s="1"/>
  <c r="AA48" i="6"/>
  <c r="AA48" i="8" s="1"/>
  <c r="AB48" i="6"/>
  <c r="AB48" i="8" s="1"/>
  <c r="AC48" i="6"/>
  <c r="AC48" i="8" s="1"/>
  <c r="AD48" i="6"/>
  <c r="AD48" i="8" s="1"/>
  <c r="AE48" i="6"/>
  <c r="AE48" i="8" s="1"/>
  <c r="B49" i="6"/>
  <c r="B49" i="8" s="1"/>
  <c r="C49" i="6"/>
  <c r="C49" i="8" s="1"/>
  <c r="D49" i="6"/>
  <c r="D49" i="8" s="1"/>
  <c r="E49" i="6"/>
  <c r="E49" i="8" s="1"/>
  <c r="F49" i="6"/>
  <c r="F49" i="8" s="1"/>
  <c r="G49" i="6"/>
  <c r="G49" i="8" s="1"/>
  <c r="H49" i="6"/>
  <c r="H49" i="8" s="1"/>
  <c r="I49" i="6"/>
  <c r="I49" i="8" s="1"/>
  <c r="J49" i="6"/>
  <c r="J49" i="8" s="1"/>
  <c r="K49" i="6"/>
  <c r="K49" i="8" s="1"/>
  <c r="L49" i="6"/>
  <c r="L49" i="8" s="1"/>
  <c r="M49" i="6"/>
  <c r="M49" i="8" s="1"/>
  <c r="N49" i="6"/>
  <c r="N49" i="8" s="1"/>
  <c r="O49" i="6"/>
  <c r="O49" i="8" s="1"/>
  <c r="P49" i="6"/>
  <c r="P49" i="8" s="1"/>
  <c r="Q49" i="6"/>
  <c r="Q49" i="8" s="1"/>
  <c r="R49" i="6"/>
  <c r="R49" i="8" s="1"/>
  <c r="S49" i="6"/>
  <c r="S49" i="8" s="1"/>
  <c r="T49" i="6"/>
  <c r="T49" i="8" s="1"/>
  <c r="U49" i="6"/>
  <c r="U49" i="8" s="1"/>
  <c r="V49" i="6"/>
  <c r="V49" i="8" s="1"/>
  <c r="W49" i="6"/>
  <c r="W49" i="8" s="1"/>
  <c r="X49" i="6"/>
  <c r="X49" i="8" s="1"/>
  <c r="Y49" i="6"/>
  <c r="Y49" i="8" s="1"/>
  <c r="Z49" i="6"/>
  <c r="Z49" i="8" s="1"/>
  <c r="AA49" i="6"/>
  <c r="AA49" i="8" s="1"/>
  <c r="AB49" i="6"/>
  <c r="AB49" i="8" s="1"/>
  <c r="AC49" i="6"/>
  <c r="AC49" i="8" s="1"/>
  <c r="AD49" i="6"/>
  <c r="AD49" i="8" s="1"/>
  <c r="AE49" i="6"/>
  <c r="AE49" i="8" s="1"/>
  <c r="B50" i="6"/>
  <c r="B50" i="8" s="1"/>
  <c r="C50" i="6"/>
  <c r="C50" i="8" s="1"/>
  <c r="D50" i="6"/>
  <c r="D50" i="8" s="1"/>
  <c r="E50" i="6"/>
  <c r="E50" i="8" s="1"/>
  <c r="F50" i="6"/>
  <c r="F50" i="8" s="1"/>
  <c r="G50" i="6"/>
  <c r="G50" i="8" s="1"/>
  <c r="H50" i="6"/>
  <c r="H50" i="8" s="1"/>
  <c r="I50" i="6"/>
  <c r="I50" i="8" s="1"/>
  <c r="J50" i="6"/>
  <c r="J50" i="8" s="1"/>
  <c r="K50" i="6"/>
  <c r="K50" i="8" s="1"/>
  <c r="L50" i="6"/>
  <c r="L50" i="8" s="1"/>
  <c r="M50" i="6"/>
  <c r="M50" i="8" s="1"/>
  <c r="N50" i="6"/>
  <c r="N50" i="8" s="1"/>
  <c r="O50" i="6"/>
  <c r="O50" i="8" s="1"/>
  <c r="P50" i="6"/>
  <c r="P50" i="8" s="1"/>
  <c r="Q50" i="6"/>
  <c r="Q50" i="8" s="1"/>
  <c r="R50" i="6"/>
  <c r="R50" i="8" s="1"/>
  <c r="S50" i="6"/>
  <c r="S50" i="8" s="1"/>
  <c r="T50" i="6"/>
  <c r="T50" i="8" s="1"/>
  <c r="U50" i="6"/>
  <c r="U50" i="8" s="1"/>
  <c r="V50" i="6"/>
  <c r="V50" i="8" s="1"/>
  <c r="W50" i="6"/>
  <c r="W50" i="8" s="1"/>
  <c r="X50" i="6"/>
  <c r="X50" i="8" s="1"/>
  <c r="Y50" i="6"/>
  <c r="Y50" i="8" s="1"/>
  <c r="Z50" i="6"/>
  <c r="Z50" i="8" s="1"/>
  <c r="AA50" i="6"/>
  <c r="AA50" i="8" s="1"/>
  <c r="AB50" i="6"/>
  <c r="AB50" i="8" s="1"/>
  <c r="AC50" i="6"/>
  <c r="AC50" i="8" s="1"/>
  <c r="AD50" i="6"/>
  <c r="AD50" i="8" s="1"/>
  <c r="AE50" i="6"/>
  <c r="AE50" i="8" s="1"/>
  <c r="B51" i="6"/>
  <c r="B51" i="8" s="1"/>
  <c r="C51" i="6"/>
  <c r="C51" i="8" s="1"/>
  <c r="D51" i="6"/>
  <c r="D51" i="8" s="1"/>
  <c r="E51" i="6"/>
  <c r="E51" i="8" s="1"/>
  <c r="F51" i="6"/>
  <c r="F51" i="8" s="1"/>
  <c r="G51" i="6"/>
  <c r="G51" i="8" s="1"/>
  <c r="H51" i="6"/>
  <c r="H51" i="8" s="1"/>
  <c r="I51" i="6"/>
  <c r="I51" i="8" s="1"/>
  <c r="J51" i="6"/>
  <c r="J51" i="8" s="1"/>
  <c r="K51" i="6"/>
  <c r="K51" i="8" s="1"/>
  <c r="L51" i="6"/>
  <c r="L51" i="8" s="1"/>
  <c r="M51" i="6"/>
  <c r="M51" i="8" s="1"/>
  <c r="N51" i="6"/>
  <c r="N51" i="8" s="1"/>
  <c r="O51" i="6"/>
  <c r="O51" i="8" s="1"/>
  <c r="P51" i="6"/>
  <c r="P51" i="8" s="1"/>
  <c r="Q51" i="6"/>
  <c r="Q51" i="8" s="1"/>
  <c r="R51" i="6"/>
  <c r="R51" i="8" s="1"/>
  <c r="S51" i="6"/>
  <c r="S51" i="8" s="1"/>
  <c r="T51" i="6"/>
  <c r="T51" i="8" s="1"/>
  <c r="U51" i="6"/>
  <c r="U51" i="8" s="1"/>
  <c r="V51" i="6"/>
  <c r="V51" i="8" s="1"/>
  <c r="W51" i="6"/>
  <c r="W51" i="8" s="1"/>
  <c r="X51" i="6"/>
  <c r="X51" i="8" s="1"/>
  <c r="Y51" i="6"/>
  <c r="Y51" i="8" s="1"/>
  <c r="Z51" i="6"/>
  <c r="Z51" i="8" s="1"/>
  <c r="AA51" i="6"/>
  <c r="AA51" i="8" s="1"/>
  <c r="AB51" i="6"/>
  <c r="AB51" i="8" s="1"/>
  <c r="AC51" i="6"/>
  <c r="AC51" i="8" s="1"/>
  <c r="AD51" i="6"/>
  <c r="AD51" i="8" s="1"/>
  <c r="AE51" i="6"/>
  <c r="AE51" i="8" s="1"/>
  <c r="B52" i="6"/>
  <c r="B52" i="8" s="1"/>
  <c r="C52" i="6"/>
  <c r="C52" i="8" s="1"/>
  <c r="D52" i="6"/>
  <c r="D52" i="8" s="1"/>
  <c r="E52" i="6"/>
  <c r="E52" i="8" s="1"/>
  <c r="F52" i="6"/>
  <c r="F52" i="8" s="1"/>
  <c r="G52" i="6"/>
  <c r="G52" i="8" s="1"/>
  <c r="H52" i="6"/>
  <c r="H52" i="8" s="1"/>
  <c r="I52" i="6"/>
  <c r="I52" i="8" s="1"/>
  <c r="J52" i="6"/>
  <c r="J52" i="8" s="1"/>
  <c r="K52" i="6"/>
  <c r="K52" i="8" s="1"/>
  <c r="L52" i="6"/>
  <c r="L52" i="8" s="1"/>
  <c r="M52" i="6"/>
  <c r="M52" i="8" s="1"/>
  <c r="N52" i="6"/>
  <c r="N52" i="8" s="1"/>
  <c r="O52" i="6"/>
  <c r="O52" i="8" s="1"/>
  <c r="P52" i="6"/>
  <c r="P52" i="8" s="1"/>
  <c r="Q52" i="6"/>
  <c r="Q52" i="8" s="1"/>
  <c r="R52" i="6"/>
  <c r="R52" i="8" s="1"/>
  <c r="S52" i="6"/>
  <c r="S52" i="8" s="1"/>
  <c r="T52" i="6"/>
  <c r="T52" i="8" s="1"/>
  <c r="U52" i="6"/>
  <c r="U52" i="8" s="1"/>
  <c r="V52" i="6"/>
  <c r="V52" i="8" s="1"/>
  <c r="W52" i="6"/>
  <c r="W52" i="8" s="1"/>
  <c r="X52" i="6"/>
  <c r="X52" i="8" s="1"/>
  <c r="Y52" i="6"/>
  <c r="Y52" i="8" s="1"/>
  <c r="Z52" i="6"/>
  <c r="Z52" i="8" s="1"/>
  <c r="AA52" i="6"/>
  <c r="AA52" i="8" s="1"/>
  <c r="AB52" i="6"/>
  <c r="AB52" i="8" s="1"/>
  <c r="AC52" i="6"/>
  <c r="AC52" i="8" s="1"/>
  <c r="AD52" i="6"/>
  <c r="AD52" i="8" s="1"/>
  <c r="AE52" i="6"/>
  <c r="AE52" i="8" s="1"/>
  <c r="B53" i="6"/>
  <c r="B53" i="8" s="1"/>
  <c r="C53" i="6"/>
  <c r="C53" i="8" s="1"/>
  <c r="D53" i="6"/>
  <c r="D53" i="8" s="1"/>
  <c r="E53" i="6"/>
  <c r="E53" i="8" s="1"/>
  <c r="F53" i="6"/>
  <c r="F53" i="8" s="1"/>
  <c r="G53" i="6"/>
  <c r="G53" i="8" s="1"/>
  <c r="H53" i="6"/>
  <c r="H53" i="8" s="1"/>
  <c r="I53" i="6"/>
  <c r="I53" i="8" s="1"/>
  <c r="J53" i="6"/>
  <c r="J53" i="8" s="1"/>
  <c r="K53" i="6"/>
  <c r="K53" i="8" s="1"/>
  <c r="L53" i="6"/>
  <c r="L53" i="8" s="1"/>
  <c r="M53" i="6"/>
  <c r="M53" i="8" s="1"/>
  <c r="N53" i="6"/>
  <c r="N53" i="8" s="1"/>
  <c r="O53" i="6"/>
  <c r="O53" i="8" s="1"/>
  <c r="P53" i="6"/>
  <c r="P53" i="8" s="1"/>
  <c r="Q53" i="6"/>
  <c r="Q53" i="8" s="1"/>
  <c r="R53" i="6"/>
  <c r="R53" i="8" s="1"/>
  <c r="S53" i="6"/>
  <c r="S53" i="8" s="1"/>
  <c r="T53" i="6"/>
  <c r="T53" i="8" s="1"/>
  <c r="U53" i="6"/>
  <c r="U53" i="8" s="1"/>
  <c r="V53" i="6"/>
  <c r="V53" i="8" s="1"/>
  <c r="W53" i="6"/>
  <c r="W53" i="8" s="1"/>
  <c r="X53" i="6"/>
  <c r="X53" i="8" s="1"/>
  <c r="Y53" i="6"/>
  <c r="Y53" i="8" s="1"/>
  <c r="Z53" i="6"/>
  <c r="Z53" i="8" s="1"/>
  <c r="AA53" i="6"/>
  <c r="AA53" i="8" s="1"/>
  <c r="AB53" i="6"/>
  <c r="AB53" i="8" s="1"/>
  <c r="AC53" i="6"/>
  <c r="AC53" i="8" s="1"/>
  <c r="AD53" i="6"/>
  <c r="AD53" i="8" s="1"/>
  <c r="AE53" i="6"/>
  <c r="AE53" i="8" s="1"/>
  <c r="B54" i="6"/>
  <c r="B54" i="8" s="1"/>
  <c r="C54" i="6"/>
  <c r="C54" i="8" s="1"/>
  <c r="D54" i="6"/>
  <c r="D54" i="8" s="1"/>
  <c r="E54" i="6"/>
  <c r="E54" i="8" s="1"/>
  <c r="F54" i="6"/>
  <c r="F54" i="8" s="1"/>
  <c r="G54" i="6"/>
  <c r="G54" i="8" s="1"/>
  <c r="H54" i="6"/>
  <c r="H54" i="8" s="1"/>
  <c r="I54" i="6"/>
  <c r="I54" i="8" s="1"/>
  <c r="J54" i="6"/>
  <c r="J54" i="8" s="1"/>
  <c r="K54" i="6"/>
  <c r="K54" i="8" s="1"/>
  <c r="L54" i="6"/>
  <c r="L54" i="8" s="1"/>
  <c r="M54" i="6"/>
  <c r="M54" i="8" s="1"/>
  <c r="N54" i="6"/>
  <c r="N54" i="8" s="1"/>
  <c r="O54" i="6"/>
  <c r="O54" i="8" s="1"/>
  <c r="P54" i="6"/>
  <c r="P54" i="8" s="1"/>
  <c r="Q54" i="6"/>
  <c r="Q54" i="8" s="1"/>
  <c r="R54" i="6"/>
  <c r="R54" i="8" s="1"/>
  <c r="S54" i="6"/>
  <c r="S54" i="8" s="1"/>
  <c r="T54" i="6"/>
  <c r="T54" i="8" s="1"/>
  <c r="U54" i="6"/>
  <c r="U54" i="8" s="1"/>
  <c r="V54" i="6"/>
  <c r="V54" i="8" s="1"/>
  <c r="W54" i="6"/>
  <c r="W54" i="8" s="1"/>
  <c r="X54" i="6"/>
  <c r="X54" i="8" s="1"/>
  <c r="Y54" i="6"/>
  <c r="Y54" i="8" s="1"/>
  <c r="Z54" i="6"/>
  <c r="Z54" i="8" s="1"/>
  <c r="AA54" i="6"/>
  <c r="AA54" i="8" s="1"/>
  <c r="AB54" i="6"/>
  <c r="AB54" i="8" s="1"/>
  <c r="AC54" i="6"/>
  <c r="AC54" i="8" s="1"/>
  <c r="AD54" i="6"/>
  <c r="AD54" i="8" s="1"/>
  <c r="AE54" i="6"/>
  <c r="AE54" i="8" s="1"/>
  <c r="C31" i="6"/>
  <c r="C31" i="8" s="1"/>
  <c r="D31" i="6"/>
  <c r="D31" i="8" s="1"/>
  <c r="E31" i="6"/>
  <c r="E31" i="8" s="1"/>
  <c r="F31" i="6"/>
  <c r="F31" i="8" s="1"/>
  <c r="G31" i="6"/>
  <c r="G31" i="8" s="1"/>
  <c r="H31" i="6"/>
  <c r="H31" i="8" s="1"/>
  <c r="I31" i="6"/>
  <c r="I31" i="8" s="1"/>
  <c r="J31" i="6"/>
  <c r="J31" i="8" s="1"/>
  <c r="K31" i="6"/>
  <c r="K31" i="8" s="1"/>
  <c r="L31" i="6"/>
  <c r="L31" i="8" s="1"/>
  <c r="M31" i="6"/>
  <c r="M31" i="8" s="1"/>
  <c r="N31" i="6"/>
  <c r="N31" i="8" s="1"/>
  <c r="O31" i="6"/>
  <c r="O31" i="8" s="1"/>
  <c r="P31" i="6"/>
  <c r="P31" i="8" s="1"/>
  <c r="Q31" i="6"/>
  <c r="Q31" i="8" s="1"/>
  <c r="R31" i="6"/>
  <c r="R31" i="8" s="1"/>
  <c r="S31" i="6"/>
  <c r="S31" i="8" s="1"/>
  <c r="T31" i="6"/>
  <c r="T31" i="8" s="1"/>
  <c r="U31" i="6"/>
  <c r="U31" i="8" s="1"/>
  <c r="V31" i="6"/>
  <c r="V31" i="8" s="1"/>
  <c r="W31" i="6"/>
  <c r="W31" i="8" s="1"/>
  <c r="X31" i="6"/>
  <c r="X31" i="8" s="1"/>
  <c r="Y31" i="6"/>
  <c r="Y31" i="8" s="1"/>
  <c r="Z31" i="6"/>
  <c r="Z31" i="8" s="1"/>
  <c r="AA31" i="6"/>
  <c r="AA31" i="8" s="1"/>
  <c r="AB31" i="6"/>
  <c r="AB31" i="8" s="1"/>
  <c r="AC31" i="6"/>
  <c r="AC31" i="8" s="1"/>
  <c r="AD31" i="6"/>
  <c r="AD31" i="8" s="1"/>
  <c r="AE31" i="6"/>
  <c r="AE31" i="8" s="1"/>
  <c r="B31" i="6"/>
  <c r="B31" i="8" s="1"/>
  <c r="C27" i="1" l="1"/>
  <c r="D27" i="1"/>
  <c r="E27" i="1"/>
  <c r="F27" i="1"/>
  <c r="G27" i="1"/>
  <c r="H27" i="1"/>
  <c r="I27" i="1"/>
  <c r="J27" i="1"/>
  <c r="B27" i="1"/>
  <c r="D31" i="1" l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0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3" i="1"/>
  <c r="K26" i="1"/>
  <c r="K25" i="1"/>
  <c r="K24" i="1"/>
  <c r="K23" i="1"/>
  <c r="K22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3" i="1"/>
</calcChain>
</file>

<file path=xl/sharedStrings.xml><?xml version="1.0" encoding="utf-8"?>
<sst xmlns="http://schemas.openxmlformats.org/spreadsheetml/2006/main" count="405" uniqueCount="86">
  <si>
    <t>FILA</t>
  </si>
  <si>
    <t>Ra [-]</t>
  </si>
  <si>
    <t>CLEAR</t>
  </si>
  <si>
    <t>OVERCAST</t>
  </si>
  <si>
    <t>A1</t>
  </si>
  <si>
    <t>A3</t>
  </si>
  <si>
    <t>A5</t>
  </si>
  <si>
    <t>A7</t>
  </si>
  <si>
    <t>B1</t>
  </si>
  <si>
    <t>B3</t>
  </si>
  <si>
    <t>B5</t>
  </si>
  <si>
    <t>B7</t>
  </si>
  <si>
    <t>C1</t>
  </si>
  <si>
    <t>C3</t>
  </si>
  <si>
    <t>C5</t>
  </si>
  <si>
    <t>C7</t>
  </si>
  <si>
    <t>D1</t>
  </si>
  <si>
    <t>D3</t>
  </si>
  <si>
    <t>D5</t>
  </si>
  <si>
    <t>D7</t>
  </si>
  <si>
    <t>E1</t>
  </si>
  <si>
    <t>E3</t>
  </si>
  <si>
    <t>E5</t>
  </si>
  <si>
    <t>E7</t>
  </si>
  <si>
    <t>F1</t>
  </si>
  <si>
    <t>F3</t>
  </si>
  <si>
    <t>F5</t>
  </si>
  <si>
    <t>F7</t>
  </si>
  <si>
    <t>SPETTRO SALVATO COME NUMERO 3</t>
  </si>
  <si>
    <t>Ep_eye</t>
  </si>
  <si>
    <t>Ep_wp</t>
  </si>
  <si>
    <t>(M/E)vert</t>
  </si>
  <si>
    <t>(M/E)oriz</t>
  </si>
  <si>
    <t>Ep_eye  [lx]</t>
  </si>
  <si>
    <t>Ep_wp  [lx]</t>
  </si>
  <si>
    <t>Ep_eye/Ep_wp</t>
  </si>
  <si>
    <t>M/P_eye</t>
  </si>
  <si>
    <t>Media</t>
  </si>
  <si>
    <t xml:space="preserve">E_wp </t>
  </si>
  <si>
    <t>21/12/2023_Clear</t>
  </si>
  <si>
    <t>21/03/2023_Clear</t>
  </si>
  <si>
    <t>21/06/2023_Clear</t>
  </si>
  <si>
    <t>21/12/2023_Overcast</t>
  </si>
  <si>
    <t>21/03/2023_Overcast</t>
  </si>
  <si>
    <t>21/06/2023_Overcast</t>
  </si>
  <si>
    <t>time [hh:mm]</t>
  </si>
  <si>
    <t>LEGENDA</t>
  </si>
  <si>
    <t>tende si</t>
  </si>
  <si>
    <t>tende no</t>
  </si>
  <si>
    <t>buio</t>
  </si>
  <si>
    <t xml:space="preserve">Sample </t>
  </si>
  <si>
    <t>rho (-)</t>
  </si>
  <si>
    <t>Pavimento</t>
  </si>
  <si>
    <t>Muro 1 (grigio)</t>
  </si>
  <si>
    <t>Muro 2 (bianco)</t>
  </si>
  <si>
    <t>Colonne</t>
  </si>
  <si>
    <t>Porte</t>
  </si>
  <si>
    <t>Cattedra</t>
  </si>
  <si>
    <t>Banchi</t>
  </si>
  <si>
    <t>Sgabelli</t>
  </si>
  <si>
    <t>Infissi</t>
  </si>
  <si>
    <t>m-EDI_eye</t>
  </si>
  <si>
    <t>m-EDI_wp</t>
  </si>
  <si>
    <t xml:space="preserve">VERTICALI </t>
  </si>
  <si>
    <t>ORIZZONTALI</t>
  </si>
  <si>
    <t>CCT [K]</t>
  </si>
  <si>
    <t>21/12/2023_Clear+Electric lighting</t>
  </si>
  <si>
    <t>21/03/2023_Clear+Electric lighting</t>
  </si>
  <si>
    <t>21/06/2023_Clear+Electric lighting</t>
  </si>
  <si>
    <t>21/12/2023_Overcast+Electric lighitng</t>
  </si>
  <si>
    <t>21/03/2023_Overcast+Electric lighitng</t>
  </si>
  <si>
    <t>21/06/2023_Overcast+Electric lighitng</t>
  </si>
  <si>
    <t>Pedana</t>
  </si>
  <si>
    <t>0 solo luce naturale</t>
  </si>
  <si>
    <t>tempo [hh:mm]</t>
  </si>
  <si>
    <t>&gt;500</t>
  </si>
  <si>
    <t>&lt;500</t>
  </si>
  <si>
    <t>&lt;109</t>
  </si>
  <si>
    <t>TEMPO</t>
  </si>
  <si>
    <t>CS+EL</t>
  </si>
  <si>
    <t>OFF</t>
  </si>
  <si>
    <t>ON</t>
  </si>
  <si>
    <t>TOT</t>
  </si>
  <si>
    <t>sDA&gt;75%</t>
  </si>
  <si>
    <t>&gt;163</t>
  </si>
  <si>
    <t>163&gt;x&gt;109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</si>
</sst>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sz val="11"/>
      <color theme="5"/>
      <name val="Bahnschrift"/>
      <family val="2"/>
    </font>
    <font>
      <sz val="14"/>
      <color theme="1"/>
      <name val="Bahnschrift"/>
      <family val="2"/>
    </font>
    <font>
      <sz val="11"/>
      <color theme="0"/>
      <name val="Bahnschrift"/>
      <family val="2"/>
    </font>
    <font>
      <b/>
      <sz val="12"/>
      <color rgb="FFFF0000"/>
      <name val="Bahnschrift"/>
      <family val="2"/>
    </font>
    <font>
      <sz val="11"/>
      <color rgb="FFEB5E30"/>
      <name val="Bahnschrift"/>
      <family val="2"/>
    </font>
    <font>
      <sz val="12"/>
      <color theme="1"/>
      <name val="Bahnschrift"/>
      <family val="2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B5E3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30">
    <xf numFmtId="0" fontId="0" fillId="0" borderId="0" xfId="0"/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17" fontId="1" fillId="0" borderId="0" xfId="0" applyNumberFormat="1" applyFont="1" applyAlignment="1">
      <alignment horizontal="center" vertical="center" textRotation="90"/>
    </xf>
    <xf numFmtId="2" fontId="1" fillId="0" borderId="9" xfId="0" applyNumberFormat="1" applyFont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2" borderId="13" xfId="0" applyNumberFormat="1" applyFont="1" applyFill="1" applyBorder="1" applyAlignment="1">
      <alignment vertical="center"/>
    </xf>
    <xf numFmtId="2" fontId="6" fillId="6" borderId="1" xfId="0" applyNumberFormat="1" applyFont="1" applyFill="1" applyBorder="1" applyAlignment="1">
      <alignment vertical="center"/>
    </xf>
    <xf numFmtId="2" fontId="1" fillId="2" borderId="9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" fillId="4" borderId="1" xfId="0" applyFont="1" applyFill="1" applyBorder="1"/>
    <xf numFmtId="0" fontId="1" fillId="2" borderId="1" xfId="0" applyFont="1" applyFill="1" applyBorder="1"/>
    <xf numFmtId="0" fontId="1" fillId="7" borderId="1" xfId="0" applyFont="1" applyFill="1" applyBorder="1"/>
    <xf numFmtId="2" fontId="6" fillId="7" borderId="18" xfId="0" applyNumberFormat="1" applyFont="1" applyFill="1" applyBorder="1" applyAlignment="1">
      <alignment vertical="center"/>
    </xf>
    <xf numFmtId="2" fontId="1" fillId="2" borderId="8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2" fontId="1" fillId="2" borderId="11" xfId="0" applyNumberFormat="1" applyFont="1" applyFill="1" applyBorder="1" applyAlignment="1">
      <alignment vertical="center"/>
    </xf>
    <xf numFmtId="2" fontId="1" fillId="2" borderId="12" xfId="0" applyNumberFormat="1" applyFont="1" applyFill="1" applyBorder="1" applyAlignment="1">
      <alignment vertical="center"/>
    </xf>
    <xf numFmtId="2" fontId="6" fillId="6" borderId="12" xfId="0" applyNumberFormat="1" applyFont="1" applyFill="1" applyBorder="1" applyAlignment="1">
      <alignment vertical="center"/>
    </xf>
    <xf numFmtId="2" fontId="6" fillId="7" borderId="20" xfId="0" applyNumberFormat="1" applyFont="1" applyFill="1" applyBorder="1" applyAlignment="1">
      <alignment vertical="center"/>
    </xf>
    <xf numFmtId="2" fontId="1" fillId="2" borderId="19" xfId="0" applyNumberFormat="1" applyFont="1" applyFill="1" applyBorder="1" applyAlignment="1">
      <alignment vertical="center"/>
    </xf>
    <xf numFmtId="2" fontId="1" fillId="2" borderId="21" xfId="0" applyNumberFormat="1" applyFont="1" applyFill="1" applyBorder="1" applyAlignment="1">
      <alignment vertical="center"/>
    </xf>
    <xf numFmtId="2" fontId="1" fillId="0" borderId="27" xfId="0" applyNumberFormat="1" applyFont="1" applyBorder="1" applyAlignment="1">
      <alignment vertical="center"/>
    </xf>
    <xf numFmtId="2" fontId="1" fillId="0" borderId="28" xfId="0" applyNumberFormat="1" applyFont="1" applyBorder="1" applyAlignment="1">
      <alignment vertical="center"/>
    </xf>
    <xf numFmtId="2" fontId="1" fillId="0" borderId="29" xfId="0" applyNumberFormat="1" applyFont="1" applyBorder="1" applyAlignment="1">
      <alignment vertical="center"/>
    </xf>
    <xf numFmtId="2" fontId="1" fillId="2" borderId="16" xfId="0" applyNumberFormat="1" applyFont="1" applyFill="1" applyBorder="1" applyAlignment="1">
      <alignment vertical="center"/>
    </xf>
    <xf numFmtId="2" fontId="1" fillId="2" borderId="15" xfId="0" applyNumberFormat="1" applyFont="1" applyFill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2" borderId="7" xfId="0" applyNumberFormat="1" applyFont="1" applyFill="1" applyBorder="1" applyAlignment="1">
      <alignment vertical="center"/>
    </xf>
    <xf numFmtId="2" fontId="1" fillId="0" borderId="16" xfId="0" applyNumberFormat="1" applyFont="1" applyBorder="1" applyAlignment="1">
      <alignment vertical="center"/>
    </xf>
    <xf numFmtId="2" fontId="1" fillId="0" borderId="15" xfId="0" applyNumberFormat="1" applyFont="1" applyBorder="1" applyAlignment="1">
      <alignment vertical="center"/>
    </xf>
    <xf numFmtId="2" fontId="1" fillId="0" borderId="7" xfId="0" applyNumberFormat="1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164" fontId="1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vertical="center"/>
    </xf>
    <xf numFmtId="2" fontId="1" fillId="8" borderId="0" xfId="0" applyNumberFormat="1" applyFont="1" applyFill="1" applyAlignment="1">
      <alignment vertical="center"/>
    </xf>
    <xf numFmtId="2" fontId="1" fillId="9" borderId="0" xfId="0" applyNumberFormat="1" applyFont="1" applyFill="1" applyAlignment="1">
      <alignment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16" fontId="1" fillId="10" borderId="22" xfId="0" applyNumberFormat="1" applyFont="1" applyFill="1" applyBorder="1" applyAlignment="1">
      <alignment horizontal="center" vertical="center"/>
    </xf>
    <xf numFmtId="16" fontId="1" fillId="10" borderId="23" xfId="0" applyNumberFormat="1" applyFont="1" applyFill="1" applyBorder="1" applyAlignment="1">
      <alignment horizontal="center" vertical="center"/>
    </xf>
    <xf numFmtId="16" fontId="1" fillId="10" borderId="24" xfId="0" applyNumberFormat="1" applyFont="1" applyFill="1" applyBorder="1" applyAlignment="1">
      <alignment horizontal="center" vertical="center"/>
    </xf>
    <xf numFmtId="16" fontId="1" fillId="10" borderId="25" xfId="0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10" borderId="19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6" xfId="0" applyFont="1" applyFill="1" applyBorder="1" applyAlignment="1">
      <alignment horizontal="center"/>
    </xf>
    <xf numFmtId="0" fontId="1" fillId="10" borderId="0" xfId="0" applyFont="1" applyFill="1" applyAlignment="1">
      <alignment vertical="center"/>
    </xf>
    <xf numFmtId="0" fontId="1" fillId="10" borderId="30" xfId="0" applyFont="1" applyFill="1" applyBorder="1" applyAlignment="1">
      <alignment vertical="center"/>
    </xf>
    <xf numFmtId="0" fontId="1" fillId="10" borderId="16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10" borderId="23" xfId="0" applyFont="1" applyFill="1" applyBorder="1" applyAlignment="1">
      <alignment horizontal="center" vertical="center"/>
    </xf>
    <xf numFmtId="164" fontId="1" fillId="10" borderId="23" xfId="0" applyNumberFormat="1" applyFont="1" applyFill="1" applyBorder="1" applyAlignment="1">
      <alignment horizontal="center" vertical="center"/>
    </xf>
    <xf numFmtId="0" fontId="1" fillId="10" borderId="24" xfId="0" applyFont="1" applyFill="1" applyBorder="1" applyAlignment="1">
      <alignment horizontal="center" vertical="center"/>
    </xf>
    <xf numFmtId="0" fontId="1" fillId="10" borderId="22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1" fillId="10" borderId="17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0" fontId="1" fillId="3" borderId="1" xfId="0" applyFont="1" applyFill="1" applyBorder="1"/>
    <xf numFmtId="20" fontId="9" fillId="0" borderId="0" xfId="0" applyNumberFormat="1" applyFont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0" fillId="11" borderId="0" xfId="0" applyFill="1"/>
    <xf numFmtId="0" fontId="1" fillId="0" borderId="1" xfId="0" applyFont="1" applyBorder="1" applyAlignment="1">
      <alignment vertical="center"/>
    </xf>
    <xf numFmtId="0" fontId="1" fillId="4" borderId="11" xfId="0" applyFont="1" applyFill="1" applyBorder="1"/>
    <xf numFmtId="0" fontId="1" fillId="3" borderId="12" xfId="0" applyFont="1" applyFill="1" applyBorder="1"/>
    <xf numFmtId="0" fontId="1" fillId="3" borderId="11" xfId="0" applyFont="1" applyFill="1" applyBorder="1"/>
    <xf numFmtId="0" fontId="1" fillId="4" borderId="12" xfId="0" applyFont="1" applyFill="1" applyBorder="1"/>
    <xf numFmtId="0" fontId="1" fillId="4" borderId="27" xfId="0" applyFont="1" applyFill="1" applyBorder="1"/>
    <xf numFmtId="0" fontId="1" fillId="4" borderId="28" xfId="0" applyFont="1" applyFill="1" applyBorder="1"/>
    <xf numFmtId="0" fontId="1" fillId="4" borderId="29" xfId="0" applyFont="1" applyFill="1" applyBorder="1"/>
    <xf numFmtId="0" fontId="5" fillId="4" borderId="8" xfId="0" applyFont="1" applyFill="1" applyBorder="1" applyAlignment="1">
      <alignment vertical="center"/>
    </xf>
    <xf numFmtId="0" fontId="5" fillId="4" borderId="9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43" fontId="8" fillId="3" borderId="11" xfId="1" applyFont="1" applyFill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8" fillId="3" borderId="27" xfId="1" applyFont="1" applyFill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/>
    <xf numFmtId="2" fontId="8" fillId="3" borderId="11" xfId="0" applyNumberFormat="1" applyFont="1" applyFill="1" applyBorder="1" applyAlignment="1">
      <alignment vertical="center"/>
    </xf>
    <xf numFmtId="2" fontId="8" fillId="3" borderId="27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 textRotation="90"/>
    </xf>
    <xf numFmtId="0" fontId="1" fillId="0" borderId="0" xfId="0" applyFont="1" applyAlignment="1">
      <alignment horizontal="right" vertical="center" textRotation="9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16" fontId="1" fillId="10" borderId="2" xfId="0" applyNumberFormat="1" applyFont="1" applyFill="1" applyBorder="1" applyAlignment="1">
      <alignment horizontal="center" vertical="center"/>
    </xf>
    <xf numFmtId="16" fontId="1" fillId="10" borderId="3" xfId="0" applyNumberFormat="1" applyFont="1" applyFill="1" applyBorder="1" applyAlignment="1">
      <alignment horizontal="center" vertical="center"/>
    </xf>
    <xf numFmtId="16" fontId="1" fillId="10" borderId="4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  <color rgb="FFDC8A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200" b="0" i="0" u="none" strike="noStrike" kern="1200" spc="0" baseline="0">
                <a:solidFill>
                  <a:schemeClr val="bg1"/>
                </a:solidFill>
                <a:latin typeface="Bahnschrift" panose="020B0502040204020203" pitchFamily="34" charset="0"/>
              </a:rPr>
              <a:t>Proprietà di riflessione spettrale dei materiali misurati in campo</a:t>
            </a:r>
          </a:p>
        </c:rich>
      </c:tx>
      <c:layout>
        <c:manualLayout>
          <c:xMode val="edge"/>
          <c:yMode val="edge"/>
          <c:x val="0.2056813498944876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0.0</c:formatCode>
                <c:ptCount val="31"/>
                <c:pt idx="0">
                  <c:v>13.83</c:v>
                </c:pt>
                <c:pt idx="1">
                  <c:v>15.91</c:v>
                </c:pt>
                <c:pt idx="2">
                  <c:v>16.87</c:v>
                </c:pt>
                <c:pt idx="3">
                  <c:v>17.61</c:v>
                </c:pt>
                <c:pt idx="4">
                  <c:v>18.3</c:v>
                </c:pt>
                <c:pt idx="5">
                  <c:v>18.89</c:v>
                </c:pt>
                <c:pt idx="6">
                  <c:v>19.239999999999998</c:v>
                </c:pt>
                <c:pt idx="7">
                  <c:v>19.510000000000002</c:v>
                </c:pt>
                <c:pt idx="8">
                  <c:v>19.71</c:v>
                </c:pt>
                <c:pt idx="9">
                  <c:v>19.850000000000001</c:v>
                </c:pt>
                <c:pt idx="10">
                  <c:v>19.850000000000001</c:v>
                </c:pt>
                <c:pt idx="11">
                  <c:v>19.8</c:v>
                </c:pt>
                <c:pt idx="12">
                  <c:v>19.59</c:v>
                </c:pt>
                <c:pt idx="13">
                  <c:v>19.239999999999998</c:v>
                </c:pt>
                <c:pt idx="14">
                  <c:v>18.64</c:v>
                </c:pt>
                <c:pt idx="15">
                  <c:v>17.79</c:v>
                </c:pt>
                <c:pt idx="16">
                  <c:v>16.71</c:v>
                </c:pt>
                <c:pt idx="17">
                  <c:v>15.79</c:v>
                </c:pt>
                <c:pt idx="18">
                  <c:v>15.31</c:v>
                </c:pt>
                <c:pt idx="19">
                  <c:v>15.06</c:v>
                </c:pt>
                <c:pt idx="20">
                  <c:v>14.8</c:v>
                </c:pt>
                <c:pt idx="21">
                  <c:v>14.64</c:v>
                </c:pt>
                <c:pt idx="22">
                  <c:v>14.86</c:v>
                </c:pt>
                <c:pt idx="23">
                  <c:v>15.3</c:v>
                </c:pt>
                <c:pt idx="24">
                  <c:v>15.79</c:v>
                </c:pt>
                <c:pt idx="25">
                  <c:v>16.079999999999998</c:v>
                </c:pt>
                <c:pt idx="26">
                  <c:v>16.12</c:v>
                </c:pt>
                <c:pt idx="27">
                  <c:v>15.79</c:v>
                </c:pt>
                <c:pt idx="28">
                  <c:v>15.31</c:v>
                </c:pt>
                <c:pt idx="29">
                  <c:v>14.98</c:v>
                </c:pt>
                <c:pt idx="30">
                  <c:v>14.93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36-453F-A78F-417EEBB41D63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Pedana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13.23</c:v>
                </c:pt>
                <c:pt idx="1">
                  <c:v>14.4</c:v>
                </c:pt>
                <c:pt idx="2">
                  <c:v>14.58</c:v>
                </c:pt>
                <c:pt idx="3">
                  <c:v>14.65</c:v>
                </c:pt>
                <c:pt idx="4">
                  <c:v>14.76</c:v>
                </c:pt>
                <c:pt idx="5">
                  <c:v>14.81</c:v>
                </c:pt>
                <c:pt idx="6">
                  <c:v>14.81</c:v>
                </c:pt>
                <c:pt idx="7">
                  <c:v>14.78</c:v>
                </c:pt>
                <c:pt idx="8">
                  <c:v>14.77</c:v>
                </c:pt>
                <c:pt idx="9">
                  <c:v>14.73</c:v>
                </c:pt>
                <c:pt idx="10">
                  <c:v>14.69</c:v>
                </c:pt>
                <c:pt idx="11">
                  <c:v>14.65</c:v>
                </c:pt>
                <c:pt idx="12">
                  <c:v>14.61</c:v>
                </c:pt>
                <c:pt idx="13">
                  <c:v>14.55</c:v>
                </c:pt>
                <c:pt idx="14">
                  <c:v>14.52</c:v>
                </c:pt>
                <c:pt idx="15">
                  <c:v>14.5</c:v>
                </c:pt>
                <c:pt idx="16">
                  <c:v>14.55</c:v>
                </c:pt>
                <c:pt idx="17">
                  <c:v>14.6</c:v>
                </c:pt>
                <c:pt idx="18">
                  <c:v>14.64</c:v>
                </c:pt>
                <c:pt idx="19">
                  <c:v>14.64</c:v>
                </c:pt>
                <c:pt idx="20">
                  <c:v>14.62</c:v>
                </c:pt>
                <c:pt idx="21">
                  <c:v>14.56</c:v>
                </c:pt>
                <c:pt idx="22">
                  <c:v>14.53</c:v>
                </c:pt>
                <c:pt idx="23">
                  <c:v>14.49</c:v>
                </c:pt>
                <c:pt idx="24">
                  <c:v>14.46</c:v>
                </c:pt>
                <c:pt idx="25">
                  <c:v>14.44</c:v>
                </c:pt>
                <c:pt idx="26">
                  <c:v>14.43</c:v>
                </c:pt>
                <c:pt idx="27">
                  <c:v>14.38</c:v>
                </c:pt>
                <c:pt idx="28">
                  <c:v>14.28</c:v>
                </c:pt>
                <c:pt idx="29">
                  <c:v>14.23</c:v>
                </c:pt>
                <c:pt idx="30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A36-453F-A78F-417EEBB41D63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Muro 1 (grigio)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37.229999999999997</c:v>
                </c:pt>
                <c:pt idx="1">
                  <c:v>50.34</c:v>
                </c:pt>
                <c:pt idx="2">
                  <c:v>54.67</c:v>
                </c:pt>
                <c:pt idx="3">
                  <c:v>55.06</c:v>
                </c:pt>
                <c:pt idx="4">
                  <c:v>55.23</c:v>
                </c:pt>
                <c:pt idx="5">
                  <c:v>55.54</c:v>
                </c:pt>
                <c:pt idx="6">
                  <c:v>55.66</c:v>
                </c:pt>
                <c:pt idx="7">
                  <c:v>55.67</c:v>
                </c:pt>
                <c:pt idx="8">
                  <c:v>55.62</c:v>
                </c:pt>
                <c:pt idx="9">
                  <c:v>55.54</c:v>
                </c:pt>
                <c:pt idx="10">
                  <c:v>55.36</c:v>
                </c:pt>
                <c:pt idx="11">
                  <c:v>55.24</c:v>
                </c:pt>
                <c:pt idx="12">
                  <c:v>55.12</c:v>
                </c:pt>
                <c:pt idx="13">
                  <c:v>55.03</c:v>
                </c:pt>
                <c:pt idx="14">
                  <c:v>55.09</c:v>
                </c:pt>
                <c:pt idx="15">
                  <c:v>55.35</c:v>
                </c:pt>
                <c:pt idx="16">
                  <c:v>55.7</c:v>
                </c:pt>
                <c:pt idx="17">
                  <c:v>56</c:v>
                </c:pt>
                <c:pt idx="18">
                  <c:v>56.04</c:v>
                </c:pt>
                <c:pt idx="19">
                  <c:v>55.87</c:v>
                </c:pt>
                <c:pt idx="20">
                  <c:v>55.61</c:v>
                </c:pt>
                <c:pt idx="21">
                  <c:v>55.27</c:v>
                </c:pt>
                <c:pt idx="22">
                  <c:v>54.86</c:v>
                </c:pt>
                <c:pt idx="23">
                  <c:v>54.49</c:v>
                </c:pt>
                <c:pt idx="24">
                  <c:v>54.1</c:v>
                </c:pt>
                <c:pt idx="25">
                  <c:v>53.71</c:v>
                </c:pt>
                <c:pt idx="26">
                  <c:v>53.32</c:v>
                </c:pt>
                <c:pt idx="27">
                  <c:v>52.93</c:v>
                </c:pt>
                <c:pt idx="28">
                  <c:v>52.53</c:v>
                </c:pt>
                <c:pt idx="29">
                  <c:v>52.18</c:v>
                </c:pt>
                <c:pt idx="30">
                  <c:v>51.76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36-453F-A78F-417EEBB41D63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Muro 2 (bianco)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lgDash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45.26</c:v>
                </c:pt>
                <c:pt idx="1">
                  <c:v>69.260000000000005</c:v>
                </c:pt>
                <c:pt idx="2">
                  <c:v>83.31</c:v>
                </c:pt>
                <c:pt idx="3">
                  <c:v>86.59</c:v>
                </c:pt>
                <c:pt idx="4">
                  <c:v>87.27</c:v>
                </c:pt>
                <c:pt idx="5">
                  <c:v>87.74</c:v>
                </c:pt>
                <c:pt idx="6">
                  <c:v>88.02</c:v>
                </c:pt>
                <c:pt idx="7">
                  <c:v>88.24</c:v>
                </c:pt>
                <c:pt idx="8">
                  <c:v>88.57</c:v>
                </c:pt>
                <c:pt idx="9">
                  <c:v>88.79</c:v>
                </c:pt>
                <c:pt idx="10">
                  <c:v>89.02</c:v>
                </c:pt>
                <c:pt idx="11">
                  <c:v>89.34</c:v>
                </c:pt>
                <c:pt idx="12">
                  <c:v>89.6</c:v>
                </c:pt>
                <c:pt idx="13">
                  <c:v>89.76</c:v>
                </c:pt>
                <c:pt idx="14">
                  <c:v>89.94</c:v>
                </c:pt>
                <c:pt idx="15">
                  <c:v>90.06</c:v>
                </c:pt>
                <c:pt idx="16">
                  <c:v>90.2</c:v>
                </c:pt>
                <c:pt idx="17">
                  <c:v>90.31</c:v>
                </c:pt>
                <c:pt idx="18">
                  <c:v>90.37</c:v>
                </c:pt>
                <c:pt idx="19">
                  <c:v>90.45</c:v>
                </c:pt>
                <c:pt idx="20">
                  <c:v>90.49</c:v>
                </c:pt>
                <c:pt idx="21">
                  <c:v>90.59</c:v>
                </c:pt>
                <c:pt idx="22">
                  <c:v>90.63</c:v>
                </c:pt>
                <c:pt idx="23">
                  <c:v>90.79</c:v>
                </c:pt>
                <c:pt idx="24">
                  <c:v>90.84</c:v>
                </c:pt>
                <c:pt idx="25">
                  <c:v>91.02</c:v>
                </c:pt>
                <c:pt idx="26">
                  <c:v>91.21</c:v>
                </c:pt>
                <c:pt idx="27">
                  <c:v>91.4</c:v>
                </c:pt>
                <c:pt idx="28">
                  <c:v>91.55</c:v>
                </c:pt>
                <c:pt idx="29">
                  <c:v>91.78</c:v>
                </c:pt>
                <c:pt idx="30">
                  <c:v>91.78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36-453F-A78F-417EEBB41D63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Colonne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0.0</c:formatCode>
                <c:ptCount val="31"/>
                <c:pt idx="0">
                  <c:v>21.14</c:v>
                </c:pt>
                <c:pt idx="1">
                  <c:v>25.95</c:v>
                </c:pt>
                <c:pt idx="2">
                  <c:v>27.6</c:v>
                </c:pt>
                <c:pt idx="3">
                  <c:v>28.83</c:v>
                </c:pt>
                <c:pt idx="4">
                  <c:v>30.41</c:v>
                </c:pt>
                <c:pt idx="5">
                  <c:v>31.67</c:v>
                </c:pt>
                <c:pt idx="6">
                  <c:v>32.08</c:v>
                </c:pt>
                <c:pt idx="7">
                  <c:v>32.24</c:v>
                </c:pt>
                <c:pt idx="8">
                  <c:v>32.53</c:v>
                </c:pt>
                <c:pt idx="9">
                  <c:v>33.01</c:v>
                </c:pt>
                <c:pt idx="10">
                  <c:v>33.83</c:v>
                </c:pt>
                <c:pt idx="11">
                  <c:v>34.83</c:v>
                </c:pt>
                <c:pt idx="12">
                  <c:v>35.92</c:v>
                </c:pt>
                <c:pt idx="13">
                  <c:v>36.9</c:v>
                </c:pt>
                <c:pt idx="14">
                  <c:v>37.630000000000003</c:v>
                </c:pt>
                <c:pt idx="15">
                  <c:v>38.020000000000003</c:v>
                </c:pt>
                <c:pt idx="16">
                  <c:v>38.15</c:v>
                </c:pt>
                <c:pt idx="17">
                  <c:v>38.1</c:v>
                </c:pt>
                <c:pt idx="18">
                  <c:v>37.97</c:v>
                </c:pt>
                <c:pt idx="19">
                  <c:v>37.770000000000003</c:v>
                </c:pt>
                <c:pt idx="20">
                  <c:v>37.53</c:v>
                </c:pt>
                <c:pt idx="21">
                  <c:v>37.29</c:v>
                </c:pt>
                <c:pt idx="22">
                  <c:v>37.049999999999997</c:v>
                </c:pt>
                <c:pt idx="23">
                  <c:v>36.85</c:v>
                </c:pt>
                <c:pt idx="24">
                  <c:v>36.630000000000003</c:v>
                </c:pt>
                <c:pt idx="25">
                  <c:v>36.44</c:v>
                </c:pt>
                <c:pt idx="26">
                  <c:v>36.26</c:v>
                </c:pt>
                <c:pt idx="27">
                  <c:v>36.06</c:v>
                </c:pt>
                <c:pt idx="28">
                  <c:v>35.9</c:v>
                </c:pt>
                <c:pt idx="29">
                  <c:v>35.74</c:v>
                </c:pt>
                <c:pt idx="30">
                  <c:v>35.520000000000003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36-453F-A78F-417EEBB41D63}"/>
            </c:ext>
          </c:extLst>
        </c:ser>
        <c:ser>
          <c:idx val="6"/>
          <c:order val="5"/>
          <c:tx>
            <c:strRef>
              <c:f>'Materiali aula'!$A$9</c:f>
              <c:strCache>
                <c:ptCount val="1"/>
                <c:pt idx="0">
                  <c:v>Cattedra</c:v>
                </c:pt>
              </c:strCache>
            </c:strRef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0.0</c:formatCode>
                <c:ptCount val="31"/>
                <c:pt idx="0">
                  <c:v>14.94</c:v>
                </c:pt>
                <c:pt idx="1">
                  <c:v>15.15</c:v>
                </c:pt>
                <c:pt idx="2">
                  <c:v>15.16</c:v>
                </c:pt>
                <c:pt idx="3">
                  <c:v>15.21</c:v>
                </c:pt>
                <c:pt idx="4">
                  <c:v>15.3</c:v>
                </c:pt>
                <c:pt idx="5">
                  <c:v>15.36</c:v>
                </c:pt>
                <c:pt idx="6">
                  <c:v>15.32</c:v>
                </c:pt>
                <c:pt idx="7">
                  <c:v>15.29</c:v>
                </c:pt>
                <c:pt idx="8">
                  <c:v>15.25</c:v>
                </c:pt>
                <c:pt idx="9">
                  <c:v>15.24</c:v>
                </c:pt>
                <c:pt idx="10">
                  <c:v>15.18</c:v>
                </c:pt>
                <c:pt idx="11">
                  <c:v>15.06</c:v>
                </c:pt>
                <c:pt idx="12">
                  <c:v>14.95</c:v>
                </c:pt>
                <c:pt idx="13">
                  <c:v>14.83</c:v>
                </c:pt>
                <c:pt idx="14">
                  <c:v>14.68</c:v>
                </c:pt>
                <c:pt idx="15">
                  <c:v>14.37</c:v>
                </c:pt>
                <c:pt idx="16">
                  <c:v>14.01</c:v>
                </c:pt>
                <c:pt idx="17">
                  <c:v>13.75</c:v>
                </c:pt>
                <c:pt idx="18">
                  <c:v>13.62</c:v>
                </c:pt>
                <c:pt idx="19">
                  <c:v>13.5</c:v>
                </c:pt>
                <c:pt idx="20">
                  <c:v>13.35</c:v>
                </c:pt>
                <c:pt idx="21">
                  <c:v>13.17</c:v>
                </c:pt>
                <c:pt idx="22">
                  <c:v>13.07</c:v>
                </c:pt>
                <c:pt idx="23">
                  <c:v>13.07</c:v>
                </c:pt>
                <c:pt idx="24">
                  <c:v>13.08</c:v>
                </c:pt>
                <c:pt idx="25">
                  <c:v>13.17</c:v>
                </c:pt>
                <c:pt idx="26">
                  <c:v>13.33</c:v>
                </c:pt>
                <c:pt idx="27">
                  <c:v>13.41</c:v>
                </c:pt>
                <c:pt idx="28">
                  <c:v>13.34</c:v>
                </c:pt>
                <c:pt idx="29">
                  <c:v>13.19</c:v>
                </c:pt>
                <c:pt idx="30">
                  <c:v>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36-453F-A78F-417EEBB41D63}"/>
            </c:ext>
          </c:extLst>
        </c:ser>
        <c:ser>
          <c:idx val="5"/>
          <c:order val="6"/>
          <c:tx>
            <c:strRef>
              <c:f>'Materiali aula'!$A$8</c:f>
              <c:strCache>
                <c:ptCount val="1"/>
                <c:pt idx="0">
                  <c:v>Sgabelli</c:v>
                </c:pt>
              </c:strCache>
            </c:strRef>
          </c:tx>
          <c:spPr>
            <a:ln w="28575" cap="rnd">
              <a:solidFill>
                <a:schemeClr val="accent2">
                  <a:shade val="93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0.0</c:formatCode>
                <c:ptCount val="31"/>
                <c:pt idx="0">
                  <c:v>4.63</c:v>
                </c:pt>
                <c:pt idx="1">
                  <c:v>6.39</c:v>
                </c:pt>
                <c:pt idx="2">
                  <c:v>8.16</c:v>
                </c:pt>
                <c:pt idx="3">
                  <c:v>9.93</c:v>
                </c:pt>
                <c:pt idx="4">
                  <c:v>11.69</c:v>
                </c:pt>
                <c:pt idx="5">
                  <c:v>13.41</c:v>
                </c:pt>
                <c:pt idx="6">
                  <c:v>15.08</c:v>
                </c:pt>
                <c:pt idx="7">
                  <c:v>16.670000000000002</c:v>
                </c:pt>
                <c:pt idx="8">
                  <c:v>18.38</c:v>
                </c:pt>
                <c:pt idx="9">
                  <c:v>19.940000000000001</c:v>
                </c:pt>
                <c:pt idx="10">
                  <c:v>21.66</c:v>
                </c:pt>
                <c:pt idx="11">
                  <c:v>23.43</c:v>
                </c:pt>
                <c:pt idx="12">
                  <c:v>25.39</c:v>
                </c:pt>
                <c:pt idx="13">
                  <c:v>27.37</c:v>
                </c:pt>
                <c:pt idx="14">
                  <c:v>29.48</c:v>
                </c:pt>
                <c:pt idx="15">
                  <c:v>31.68</c:v>
                </c:pt>
                <c:pt idx="16">
                  <c:v>33.909999999999997</c:v>
                </c:pt>
                <c:pt idx="17">
                  <c:v>36.19</c:v>
                </c:pt>
                <c:pt idx="18">
                  <c:v>38.54</c:v>
                </c:pt>
                <c:pt idx="19">
                  <c:v>40.98</c:v>
                </c:pt>
                <c:pt idx="20">
                  <c:v>43.52</c:v>
                </c:pt>
                <c:pt idx="21">
                  <c:v>46.1</c:v>
                </c:pt>
                <c:pt idx="22">
                  <c:v>48.91</c:v>
                </c:pt>
                <c:pt idx="23">
                  <c:v>51.7</c:v>
                </c:pt>
                <c:pt idx="24">
                  <c:v>54.67</c:v>
                </c:pt>
                <c:pt idx="25">
                  <c:v>57.86</c:v>
                </c:pt>
                <c:pt idx="26">
                  <c:v>60.66</c:v>
                </c:pt>
                <c:pt idx="27">
                  <c:v>63.48</c:v>
                </c:pt>
                <c:pt idx="28">
                  <c:v>65.94</c:v>
                </c:pt>
                <c:pt idx="29">
                  <c:v>68</c:v>
                </c:pt>
                <c:pt idx="30">
                  <c:v>69.900000000000006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36-453F-A78F-417EEBB41D63}"/>
            </c:ext>
          </c:extLst>
        </c:ser>
        <c:ser>
          <c:idx val="4"/>
          <c:order val="7"/>
          <c:tx>
            <c:strRef>
              <c:f>'Materiali aula'!$A$7</c:f>
              <c:strCache>
                <c:ptCount val="1"/>
                <c:pt idx="0">
                  <c:v>Banchi</c:v>
                </c:pt>
              </c:strCache>
            </c:strRef>
          </c:tx>
          <c:spPr>
            <a:ln w="25400" cap="rnd">
              <a:solidFill>
                <a:schemeClr val="accent2">
                  <a:tint val="94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0.0</c:formatCode>
                <c:ptCount val="31"/>
                <c:pt idx="0">
                  <c:v>15.05</c:v>
                </c:pt>
                <c:pt idx="1">
                  <c:v>17.079999999999998</c:v>
                </c:pt>
                <c:pt idx="2">
                  <c:v>16.55</c:v>
                </c:pt>
                <c:pt idx="3">
                  <c:v>15.87</c:v>
                </c:pt>
                <c:pt idx="4">
                  <c:v>16.14</c:v>
                </c:pt>
                <c:pt idx="5">
                  <c:v>16.22</c:v>
                </c:pt>
                <c:pt idx="6">
                  <c:v>16</c:v>
                </c:pt>
                <c:pt idx="7">
                  <c:v>18.420000000000002</c:v>
                </c:pt>
                <c:pt idx="8">
                  <c:v>23.64</c:v>
                </c:pt>
                <c:pt idx="9">
                  <c:v>26.75</c:v>
                </c:pt>
                <c:pt idx="10">
                  <c:v>28.3</c:v>
                </c:pt>
                <c:pt idx="11">
                  <c:v>29.36</c:v>
                </c:pt>
                <c:pt idx="12">
                  <c:v>30.73</c:v>
                </c:pt>
                <c:pt idx="13">
                  <c:v>32.69</c:v>
                </c:pt>
                <c:pt idx="14">
                  <c:v>34.39</c:v>
                </c:pt>
                <c:pt idx="15">
                  <c:v>34.94</c:v>
                </c:pt>
                <c:pt idx="16">
                  <c:v>35.25</c:v>
                </c:pt>
                <c:pt idx="17">
                  <c:v>38.799999999999997</c:v>
                </c:pt>
                <c:pt idx="18">
                  <c:v>45.87</c:v>
                </c:pt>
                <c:pt idx="19">
                  <c:v>51.66</c:v>
                </c:pt>
                <c:pt idx="20">
                  <c:v>54.46</c:v>
                </c:pt>
                <c:pt idx="21">
                  <c:v>55.57</c:v>
                </c:pt>
                <c:pt idx="22">
                  <c:v>56.06</c:v>
                </c:pt>
                <c:pt idx="23">
                  <c:v>56.4</c:v>
                </c:pt>
                <c:pt idx="24">
                  <c:v>56.59</c:v>
                </c:pt>
                <c:pt idx="25">
                  <c:v>56.79</c:v>
                </c:pt>
                <c:pt idx="26">
                  <c:v>56.96</c:v>
                </c:pt>
                <c:pt idx="27">
                  <c:v>57.18</c:v>
                </c:pt>
                <c:pt idx="28">
                  <c:v>57.44</c:v>
                </c:pt>
                <c:pt idx="29">
                  <c:v>57.7</c:v>
                </c:pt>
                <c:pt idx="30">
                  <c:v>57.96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36-453F-A78F-417EEBB41D63}"/>
            </c:ext>
          </c:extLst>
        </c:ser>
        <c:ser>
          <c:idx val="8"/>
          <c:order val="8"/>
          <c:tx>
            <c:strRef>
              <c:f>'Materiali aula'!$A$10</c:f>
              <c:strCache>
                <c:ptCount val="1"/>
                <c:pt idx="0">
                  <c:v>Porte</c:v>
                </c:pt>
              </c:strCache>
            </c:strRef>
          </c:tx>
          <c:spPr>
            <a:ln w="25400" cap="rnd">
              <a:solidFill>
                <a:schemeClr val="accent2">
                  <a:shade val="5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0.0</c:formatCode>
                <c:ptCount val="31"/>
                <c:pt idx="0">
                  <c:v>13.24</c:v>
                </c:pt>
                <c:pt idx="1">
                  <c:v>14.99</c:v>
                </c:pt>
                <c:pt idx="2">
                  <c:v>15.28</c:v>
                </c:pt>
                <c:pt idx="3">
                  <c:v>15.51</c:v>
                </c:pt>
                <c:pt idx="4">
                  <c:v>15.88</c:v>
                </c:pt>
                <c:pt idx="5">
                  <c:v>16.3</c:v>
                </c:pt>
                <c:pt idx="6">
                  <c:v>16.54</c:v>
                </c:pt>
                <c:pt idx="7">
                  <c:v>16.670000000000002</c:v>
                </c:pt>
                <c:pt idx="8">
                  <c:v>16.809999999999999</c:v>
                </c:pt>
                <c:pt idx="9">
                  <c:v>17.079999999999998</c:v>
                </c:pt>
                <c:pt idx="10">
                  <c:v>17.53</c:v>
                </c:pt>
                <c:pt idx="11">
                  <c:v>18.03</c:v>
                </c:pt>
                <c:pt idx="12">
                  <c:v>18.61</c:v>
                </c:pt>
                <c:pt idx="13">
                  <c:v>19.23</c:v>
                </c:pt>
                <c:pt idx="14">
                  <c:v>20.059999999999999</c:v>
                </c:pt>
                <c:pt idx="15">
                  <c:v>21.42</c:v>
                </c:pt>
                <c:pt idx="16">
                  <c:v>23.7</c:v>
                </c:pt>
                <c:pt idx="17">
                  <c:v>26.89</c:v>
                </c:pt>
                <c:pt idx="18">
                  <c:v>30.33</c:v>
                </c:pt>
                <c:pt idx="19">
                  <c:v>33.06</c:v>
                </c:pt>
                <c:pt idx="20">
                  <c:v>34.71</c:v>
                </c:pt>
                <c:pt idx="21">
                  <c:v>35.590000000000003</c:v>
                </c:pt>
                <c:pt idx="22">
                  <c:v>36.01</c:v>
                </c:pt>
                <c:pt idx="23">
                  <c:v>36.299999999999997</c:v>
                </c:pt>
                <c:pt idx="24">
                  <c:v>36.549999999999997</c:v>
                </c:pt>
                <c:pt idx="25">
                  <c:v>36.83</c:v>
                </c:pt>
                <c:pt idx="26">
                  <c:v>37.090000000000003</c:v>
                </c:pt>
                <c:pt idx="27">
                  <c:v>37.450000000000003</c:v>
                </c:pt>
                <c:pt idx="28">
                  <c:v>37.81</c:v>
                </c:pt>
                <c:pt idx="29">
                  <c:v>38.159999999999997</c:v>
                </c:pt>
                <c:pt idx="30">
                  <c:v>38.53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A36-453F-A78F-417EEBB41D63}"/>
            </c:ext>
          </c:extLst>
        </c:ser>
        <c:ser>
          <c:idx val="9"/>
          <c:order val="9"/>
          <c:tx>
            <c:strRef>
              <c:f>'Materiali aula'!$A$11</c:f>
              <c:strCache>
                <c:ptCount val="1"/>
                <c:pt idx="0">
                  <c:v>Infissi</c:v>
                </c:pt>
              </c:strCache>
            </c:strRef>
          </c:tx>
          <c:spPr>
            <a:ln w="25400" cap="rnd">
              <a:solidFill>
                <a:schemeClr val="accent2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aula'!$B$11:$AF$11</c:f>
              <c:numCache>
                <c:formatCode>General</c:formatCode>
                <c:ptCount val="31"/>
                <c:pt idx="0">
                  <c:v>10.7</c:v>
                </c:pt>
                <c:pt idx="1">
                  <c:v>11.65</c:v>
                </c:pt>
                <c:pt idx="2">
                  <c:v>11.66</c:v>
                </c:pt>
                <c:pt idx="3">
                  <c:v>11.61</c:v>
                </c:pt>
                <c:pt idx="4">
                  <c:v>11.57</c:v>
                </c:pt>
                <c:pt idx="5">
                  <c:v>11.58</c:v>
                </c:pt>
                <c:pt idx="6">
                  <c:v>11.53</c:v>
                </c:pt>
                <c:pt idx="7">
                  <c:v>11.51</c:v>
                </c:pt>
                <c:pt idx="8">
                  <c:v>11.5</c:v>
                </c:pt>
                <c:pt idx="9">
                  <c:v>11.51</c:v>
                </c:pt>
                <c:pt idx="10">
                  <c:v>11.47</c:v>
                </c:pt>
                <c:pt idx="11">
                  <c:v>11.44</c:v>
                </c:pt>
                <c:pt idx="12">
                  <c:v>11.42</c:v>
                </c:pt>
                <c:pt idx="13">
                  <c:v>11.39</c:v>
                </c:pt>
                <c:pt idx="14">
                  <c:v>11.33</c:v>
                </c:pt>
                <c:pt idx="15">
                  <c:v>11.21</c:v>
                </c:pt>
                <c:pt idx="16">
                  <c:v>11.06</c:v>
                </c:pt>
                <c:pt idx="17">
                  <c:v>10.89</c:v>
                </c:pt>
                <c:pt idx="18">
                  <c:v>10.75</c:v>
                </c:pt>
                <c:pt idx="19">
                  <c:v>10.62</c:v>
                </c:pt>
                <c:pt idx="20">
                  <c:v>10.45</c:v>
                </c:pt>
                <c:pt idx="21">
                  <c:v>10.3</c:v>
                </c:pt>
                <c:pt idx="22">
                  <c:v>10.199999999999999</c:v>
                </c:pt>
                <c:pt idx="23">
                  <c:v>10.14</c:v>
                </c:pt>
                <c:pt idx="24">
                  <c:v>10.07</c:v>
                </c:pt>
                <c:pt idx="25">
                  <c:v>10.07</c:v>
                </c:pt>
                <c:pt idx="26">
                  <c:v>10.01</c:v>
                </c:pt>
                <c:pt idx="27">
                  <c:v>9.8699999999999992</c:v>
                </c:pt>
                <c:pt idx="28">
                  <c:v>9.77</c:v>
                </c:pt>
                <c:pt idx="29">
                  <c:v>9.74</c:v>
                </c:pt>
                <c:pt idx="30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A36-453F-A78F-417EEBB41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600" b="1" i="0" u="none" strike="noStrike" kern="1200" cap="none" baseline="0">
                <a:solidFill>
                  <a:schemeClr val="tx1"/>
                </a:solidFill>
                <a:latin typeface="Bahnschrift" panose="020B0502040204020203" pitchFamily="34" charset="0"/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'ELectic lighting'!$A$3:$A$26</c:f>
              <c:strCache>
                <c:ptCount val="24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B1</c:v>
                </c:pt>
                <c:pt idx="5">
                  <c:v>B3</c:v>
                </c:pt>
                <c:pt idx="6">
                  <c:v>B5</c:v>
                </c:pt>
                <c:pt idx="7">
                  <c:v>B7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D1</c:v>
                </c:pt>
                <c:pt idx="13">
                  <c:v>D3</c:v>
                </c:pt>
                <c:pt idx="14">
                  <c:v>D5</c:v>
                </c:pt>
                <c:pt idx="15">
                  <c:v>D7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F1</c:v>
                </c:pt>
                <c:pt idx="21">
                  <c:v>F3</c:v>
                </c:pt>
                <c:pt idx="22">
                  <c:v>F5</c:v>
                </c:pt>
                <c:pt idx="23">
                  <c:v>F7</c:v>
                </c:pt>
              </c:strCache>
            </c:strRef>
          </c:cat>
          <c:val>
            <c:numRef>
              <c:f>'ELectic lighting'!$G$3:$G$26</c:f>
              <c:numCache>
                <c:formatCode>General</c:formatCode>
                <c:ptCount val="24"/>
                <c:pt idx="0">
                  <c:v>341.5</c:v>
                </c:pt>
                <c:pt idx="1">
                  <c:v>374.1</c:v>
                </c:pt>
                <c:pt idx="2">
                  <c:v>400.8</c:v>
                </c:pt>
                <c:pt idx="3">
                  <c:v>380.5</c:v>
                </c:pt>
                <c:pt idx="4">
                  <c:v>340.7</c:v>
                </c:pt>
                <c:pt idx="5">
                  <c:v>393.8</c:v>
                </c:pt>
                <c:pt idx="6">
                  <c:v>431.6</c:v>
                </c:pt>
                <c:pt idx="7">
                  <c:v>413.4</c:v>
                </c:pt>
                <c:pt idx="8" formatCode="0.0">
                  <c:v>426.3</c:v>
                </c:pt>
                <c:pt idx="9">
                  <c:v>420.4</c:v>
                </c:pt>
                <c:pt idx="10">
                  <c:v>488.3</c:v>
                </c:pt>
                <c:pt idx="11">
                  <c:v>531.9</c:v>
                </c:pt>
                <c:pt idx="12" formatCode="0.0">
                  <c:v>470</c:v>
                </c:pt>
                <c:pt idx="13">
                  <c:v>406.8</c:v>
                </c:pt>
                <c:pt idx="14">
                  <c:v>476.3</c:v>
                </c:pt>
                <c:pt idx="15">
                  <c:v>567.6</c:v>
                </c:pt>
                <c:pt idx="16">
                  <c:v>425.5</c:v>
                </c:pt>
                <c:pt idx="17">
                  <c:v>413.2</c:v>
                </c:pt>
                <c:pt idx="18" formatCode="0.0">
                  <c:v>448</c:v>
                </c:pt>
                <c:pt idx="19">
                  <c:v>457.6</c:v>
                </c:pt>
                <c:pt idx="20">
                  <c:v>462.6</c:v>
                </c:pt>
                <c:pt idx="21">
                  <c:v>513.79999999999995</c:v>
                </c:pt>
                <c:pt idx="22">
                  <c:v>529.1</c:v>
                </c:pt>
                <c:pt idx="23">
                  <c:v>491.7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A2-421C-A62C-B2AF953E3404}"/>
            </c:ext>
          </c:extLst>
        </c:ser>
        <c:ser>
          <c:idx val="1"/>
          <c:order val="1"/>
          <c:tx>
            <c:strRef>
              <c:f>'ELectic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EB5E30"/>
              </a:solidFill>
              <a:ln w="9525">
                <a:noFill/>
                <a:round/>
              </a:ln>
              <a:effectLst/>
            </c:spPr>
          </c:marker>
          <c:cat>
            <c:strRef>
              <c:f>'ELectic lighting'!$A$3:$A$26</c:f>
              <c:strCache>
                <c:ptCount val="24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B1</c:v>
                </c:pt>
                <c:pt idx="5">
                  <c:v>B3</c:v>
                </c:pt>
                <c:pt idx="6">
                  <c:v>B5</c:v>
                </c:pt>
                <c:pt idx="7">
                  <c:v>B7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D1</c:v>
                </c:pt>
                <c:pt idx="13">
                  <c:v>D3</c:v>
                </c:pt>
                <c:pt idx="14">
                  <c:v>D5</c:v>
                </c:pt>
                <c:pt idx="15">
                  <c:v>D7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F1</c:v>
                </c:pt>
                <c:pt idx="21">
                  <c:v>F3</c:v>
                </c:pt>
                <c:pt idx="22">
                  <c:v>F5</c:v>
                </c:pt>
                <c:pt idx="23">
                  <c:v>F7</c:v>
                </c:pt>
              </c:strCache>
            </c:strRef>
          </c:cat>
          <c:val>
            <c:numRef>
              <c:f>'ELectic lighting'!$C$3:$C$26</c:f>
              <c:numCache>
                <c:formatCode>0.0</c:formatCode>
                <c:ptCount val="24"/>
                <c:pt idx="0">
                  <c:v>52</c:v>
                </c:pt>
                <c:pt idx="1">
                  <c:v>56.9</c:v>
                </c:pt>
                <c:pt idx="2">
                  <c:v>60.2</c:v>
                </c:pt>
                <c:pt idx="3">
                  <c:v>61.5</c:v>
                </c:pt>
                <c:pt idx="4">
                  <c:v>72.099999999999994</c:v>
                </c:pt>
                <c:pt idx="5">
                  <c:v>82.5</c:v>
                </c:pt>
                <c:pt idx="6">
                  <c:v>87.3</c:v>
                </c:pt>
                <c:pt idx="7">
                  <c:v>81.400000000000006</c:v>
                </c:pt>
                <c:pt idx="8">
                  <c:v>46</c:v>
                </c:pt>
                <c:pt idx="9">
                  <c:v>53.9</c:v>
                </c:pt>
                <c:pt idx="10">
                  <c:v>57.8</c:v>
                </c:pt>
                <c:pt idx="11">
                  <c:v>61</c:v>
                </c:pt>
                <c:pt idx="12">
                  <c:v>78.5</c:v>
                </c:pt>
                <c:pt idx="13">
                  <c:v>75</c:v>
                </c:pt>
                <c:pt idx="14">
                  <c:v>92.2</c:v>
                </c:pt>
                <c:pt idx="15">
                  <c:v>100</c:v>
                </c:pt>
                <c:pt idx="16">
                  <c:v>76</c:v>
                </c:pt>
                <c:pt idx="17">
                  <c:v>59.6</c:v>
                </c:pt>
                <c:pt idx="18">
                  <c:v>63.7</c:v>
                </c:pt>
                <c:pt idx="19">
                  <c:v>81.2</c:v>
                </c:pt>
                <c:pt idx="20">
                  <c:v>85.6</c:v>
                </c:pt>
                <c:pt idx="21">
                  <c:v>93.4</c:v>
                </c:pt>
                <c:pt idx="22">
                  <c:v>93.9</c:v>
                </c:pt>
                <c:pt idx="23">
                  <c:v>88.6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A2-421C-A62C-B2AF953E3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0474879227053153E-2"/>
          <c:y val="0.1077232142857143"/>
          <c:w val="0.16417101449275362"/>
          <c:h val="5.25763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/>
              <a:t>Electric lighting system performance - ratios</a:t>
            </a:r>
          </a:p>
        </c:rich>
      </c:tx>
      <c:layout>
        <c:manualLayout>
          <c:xMode val="edge"/>
          <c:yMode val="edge"/>
          <c:x val="0.1948824879227053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2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'ELectic lighting'!$D$29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solidFill>
                  <a:srgbClr val="EB5E30"/>
                </a:solidFill>
                <a:round/>
              </a:ln>
              <a:effectLst/>
            </c:spPr>
          </c:marker>
          <c:cat>
            <c:strRef>
              <c:f>'ELectic lighting'!$A$30:$A$53</c:f>
              <c:strCache>
                <c:ptCount val="24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B1</c:v>
                </c:pt>
                <c:pt idx="5">
                  <c:v>B3</c:v>
                </c:pt>
                <c:pt idx="6">
                  <c:v>B5</c:v>
                </c:pt>
                <c:pt idx="7">
                  <c:v>B7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D1</c:v>
                </c:pt>
                <c:pt idx="13">
                  <c:v>D3</c:v>
                </c:pt>
                <c:pt idx="14">
                  <c:v>D5</c:v>
                </c:pt>
                <c:pt idx="15">
                  <c:v>D7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F1</c:v>
                </c:pt>
                <c:pt idx="21">
                  <c:v>F3</c:v>
                </c:pt>
                <c:pt idx="22">
                  <c:v>F5</c:v>
                </c:pt>
                <c:pt idx="23">
                  <c:v>F7</c:v>
                </c:pt>
              </c:strCache>
            </c:strRef>
          </c:cat>
          <c:val>
            <c:numRef>
              <c:f>'ELectic lighting'!$D$30:$D$53</c:f>
              <c:numCache>
                <c:formatCode>0.00</c:formatCode>
                <c:ptCount val="24"/>
                <c:pt idx="0">
                  <c:v>0.33118594436310395</c:v>
                </c:pt>
                <c:pt idx="1">
                  <c:v>0.33520449077786685</c:v>
                </c:pt>
                <c:pt idx="2">
                  <c:v>0.33557884231536927</c:v>
                </c:pt>
                <c:pt idx="3">
                  <c:v>0.36162943495400784</c:v>
                </c:pt>
                <c:pt idx="4">
                  <c:v>0.44115057235104205</c:v>
                </c:pt>
                <c:pt idx="5">
                  <c:v>0.43930929405789737</c:v>
                </c:pt>
                <c:pt idx="6">
                  <c:v>0.43025949953660791</c:v>
                </c:pt>
                <c:pt idx="7">
                  <c:v>0.42114175133043058</c:v>
                </c:pt>
                <c:pt idx="8">
                  <c:v>0.2500586441473141</c:v>
                </c:pt>
                <c:pt idx="9">
                  <c:v>0.29900095147478595</c:v>
                </c:pt>
                <c:pt idx="10">
                  <c:v>0.27851730493549048</c:v>
                </c:pt>
                <c:pt idx="11">
                  <c:v>0.26922353825907125</c:v>
                </c:pt>
                <c:pt idx="12">
                  <c:v>0.36553191489361703</c:v>
                </c:pt>
                <c:pt idx="13">
                  <c:v>0.41101278269419861</c:v>
                </c:pt>
                <c:pt idx="14">
                  <c:v>0.41885366365735882</c:v>
                </c:pt>
                <c:pt idx="15">
                  <c:v>0.39305849189570119</c:v>
                </c:pt>
                <c:pt idx="16">
                  <c:v>0.39106933019976498</c:v>
                </c:pt>
                <c:pt idx="17">
                  <c:v>0.33470474346563411</c:v>
                </c:pt>
                <c:pt idx="18">
                  <c:v>0.32946428571428571</c:v>
                </c:pt>
                <c:pt idx="19">
                  <c:v>0.39685314685314682</c:v>
                </c:pt>
                <c:pt idx="20">
                  <c:v>0.40034587116299175</c:v>
                </c:pt>
                <c:pt idx="21">
                  <c:v>0.39431685480731804</c:v>
                </c:pt>
                <c:pt idx="22">
                  <c:v>0.38310338310338304</c:v>
                </c:pt>
                <c:pt idx="23">
                  <c:v>0.38926174496644295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22-4462-92DD-5ECF3BFBEF5C}"/>
            </c:ext>
          </c:extLst>
        </c:ser>
        <c:ser>
          <c:idx val="5"/>
          <c:order val="1"/>
          <c:tx>
            <c:strRef>
              <c:f>'ELectic lighting'!$E$29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'ELectic lighting'!$A$30:$A$53</c:f>
              <c:strCache>
                <c:ptCount val="24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B1</c:v>
                </c:pt>
                <c:pt idx="5">
                  <c:v>B3</c:v>
                </c:pt>
                <c:pt idx="6">
                  <c:v>B5</c:v>
                </c:pt>
                <c:pt idx="7">
                  <c:v>B7</c:v>
                </c:pt>
                <c:pt idx="8">
                  <c:v>C1</c:v>
                </c:pt>
                <c:pt idx="9">
                  <c:v>C3</c:v>
                </c:pt>
                <c:pt idx="10">
                  <c:v>C5</c:v>
                </c:pt>
                <c:pt idx="11">
                  <c:v>C7</c:v>
                </c:pt>
                <c:pt idx="12">
                  <c:v>D1</c:v>
                </c:pt>
                <c:pt idx="13">
                  <c:v>D3</c:v>
                </c:pt>
                <c:pt idx="14">
                  <c:v>D5</c:v>
                </c:pt>
                <c:pt idx="15">
                  <c:v>D7</c:v>
                </c:pt>
                <c:pt idx="16">
                  <c:v>E1</c:v>
                </c:pt>
                <c:pt idx="17">
                  <c:v>E3</c:v>
                </c:pt>
                <c:pt idx="18">
                  <c:v>E5</c:v>
                </c:pt>
                <c:pt idx="19">
                  <c:v>E7</c:v>
                </c:pt>
                <c:pt idx="20">
                  <c:v>F1</c:v>
                </c:pt>
                <c:pt idx="21">
                  <c:v>F3</c:v>
                </c:pt>
                <c:pt idx="22">
                  <c:v>F5</c:v>
                </c:pt>
                <c:pt idx="23">
                  <c:v>F7</c:v>
                </c:pt>
              </c:strCache>
            </c:strRef>
          </c:cat>
          <c:val>
            <c:numRef>
              <c:f>'ELectic lighting'!$E$30:$E$53</c:f>
              <c:numCache>
                <c:formatCode>0.00</c:formatCode>
                <c:ptCount val="24"/>
                <c:pt idx="0">
                  <c:v>0.45977011494252878</c:v>
                </c:pt>
                <c:pt idx="1">
                  <c:v>0.45374800637958529</c:v>
                </c:pt>
                <c:pt idx="2">
                  <c:v>0.44758364312267662</c:v>
                </c:pt>
                <c:pt idx="3">
                  <c:v>0.44694767441860467</c:v>
                </c:pt>
                <c:pt idx="4">
                  <c:v>0.47970725216234189</c:v>
                </c:pt>
                <c:pt idx="5">
                  <c:v>0.47687861271676302</c:v>
                </c:pt>
                <c:pt idx="6">
                  <c:v>0.47011308562197096</c:v>
                </c:pt>
                <c:pt idx="7">
                  <c:v>0.46754738655944866</c:v>
                </c:pt>
                <c:pt idx="8">
                  <c:v>0.43151969981238275</c:v>
                </c:pt>
                <c:pt idx="9">
                  <c:v>0.4287987271280827</c:v>
                </c:pt>
                <c:pt idx="10">
                  <c:v>0.42499999999999999</c:v>
                </c:pt>
                <c:pt idx="11">
                  <c:v>0.42597765363128492</c:v>
                </c:pt>
                <c:pt idx="12">
                  <c:v>0.45692665890570427</c:v>
                </c:pt>
                <c:pt idx="13">
                  <c:v>0.44856459330143544</c:v>
                </c:pt>
                <c:pt idx="14">
                  <c:v>0.46215538847117799</c:v>
                </c:pt>
                <c:pt idx="15">
                  <c:v>0.44822949350067237</c:v>
                </c:pt>
                <c:pt idx="16">
                  <c:v>0.45673076923076922</c:v>
                </c:pt>
                <c:pt idx="17">
                  <c:v>0.43094721619667387</c:v>
                </c:pt>
                <c:pt idx="18">
                  <c:v>0.43157181571815723</c:v>
                </c:pt>
                <c:pt idx="19">
                  <c:v>0.44713656387665202</c:v>
                </c:pt>
                <c:pt idx="20">
                  <c:v>0.46220302375809935</c:v>
                </c:pt>
                <c:pt idx="21">
                  <c:v>0.46100691016781842</c:v>
                </c:pt>
                <c:pt idx="22">
                  <c:v>0.46324617661568829</c:v>
                </c:pt>
                <c:pt idx="23">
                  <c:v>0.4629049111807732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22-4462-92DD-5ECF3BFBE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19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22</c:v>
                </c:pt>
                <c:pt idx="8">
                  <c:v>16</c:v>
                </c:pt>
                <c:pt idx="9">
                  <c:v>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4</c:v>
                </c:pt>
                <c:pt idx="18">
                  <c:v>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D-48D4-8DA0-7A94309A0F46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8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20</c:v>
                </c:pt>
                <c:pt idx="18">
                  <c:v>20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AD-48D4-8DA0-7A94309A0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11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22</c:v>
                </c:pt>
                <c:pt idx="8">
                  <c:v>5</c:v>
                </c:pt>
                <c:pt idx="9">
                  <c:v>0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0</c:v>
                </c:pt>
                <c:pt idx="18">
                  <c:v>0</c:v>
                </c:pt>
                <c:pt idx="19">
                  <c:v>23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C-4CA2-801C-8E0640675BB6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C-4CA2-801C-8E0640675BB6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24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24</c:v>
                </c:pt>
                <c:pt idx="18">
                  <c:v>24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FC-4CA2-801C-8E0640675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8</c:v>
                </c:pt>
                <c:pt idx="1">
                  <c:v>16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16</c:v>
                </c:pt>
                <c:pt idx="8">
                  <c:v>8</c:v>
                </c:pt>
                <c:pt idx="9">
                  <c:v>4</c:v>
                </c:pt>
                <c:pt idx="10">
                  <c:v>23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21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6-4189-B2EC-AFB4F0A72E10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16</c:v>
                </c:pt>
                <c:pt idx="1">
                  <c:v>8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8</c:v>
                </c:pt>
                <c:pt idx="8">
                  <c:v>16</c:v>
                </c:pt>
                <c:pt idx="9">
                  <c:v>20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6-4189-B2EC-AFB4F0A72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&gt;163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0</c:v>
                </c:pt>
                <c:pt idx="1">
                  <c:v>11</c:v>
                </c:pt>
                <c:pt idx="2">
                  <c:v>20</c:v>
                </c:pt>
                <c:pt idx="3">
                  <c:v>23</c:v>
                </c:pt>
                <c:pt idx="4">
                  <c:v>24</c:v>
                </c:pt>
                <c:pt idx="5">
                  <c:v>23</c:v>
                </c:pt>
                <c:pt idx="6">
                  <c:v>20</c:v>
                </c:pt>
                <c:pt idx="7">
                  <c:v>11</c:v>
                </c:pt>
                <c:pt idx="8">
                  <c:v>0</c:v>
                </c:pt>
                <c:pt idx="9">
                  <c:v>0</c:v>
                </c:pt>
                <c:pt idx="10">
                  <c:v>22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23</c:v>
                </c:pt>
                <c:pt idx="19">
                  <c:v>14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  <c:pt idx="24">
                  <c:v>24</c:v>
                </c:pt>
                <c:pt idx="25">
                  <c:v>24</c:v>
                </c:pt>
                <c:pt idx="26">
                  <c:v>24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9-406A-A49C-BBC2A0DABDBE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163&gt;x&gt;109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8</c:v>
                </c:pt>
                <c:pt idx="1">
                  <c:v>10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8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59-406A-A49C-BBC2A0DABDBE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&lt;109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16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16</c:v>
                </c:pt>
                <c:pt idx="9">
                  <c:v>24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59-406A-A49C-BBC2A0DA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12</xdr:row>
      <xdr:rowOff>19050</xdr:rowOff>
    </xdr:from>
    <xdr:to>
      <xdr:col>12</xdr:col>
      <xdr:colOff>571500</xdr:colOff>
      <xdr:row>36</xdr:row>
      <xdr:rowOff>152400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C49B095-0C75-AFB3-F0BF-7A85200FAC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185056</xdr:rowOff>
    </xdr:from>
    <xdr:to>
      <xdr:col>27</xdr:col>
      <xdr:colOff>355200</xdr:colOff>
      <xdr:row>25</xdr:row>
      <xdr:rowOff>26056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5668276-4607-429F-9512-CDCA5AD5BA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419100</xdr:colOff>
      <xdr:row>27</xdr:row>
      <xdr:rowOff>85643</xdr:rowOff>
    </xdr:from>
    <xdr:to>
      <xdr:col>27</xdr:col>
      <xdr:colOff>164700</xdr:colOff>
      <xdr:row>50</xdr:row>
      <xdr:rowOff>100814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EA13529-7396-4955-8D63-486A118738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22DD96D-A996-4DF4-B087-5BDD5AA40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7A92B04-813D-460C-B8F8-A56CAFC87D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9272258-2DD8-4A9A-BD79-60BE8A1E95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119743</xdr:colOff>
      <xdr:row>31</xdr:row>
      <xdr:rowOff>185058</xdr:rowOff>
    </xdr:from>
    <xdr:to>
      <xdr:col>20</xdr:col>
      <xdr:colOff>335743</xdr:colOff>
      <xdr:row>54</xdr:row>
      <xdr:rowOff>21858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6F34A89-FBA6-4431-9068-3A3DA1BF5E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36266-9F3B-4E0C-91B7-880195566403}">
  <dimension ref="A1:P15"/>
  <sheetViews>
    <sheetView workbookViewId="0">
      <selection activeCell="S10" sqref="S10"/>
    </sheetView>
  </sheetViews>
  <sheetFormatPr defaultRowHeight="13.8" x14ac:dyDescent="0.25"/>
  <cols>
    <col min="1" max="1" width="4.5546875" style="17" customWidth="1"/>
    <col min="2" max="11" width="8.88671875" style="17"/>
    <col min="12" max="12" width="3.44140625" style="17" bestFit="1" customWidth="1"/>
    <col min="13" max="13" width="6.44140625" style="17" bestFit="1" customWidth="1"/>
    <col min="14" max="16" width="3.44140625" style="17" bestFit="1" customWidth="1"/>
    <col min="17" max="16384" width="8.88671875" style="17"/>
  </cols>
  <sheetData>
    <row r="1" spans="1:16" ht="14.4" customHeight="1" thickBot="1" x14ac:dyDescent="0.3">
      <c r="A1" s="2"/>
      <c r="B1" s="107" t="s">
        <v>2</v>
      </c>
      <c r="C1" s="108"/>
      <c r="D1" s="109"/>
      <c r="E1" s="110" t="s">
        <v>3</v>
      </c>
      <c r="F1" s="111"/>
      <c r="G1" s="112"/>
      <c r="I1" s="17" t="s">
        <v>46</v>
      </c>
    </row>
    <row r="2" spans="1:16" ht="13.8" customHeight="1" x14ac:dyDescent="0.25">
      <c r="A2" s="113" t="s">
        <v>45</v>
      </c>
      <c r="B2" s="30">
        <v>8.3000000000000007</v>
      </c>
      <c r="C2" s="24">
        <v>8.3000000000000007</v>
      </c>
      <c r="D2" s="31">
        <v>7.3</v>
      </c>
      <c r="E2" s="22">
        <v>8.3000000000000007</v>
      </c>
      <c r="F2" s="24">
        <v>8.3000000000000007</v>
      </c>
      <c r="G2" s="31">
        <v>7.3</v>
      </c>
      <c r="I2" s="26"/>
      <c r="J2" s="18" t="s">
        <v>47</v>
      </c>
      <c r="M2" s="78">
        <v>0.27083333333333198</v>
      </c>
      <c r="N2" s="90"/>
      <c r="O2" s="91"/>
      <c r="P2" s="92"/>
    </row>
    <row r="3" spans="1:16" ht="15" x14ac:dyDescent="0.25">
      <c r="A3" s="113"/>
      <c r="B3" s="32">
        <v>9.3000000000000007</v>
      </c>
      <c r="C3" s="25">
        <v>9.3000000000000007</v>
      </c>
      <c r="D3" s="33">
        <v>8.3000000000000007</v>
      </c>
      <c r="E3" s="22">
        <v>9.3000000000000007</v>
      </c>
      <c r="F3" s="25">
        <v>9.3000000000000007</v>
      </c>
      <c r="G3" s="33">
        <v>8.3000000000000007</v>
      </c>
      <c r="I3" s="27"/>
      <c r="J3" s="18" t="s">
        <v>48</v>
      </c>
      <c r="K3" s="114"/>
      <c r="L3" s="114" t="s">
        <v>74</v>
      </c>
      <c r="M3" s="78">
        <v>0.312499999999999</v>
      </c>
      <c r="N3" s="83"/>
      <c r="O3" s="26"/>
      <c r="P3" s="84"/>
    </row>
    <row r="4" spans="1:16" ht="15" x14ac:dyDescent="0.25">
      <c r="A4" s="113"/>
      <c r="B4" s="32">
        <v>10.3</v>
      </c>
      <c r="C4" s="25">
        <v>10.3</v>
      </c>
      <c r="D4" s="33">
        <v>9.3000000000000007</v>
      </c>
      <c r="E4" s="22">
        <v>10.3</v>
      </c>
      <c r="F4" s="25">
        <v>10.3</v>
      </c>
      <c r="G4" s="33">
        <v>9.3000000000000007</v>
      </c>
      <c r="I4" s="28"/>
      <c r="J4" s="18" t="s">
        <v>49</v>
      </c>
      <c r="K4" s="114"/>
      <c r="L4" s="114"/>
      <c r="M4" s="78">
        <v>0.35416666666666602</v>
      </c>
      <c r="N4" s="85"/>
      <c r="O4" s="77"/>
      <c r="P4" s="84"/>
    </row>
    <row r="5" spans="1:16" ht="15" x14ac:dyDescent="0.25">
      <c r="A5" s="113"/>
      <c r="B5" s="32">
        <v>11.3</v>
      </c>
      <c r="C5" s="25">
        <v>11.3</v>
      </c>
      <c r="D5" s="33">
        <v>10.3</v>
      </c>
      <c r="E5" s="22">
        <v>11.3</v>
      </c>
      <c r="F5" s="25">
        <v>11.3</v>
      </c>
      <c r="G5" s="33">
        <v>10.3</v>
      </c>
      <c r="K5" s="114"/>
      <c r="L5" s="114"/>
      <c r="M5" s="78">
        <v>0.39583333333333331</v>
      </c>
      <c r="N5" s="85"/>
      <c r="O5" s="77"/>
      <c r="P5" s="84"/>
    </row>
    <row r="6" spans="1:16" ht="15" x14ac:dyDescent="0.25">
      <c r="A6" s="113"/>
      <c r="B6" s="32">
        <v>12.3</v>
      </c>
      <c r="C6" s="25">
        <v>12.3</v>
      </c>
      <c r="D6" s="33">
        <v>11.3</v>
      </c>
      <c r="E6" s="22">
        <v>12.3</v>
      </c>
      <c r="F6" s="25">
        <v>12.3</v>
      </c>
      <c r="G6" s="33">
        <v>11.3</v>
      </c>
      <c r="K6" s="114"/>
      <c r="L6" s="114"/>
      <c r="M6" s="78">
        <v>0.437499999999999</v>
      </c>
      <c r="N6" s="85"/>
      <c r="O6" s="77"/>
      <c r="P6" s="84"/>
    </row>
    <row r="7" spans="1:16" ht="15" x14ac:dyDescent="0.25">
      <c r="A7" s="113"/>
      <c r="B7" s="32">
        <v>13.3</v>
      </c>
      <c r="C7" s="25">
        <v>13.3</v>
      </c>
      <c r="D7" s="33">
        <v>12.3</v>
      </c>
      <c r="E7" s="22">
        <v>13.3</v>
      </c>
      <c r="F7" s="25">
        <v>13.3</v>
      </c>
      <c r="G7" s="33">
        <v>12.3</v>
      </c>
      <c r="K7" s="114"/>
      <c r="L7" s="114"/>
      <c r="M7" s="78">
        <v>0.47916666666666602</v>
      </c>
      <c r="N7" s="85"/>
      <c r="O7" s="77"/>
      <c r="P7" s="84"/>
    </row>
    <row r="8" spans="1:16" ht="15" x14ac:dyDescent="0.25">
      <c r="A8" s="113"/>
      <c r="B8" s="32">
        <v>14.3</v>
      </c>
      <c r="C8" s="25">
        <v>14.3</v>
      </c>
      <c r="D8" s="33">
        <v>13.3</v>
      </c>
      <c r="E8" s="22">
        <v>14.3</v>
      </c>
      <c r="F8" s="25">
        <v>14.3</v>
      </c>
      <c r="G8" s="33">
        <v>13.3</v>
      </c>
      <c r="K8" s="114"/>
      <c r="L8" s="114"/>
      <c r="M8" s="78">
        <v>0.52083333333333304</v>
      </c>
      <c r="N8" s="85"/>
      <c r="O8" s="77"/>
      <c r="P8" s="84"/>
    </row>
    <row r="9" spans="1:16" ht="15" x14ac:dyDescent="0.25">
      <c r="A9" s="113"/>
      <c r="B9" s="32">
        <v>15.3</v>
      </c>
      <c r="C9" s="23">
        <v>15.3</v>
      </c>
      <c r="D9" s="33">
        <v>14.3</v>
      </c>
      <c r="E9" s="22">
        <v>15.3</v>
      </c>
      <c r="F9" s="25">
        <v>15.3</v>
      </c>
      <c r="G9" s="33">
        <v>14.3</v>
      </c>
      <c r="K9" s="114"/>
      <c r="L9" s="114"/>
      <c r="M9" s="78">
        <v>0.562499999999999</v>
      </c>
      <c r="N9" s="85"/>
      <c r="O9" s="77"/>
      <c r="P9" s="84"/>
    </row>
    <row r="10" spans="1:16" ht="15" x14ac:dyDescent="0.25">
      <c r="A10" s="113"/>
      <c r="B10" s="32">
        <v>16.3</v>
      </c>
      <c r="C10" s="23">
        <v>16.3</v>
      </c>
      <c r="D10" s="33">
        <v>15.3</v>
      </c>
      <c r="E10" s="22">
        <v>16.3</v>
      </c>
      <c r="F10" s="25">
        <v>16.3</v>
      </c>
      <c r="G10" s="33">
        <v>15.3</v>
      </c>
      <c r="K10" s="114"/>
      <c r="L10" s="114"/>
      <c r="M10" s="78">
        <v>0.60416666666666596</v>
      </c>
      <c r="N10" s="85"/>
      <c r="O10" s="77"/>
      <c r="P10" s="84"/>
    </row>
    <row r="11" spans="1:16" ht="15.6" thickBot="1" x14ac:dyDescent="0.3">
      <c r="A11" s="113"/>
      <c r="B11" s="35">
        <v>17.3</v>
      </c>
      <c r="C11" s="36">
        <v>17.3</v>
      </c>
      <c r="D11" s="34">
        <v>16.3</v>
      </c>
      <c r="E11" s="29">
        <v>17.3</v>
      </c>
      <c r="F11" s="36">
        <v>17.3</v>
      </c>
      <c r="G11" s="37">
        <v>16.3</v>
      </c>
      <c r="K11" s="114"/>
      <c r="L11" s="114"/>
      <c r="M11" s="78">
        <v>0.64583333333333304</v>
      </c>
      <c r="N11" s="85"/>
      <c r="O11" s="77"/>
      <c r="P11" s="84"/>
    </row>
    <row r="12" spans="1:16" ht="15.6" thickBot="1" x14ac:dyDescent="0.3">
      <c r="A12" s="113"/>
      <c r="B12" s="58">
        <v>45281</v>
      </c>
      <c r="C12" s="59">
        <v>45006</v>
      </c>
      <c r="D12" s="60">
        <v>45098</v>
      </c>
      <c r="E12" s="61">
        <v>45281</v>
      </c>
      <c r="F12" s="59">
        <v>45006</v>
      </c>
      <c r="G12" s="60">
        <v>45098</v>
      </c>
      <c r="K12" s="114"/>
      <c r="L12" s="114"/>
      <c r="M12" s="78">
        <v>0.6875</v>
      </c>
      <c r="N12" s="85"/>
      <c r="O12" s="77"/>
      <c r="P12" s="84"/>
    </row>
    <row r="13" spans="1:16" ht="15" x14ac:dyDescent="0.25">
      <c r="K13" s="114"/>
      <c r="L13" s="114"/>
      <c r="M13" s="78">
        <v>0.72916666666666663</v>
      </c>
      <c r="N13" s="85"/>
      <c r="O13" s="77"/>
      <c r="P13" s="86"/>
    </row>
    <row r="14" spans="1:16" ht="15.6" thickBot="1" x14ac:dyDescent="0.3">
      <c r="A14" s="2" t="s">
        <v>28</v>
      </c>
      <c r="K14" s="114"/>
      <c r="L14" s="114"/>
      <c r="M14" s="78">
        <v>0.77083333333333337</v>
      </c>
      <c r="N14" s="87"/>
      <c r="O14" s="88"/>
      <c r="P14" s="89"/>
    </row>
    <row r="15" spans="1:16" ht="39.6" x14ac:dyDescent="0.25">
      <c r="N15" s="19">
        <v>44531</v>
      </c>
      <c r="O15" s="19">
        <v>44256</v>
      </c>
      <c r="P15" s="19">
        <v>44348</v>
      </c>
    </row>
  </sheetData>
  <sortState xmlns:xlrd2="http://schemas.microsoft.com/office/spreadsheetml/2017/richdata2" ref="M2:M14">
    <sortCondition ref="M2:M14"/>
  </sortState>
  <mergeCells count="5">
    <mergeCell ref="B1:D1"/>
    <mergeCell ref="E1:G1"/>
    <mergeCell ref="A2:A12"/>
    <mergeCell ref="L3:L14"/>
    <mergeCell ref="K3:K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2CA34-796D-42F4-84C2-A0FB88D6CD2A}">
  <dimension ref="A1:AG11"/>
  <sheetViews>
    <sheetView zoomScale="70" zoomScaleNormal="70" workbookViewId="0">
      <selection activeCell="R14" sqref="R14"/>
    </sheetView>
  </sheetViews>
  <sheetFormatPr defaultRowHeight="13.8" x14ac:dyDescent="0.25"/>
  <cols>
    <col min="1" max="1" width="17" style="17" customWidth="1"/>
    <col min="2" max="16384" width="8.88671875" style="17"/>
  </cols>
  <sheetData>
    <row r="1" spans="1:33" ht="14.4" thickBot="1" x14ac:dyDescent="0.3">
      <c r="A1" s="62" t="s">
        <v>50</v>
      </c>
      <c r="B1" s="65">
        <v>400</v>
      </c>
      <c r="C1" s="65">
        <v>410</v>
      </c>
      <c r="D1" s="65">
        <v>420</v>
      </c>
      <c r="E1" s="65">
        <v>430</v>
      </c>
      <c r="F1" s="65">
        <v>440</v>
      </c>
      <c r="G1" s="65">
        <v>450</v>
      </c>
      <c r="H1" s="65">
        <v>460</v>
      </c>
      <c r="I1" s="65">
        <v>470</v>
      </c>
      <c r="J1" s="65">
        <v>480</v>
      </c>
      <c r="K1" s="65">
        <v>490</v>
      </c>
      <c r="L1" s="65">
        <v>500</v>
      </c>
      <c r="M1" s="65">
        <v>510</v>
      </c>
      <c r="N1" s="65">
        <v>520</v>
      </c>
      <c r="O1" s="65">
        <v>530</v>
      </c>
      <c r="P1" s="65">
        <v>540</v>
      </c>
      <c r="Q1" s="65">
        <v>550</v>
      </c>
      <c r="R1" s="65">
        <v>560</v>
      </c>
      <c r="S1" s="65">
        <v>570</v>
      </c>
      <c r="T1" s="65">
        <v>580</v>
      </c>
      <c r="U1" s="65">
        <v>590</v>
      </c>
      <c r="V1" s="65">
        <v>600</v>
      </c>
      <c r="W1" s="65">
        <v>610</v>
      </c>
      <c r="X1" s="65">
        <v>620</v>
      </c>
      <c r="Y1" s="65">
        <v>630</v>
      </c>
      <c r="Z1" s="65">
        <v>640</v>
      </c>
      <c r="AA1" s="65">
        <v>650</v>
      </c>
      <c r="AB1" s="65">
        <v>660</v>
      </c>
      <c r="AC1" s="65">
        <v>670</v>
      </c>
      <c r="AD1" s="65">
        <v>680</v>
      </c>
      <c r="AE1" s="65">
        <v>690</v>
      </c>
      <c r="AF1" s="65">
        <v>700</v>
      </c>
      <c r="AG1" s="65" t="s">
        <v>51</v>
      </c>
    </row>
    <row r="2" spans="1:33" ht="15" x14ac:dyDescent="0.25">
      <c r="A2" s="63" t="s">
        <v>52</v>
      </c>
      <c r="B2" s="49">
        <v>13.83</v>
      </c>
      <c r="C2" s="49">
        <v>15.91</v>
      </c>
      <c r="D2" s="49">
        <v>16.87</v>
      </c>
      <c r="E2" s="49">
        <v>17.61</v>
      </c>
      <c r="F2" s="49">
        <v>18.3</v>
      </c>
      <c r="G2" s="49">
        <v>18.89</v>
      </c>
      <c r="H2" s="49">
        <v>19.239999999999998</v>
      </c>
      <c r="I2" s="49">
        <v>19.510000000000002</v>
      </c>
      <c r="J2" s="49">
        <v>19.71</v>
      </c>
      <c r="K2" s="49">
        <v>19.850000000000001</v>
      </c>
      <c r="L2" s="49">
        <v>19.850000000000001</v>
      </c>
      <c r="M2" s="49">
        <v>19.8</v>
      </c>
      <c r="N2" s="49">
        <v>19.59</v>
      </c>
      <c r="O2" s="49">
        <v>19.239999999999998</v>
      </c>
      <c r="P2" s="49">
        <v>18.64</v>
      </c>
      <c r="Q2" s="49">
        <v>17.79</v>
      </c>
      <c r="R2" s="49">
        <v>16.71</v>
      </c>
      <c r="S2" s="49">
        <v>15.79</v>
      </c>
      <c r="T2" s="49">
        <v>15.31</v>
      </c>
      <c r="U2" s="49">
        <v>15.06</v>
      </c>
      <c r="V2" s="49">
        <v>14.8</v>
      </c>
      <c r="W2" s="49">
        <v>14.64</v>
      </c>
      <c r="X2" s="49">
        <v>14.86</v>
      </c>
      <c r="Y2" s="49">
        <v>15.3</v>
      </c>
      <c r="Z2" s="49">
        <v>15.79</v>
      </c>
      <c r="AA2" s="49">
        <v>16.079999999999998</v>
      </c>
      <c r="AB2" s="49">
        <v>16.12</v>
      </c>
      <c r="AC2" s="49">
        <v>15.79</v>
      </c>
      <c r="AD2" s="49">
        <v>15.31</v>
      </c>
      <c r="AE2" s="49">
        <v>14.98</v>
      </c>
      <c r="AF2" s="49">
        <v>14.93</v>
      </c>
      <c r="AG2" s="50">
        <v>0.16970967741935486</v>
      </c>
    </row>
    <row r="3" spans="1:33" ht="15" x14ac:dyDescent="0.25">
      <c r="A3" s="64" t="s">
        <v>72</v>
      </c>
      <c r="B3" s="51">
        <v>13.23</v>
      </c>
      <c r="C3" s="51">
        <v>14.4</v>
      </c>
      <c r="D3" s="51">
        <v>14.58</v>
      </c>
      <c r="E3" s="51">
        <v>14.65</v>
      </c>
      <c r="F3" s="51">
        <v>14.76</v>
      </c>
      <c r="G3" s="51">
        <v>14.81</v>
      </c>
      <c r="H3" s="51">
        <v>14.81</v>
      </c>
      <c r="I3" s="51">
        <v>14.78</v>
      </c>
      <c r="J3" s="51">
        <v>14.77</v>
      </c>
      <c r="K3" s="51">
        <v>14.73</v>
      </c>
      <c r="L3" s="51">
        <v>14.69</v>
      </c>
      <c r="M3" s="51">
        <v>14.65</v>
      </c>
      <c r="N3" s="51">
        <v>14.61</v>
      </c>
      <c r="O3" s="51">
        <v>14.55</v>
      </c>
      <c r="P3" s="51">
        <v>14.52</v>
      </c>
      <c r="Q3" s="51">
        <v>14.5</v>
      </c>
      <c r="R3" s="51">
        <v>14.55</v>
      </c>
      <c r="S3" s="51">
        <v>14.6</v>
      </c>
      <c r="T3" s="51">
        <v>14.64</v>
      </c>
      <c r="U3" s="51">
        <v>14.64</v>
      </c>
      <c r="V3" s="51">
        <v>14.62</v>
      </c>
      <c r="W3" s="51">
        <v>14.56</v>
      </c>
      <c r="X3" s="51">
        <v>14.53</v>
      </c>
      <c r="Y3" s="51">
        <v>14.49</v>
      </c>
      <c r="Z3" s="51">
        <v>14.46</v>
      </c>
      <c r="AA3" s="51">
        <v>14.44</v>
      </c>
      <c r="AB3" s="51">
        <v>14.43</v>
      </c>
      <c r="AC3" s="51">
        <v>14.38</v>
      </c>
      <c r="AD3" s="51">
        <v>14.28</v>
      </c>
      <c r="AE3" s="51">
        <v>14.23</v>
      </c>
      <c r="AF3" s="51">
        <v>14.2</v>
      </c>
      <c r="AG3" s="52">
        <v>0.14519032258064515</v>
      </c>
    </row>
    <row r="4" spans="1:33" ht="15" x14ac:dyDescent="0.25">
      <c r="A4" s="64" t="s">
        <v>53</v>
      </c>
      <c r="B4" s="51">
        <v>37.229999999999997</v>
      </c>
      <c r="C4" s="51">
        <v>50.34</v>
      </c>
      <c r="D4" s="51">
        <v>54.67</v>
      </c>
      <c r="E4" s="51">
        <v>55.06</v>
      </c>
      <c r="F4" s="51">
        <v>55.23</v>
      </c>
      <c r="G4" s="51">
        <v>55.54</v>
      </c>
      <c r="H4" s="51">
        <v>55.66</v>
      </c>
      <c r="I4" s="51">
        <v>55.67</v>
      </c>
      <c r="J4" s="51">
        <v>55.62</v>
      </c>
      <c r="K4" s="51">
        <v>55.54</v>
      </c>
      <c r="L4" s="51">
        <v>55.36</v>
      </c>
      <c r="M4" s="51">
        <v>55.24</v>
      </c>
      <c r="N4" s="51">
        <v>55.12</v>
      </c>
      <c r="O4" s="51">
        <v>55.03</v>
      </c>
      <c r="P4" s="51">
        <v>55.09</v>
      </c>
      <c r="Q4" s="51">
        <v>55.35</v>
      </c>
      <c r="R4" s="51">
        <v>55.7</v>
      </c>
      <c r="S4" s="51">
        <v>56</v>
      </c>
      <c r="T4" s="51">
        <v>56.04</v>
      </c>
      <c r="U4" s="51">
        <v>55.87</v>
      </c>
      <c r="V4" s="51">
        <v>55.61</v>
      </c>
      <c r="W4" s="51">
        <v>55.27</v>
      </c>
      <c r="X4" s="51">
        <v>54.86</v>
      </c>
      <c r="Y4" s="51">
        <v>54.49</v>
      </c>
      <c r="Z4" s="51">
        <v>54.1</v>
      </c>
      <c r="AA4" s="51">
        <v>53.71</v>
      </c>
      <c r="AB4" s="51">
        <v>53.32</v>
      </c>
      <c r="AC4" s="51">
        <v>52.93</v>
      </c>
      <c r="AD4" s="51">
        <v>52.53</v>
      </c>
      <c r="AE4" s="51">
        <v>52.18</v>
      </c>
      <c r="AF4" s="51">
        <v>51.76</v>
      </c>
      <c r="AG4" s="52">
        <v>0.54068387096774184</v>
      </c>
    </row>
    <row r="5" spans="1:33" ht="15" x14ac:dyDescent="0.25">
      <c r="A5" s="64" t="s">
        <v>54</v>
      </c>
      <c r="B5" s="51">
        <v>45.26</v>
      </c>
      <c r="C5" s="51">
        <v>69.260000000000005</v>
      </c>
      <c r="D5" s="51">
        <v>83.31</v>
      </c>
      <c r="E5" s="51">
        <v>86.59</v>
      </c>
      <c r="F5" s="51">
        <v>87.27</v>
      </c>
      <c r="G5" s="51">
        <v>87.74</v>
      </c>
      <c r="H5" s="51">
        <v>88.02</v>
      </c>
      <c r="I5" s="51">
        <v>88.24</v>
      </c>
      <c r="J5" s="51">
        <v>88.57</v>
      </c>
      <c r="K5" s="51">
        <v>88.79</v>
      </c>
      <c r="L5" s="51">
        <v>89.02</v>
      </c>
      <c r="M5" s="51">
        <v>89.34</v>
      </c>
      <c r="N5" s="51">
        <v>89.6</v>
      </c>
      <c r="O5" s="51">
        <v>89.76</v>
      </c>
      <c r="P5" s="51">
        <v>89.94</v>
      </c>
      <c r="Q5" s="51">
        <v>90.06</v>
      </c>
      <c r="R5" s="51">
        <v>90.2</v>
      </c>
      <c r="S5" s="51">
        <v>90.31</v>
      </c>
      <c r="T5" s="51">
        <v>90.37</v>
      </c>
      <c r="U5" s="51">
        <v>90.45</v>
      </c>
      <c r="V5" s="51">
        <v>90.49</v>
      </c>
      <c r="W5" s="51">
        <v>90.59</v>
      </c>
      <c r="X5" s="51">
        <v>90.63</v>
      </c>
      <c r="Y5" s="51">
        <v>90.79</v>
      </c>
      <c r="Z5" s="51">
        <v>90.84</v>
      </c>
      <c r="AA5" s="51">
        <v>91.02</v>
      </c>
      <c r="AB5" s="51">
        <v>91.21</v>
      </c>
      <c r="AC5" s="51">
        <v>91.4</v>
      </c>
      <c r="AD5" s="51">
        <v>91.55</v>
      </c>
      <c r="AE5" s="51">
        <v>91.78</v>
      </c>
      <c r="AF5" s="51">
        <v>91.78</v>
      </c>
      <c r="AG5" s="52">
        <v>0.87554193548387116</v>
      </c>
    </row>
    <row r="6" spans="1:33" ht="15" x14ac:dyDescent="0.25">
      <c r="A6" s="64" t="s">
        <v>55</v>
      </c>
      <c r="B6" s="51">
        <v>21.14</v>
      </c>
      <c r="C6" s="51">
        <v>25.95</v>
      </c>
      <c r="D6" s="51">
        <v>27.6</v>
      </c>
      <c r="E6" s="51">
        <v>28.83</v>
      </c>
      <c r="F6" s="51">
        <v>30.41</v>
      </c>
      <c r="G6" s="51">
        <v>31.67</v>
      </c>
      <c r="H6" s="51">
        <v>32.08</v>
      </c>
      <c r="I6" s="51">
        <v>32.24</v>
      </c>
      <c r="J6" s="51">
        <v>32.53</v>
      </c>
      <c r="K6" s="51">
        <v>33.01</v>
      </c>
      <c r="L6" s="51">
        <v>33.83</v>
      </c>
      <c r="M6" s="51">
        <v>34.83</v>
      </c>
      <c r="N6" s="51">
        <v>35.92</v>
      </c>
      <c r="O6" s="51">
        <v>36.9</v>
      </c>
      <c r="P6" s="51">
        <v>37.630000000000003</v>
      </c>
      <c r="Q6" s="51">
        <v>38.020000000000003</v>
      </c>
      <c r="R6" s="51">
        <v>38.15</v>
      </c>
      <c r="S6" s="51">
        <v>38.1</v>
      </c>
      <c r="T6" s="51">
        <v>37.97</v>
      </c>
      <c r="U6" s="51">
        <v>37.770000000000003</v>
      </c>
      <c r="V6" s="51">
        <v>37.53</v>
      </c>
      <c r="W6" s="51">
        <v>37.29</v>
      </c>
      <c r="X6" s="51">
        <v>37.049999999999997</v>
      </c>
      <c r="Y6" s="51">
        <v>36.85</v>
      </c>
      <c r="Z6" s="51">
        <v>36.630000000000003</v>
      </c>
      <c r="AA6" s="51">
        <v>36.44</v>
      </c>
      <c r="AB6" s="51">
        <v>36.26</v>
      </c>
      <c r="AC6" s="51">
        <v>36.06</v>
      </c>
      <c r="AD6" s="51">
        <v>35.9</v>
      </c>
      <c r="AE6" s="51">
        <v>35.74</v>
      </c>
      <c r="AF6" s="51">
        <v>35.520000000000003</v>
      </c>
      <c r="AG6" s="52">
        <v>0.34382258064516114</v>
      </c>
    </row>
    <row r="7" spans="1:33" ht="15" x14ac:dyDescent="0.25">
      <c r="A7" s="64" t="s">
        <v>58</v>
      </c>
      <c r="B7" s="51">
        <v>15.05</v>
      </c>
      <c r="C7" s="51">
        <v>17.079999999999998</v>
      </c>
      <c r="D7" s="51">
        <v>16.55</v>
      </c>
      <c r="E7" s="51">
        <v>15.87</v>
      </c>
      <c r="F7" s="51">
        <v>16.14</v>
      </c>
      <c r="G7" s="51">
        <v>16.22</v>
      </c>
      <c r="H7" s="51">
        <v>16</v>
      </c>
      <c r="I7" s="51">
        <v>18.420000000000002</v>
      </c>
      <c r="J7" s="51">
        <v>23.64</v>
      </c>
      <c r="K7" s="51">
        <v>26.75</v>
      </c>
      <c r="L7" s="51">
        <v>28.3</v>
      </c>
      <c r="M7" s="51">
        <v>29.36</v>
      </c>
      <c r="N7" s="51">
        <v>30.73</v>
      </c>
      <c r="O7" s="51">
        <v>32.69</v>
      </c>
      <c r="P7" s="51">
        <v>34.39</v>
      </c>
      <c r="Q7" s="51">
        <v>34.94</v>
      </c>
      <c r="R7" s="51">
        <v>35.25</v>
      </c>
      <c r="S7" s="51">
        <v>38.799999999999997</v>
      </c>
      <c r="T7" s="51">
        <v>45.87</v>
      </c>
      <c r="U7" s="51">
        <v>51.66</v>
      </c>
      <c r="V7" s="51">
        <v>54.46</v>
      </c>
      <c r="W7" s="51">
        <v>55.57</v>
      </c>
      <c r="X7" s="51">
        <v>56.06</v>
      </c>
      <c r="Y7" s="51">
        <v>56.4</v>
      </c>
      <c r="Z7" s="51">
        <v>56.59</v>
      </c>
      <c r="AA7" s="51">
        <v>56.79</v>
      </c>
      <c r="AB7" s="51">
        <v>56.96</v>
      </c>
      <c r="AC7" s="51">
        <v>57.18</v>
      </c>
      <c r="AD7" s="51">
        <v>57.44</v>
      </c>
      <c r="AE7" s="51">
        <v>57.7</v>
      </c>
      <c r="AF7" s="51">
        <v>57.96</v>
      </c>
      <c r="AG7" s="52">
        <v>0.37639354838709688</v>
      </c>
    </row>
    <row r="8" spans="1:33" ht="15" x14ac:dyDescent="0.25">
      <c r="A8" s="64" t="s">
        <v>59</v>
      </c>
      <c r="B8" s="51">
        <v>4.63</v>
      </c>
      <c r="C8" s="51">
        <v>6.39</v>
      </c>
      <c r="D8" s="51">
        <v>8.16</v>
      </c>
      <c r="E8" s="51">
        <v>9.93</v>
      </c>
      <c r="F8" s="51">
        <v>11.69</v>
      </c>
      <c r="G8" s="51">
        <v>13.41</v>
      </c>
      <c r="H8" s="51">
        <v>15.08</v>
      </c>
      <c r="I8" s="51">
        <v>16.670000000000002</v>
      </c>
      <c r="J8" s="51">
        <v>18.38</v>
      </c>
      <c r="K8" s="51">
        <v>19.940000000000001</v>
      </c>
      <c r="L8" s="51">
        <v>21.66</v>
      </c>
      <c r="M8" s="51">
        <v>23.43</v>
      </c>
      <c r="N8" s="51">
        <v>25.39</v>
      </c>
      <c r="O8" s="51">
        <v>27.37</v>
      </c>
      <c r="P8" s="51">
        <v>29.48</v>
      </c>
      <c r="Q8" s="51">
        <v>31.68</v>
      </c>
      <c r="R8" s="51">
        <v>33.909999999999997</v>
      </c>
      <c r="S8" s="51">
        <v>36.19</v>
      </c>
      <c r="T8" s="51">
        <v>38.54</v>
      </c>
      <c r="U8" s="51">
        <v>40.98</v>
      </c>
      <c r="V8" s="51">
        <v>43.52</v>
      </c>
      <c r="W8" s="51">
        <v>46.1</v>
      </c>
      <c r="X8" s="51">
        <v>48.91</v>
      </c>
      <c r="Y8" s="51">
        <v>51.7</v>
      </c>
      <c r="Z8" s="51">
        <v>54.67</v>
      </c>
      <c r="AA8" s="51">
        <v>57.86</v>
      </c>
      <c r="AB8" s="51">
        <v>60.66</v>
      </c>
      <c r="AC8" s="51">
        <v>63.48</v>
      </c>
      <c r="AD8" s="51">
        <v>65.94</v>
      </c>
      <c r="AE8" s="51">
        <v>68</v>
      </c>
      <c r="AF8" s="51">
        <v>69.900000000000006</v>
      </c>
      <c r="AG8" s="52">
        <v>0.34311290322580645</v>
      </c>
    </row>
    <row r="9" spans="1:33" ht="15" x14ac:dyDescent="0.25">
      <c r="A9" s="64" t="s">
        <v>57</v>
      </c>
      <c r="B9" s="51">
        <v>14.94</v>
      </c>
      <c r="C9" s="51">
        <v>15.15</v>
      </c>
      <c r="D9" s="51">
        <v>15.16</v>
      </c>
      <c r="E9" s="51">
        <v>15.21</v>
      </c>
      <c r="F9" s="51">
        <v>15.3</v>
      </c>
      <c r="G9" s="51">
        <v>15.36</v>
      </c>
      <c r="H9" s="51">
        <v>15.32</v>
      </c>
      <c r="I9" s="51">
        <v>15.29</v>
      </c>
      <c r="J9" s="51">
        <v>15.25</v>
      </c>
      <c r="K9" s="51">
        <v>15.24</v>
      </c>
      <c r="L9" s="51">
        <v>15.18</v>
      </c>
      <c r="M9" s="51">
        <v>15.06</v>
      </c>
      <c r="N9" s="51">
        <v>14.95</v>
      </c>
      <c r="O9" s="51">
        <v>14.83</v>
      </c>
      <c r="P9" s="51">
        <v>14.68</v>
      </c>
      <c r="Q9" s="51">
        <v>14.37</v>
      </c>
      <c r="R9" s="51">
        <v>14.01</v>
      </c>
      <c r="S9" s="51">
        <v>13.75</v>
      </c>
      <c r="T9" s="51">
        <v>13.62</v>
      </c>
      <c r="U9" s="51">
        <v>13.5</v>
      </c>
      <c r="V9" s="51">
        <v>13.35</v>
      </c>
      <c r="W9" s="51">
        <v>13.17</v>
      </c>
      <c r="X9" s="51">
        <v>13.07</v>
      </c>
      <c r="Y9" s="51">
        <v>13.07</v>
      </c>
      <c r="Z9" s="51">
        <v>13.08</v>
      </c>
      <c r="AA9" s="51">
        <v>13.17</v>
      </c>
      <c r="AB9" s="51">
        <v>13.33</v>
      </c>
      <c r="AC9" s="51">
        <v>13.41</v>
      </c>
      <c r="AD9" s="51">
        <v>13.34</v>
      </c>
      <c r="AE9" s="51">
        <v>13.19</v>
      </c>
      <c r="AF9" s="51">
        <v>12.96</v>
      </c>
      <c r="AG9" s="52">
        <v>0.14235806451612903</v>
      </c>
    </row>
    <row r="10" spans="1:33" ht="15" x14ac:dyDescent="0.25">
      <c r="A10" s="64" t="s">
        <v>56</v>
      </c>
      <c r="B10" s="51">
        <v>13.24</v>
      </c>
      <c r="C10" s="51">
        <v>14.99</v>
      </c>
      <c r="D10" s="51">
        <v>15.28</v>
      </c>
      <c r="E10" s="51">
        <v>15.51</v>
      </c>
      <c r="F10" s="51">
        <v>15.88</v>
      </c>
      <c r="G10" s="51">
        <v>16.3</v>
      </c>
      <c r="H10" s="51">
        <v>16.54</v>
      </c>
      <c r="I10" s="51">
        <v>16.670000000000002</v>
      </c>
      <c r="J10" s="51">
        <v>16.809999999999999</v>
      </c>
      <c r="K10" s="51">
        <v>17.079999999999998</v>
      </c>
      <c r="L10" s="51">
        <v>17.53</v>
      </c>
      <c r="M10" s="51">
        <v>18.03</v>
      </c>
      <c r="N10" s="51">
        <v>18.61</v>
      </c>
      <c r="O10" s="51">
        <v>19.23</v>
      </c>
      <c r="P10" s="51">
        <v>20.059999999999999</v>
      </c>
      <c r="Q10" s="51">
        <v>21.42</v>
      </c>
      <c r="R10" s="51">
        <v>23.7</v>
      </c>
      <c r="S10" s="51">
        <v>26.89</v>
      </c>
      <c r="T10" s="51">
        <v>30.33</v>
      </c>
      <c r="U10" s="51">
        <v>33.06</v>
      </c>
      <c r="V10" s="51">
        <v>34.71</v>
      </c>
      <c r="W10" s="51">
        <v>35.590000000000003</v>
      </c>
      <c r="X10" s="51">
        <v>36.01</v>
      </c>
      <c r="Y10" s="51">
        <v>36.299999999999997</v>
      </c>
      <c r="Z10" s="51">
        <v>36.549999999999997</v>
      </c>
      <c r="AA10" s="51">
        <v>36.83</v>
      </c>
      <c r="AB10" s="51">
        <v>37.090000000000003</v>
      </c>
      <c r="AC10" s="51">
        <v>37.450000000000003</v>
      </c>
      <c r="AD10" s="51">
        <v>37.81</v>
      </c>
      <c r="AE10" s="51">
        <v>38.159999999999997</v>
      </c>
      <c r="AF10" s="51">
        <v>38.53</v>
      </c>
      <c r="AG10" s="52">
        <v>0.25554516129032256</v>
      </c>
    </row>
    <row r="11" spans="1:33" x14ac:dyDescent="0.25">
      <c r="A11" s="64" t="s">
        <v>60</v>
      </c>
      <c r="B11" s="18">
        <v>10.7</v>
      </c>
      <c r="C11" s="18">
        <v>11.65</v>
      </c>
      <c r="D11" s="18">
        <v>11.66</v>
      </c>
      <c r="E11" s="18">
        <v>11.61</v>
      </c>
      <c r="F11" s="18">
        <v>11.57</v>
      </c>
      <c r="G11" s="18">
        <v>11.58</v>
      </c>
      <c r="H11" s="18">
        <v>11.53</v>
      </c>
      <c r="I11" s="18">
        <v>11.51</v>
      </c>
      <c r="J11" s="18">
        <v>11.5</v>
      </c>
      <c r="K11" s="18">
        <v>11.51</v>
      </c>
      <c r="L11" s="18">
        <v>11.47</v>
      </c>
      <c r="M11" s="18">
        <v>11.44</v>
      </c>
      <c r="N11" s="18">
        <v>11.42</v>
      </c>
      <c r="O11" s="18">
        <v>11.39</v>
      </c>
      <c r="P11" s="18">
        <v>11.33</v>
      </c>
      <c r="Q11" s="18">
        <v>11.21</v>
      </c>
      <c r="R11" s="18">
        <v>11.06</v>
      </c>
      <c r="S11" s="18">
        <v>10.89</v>
      </c>
      <c r="T11" s="18">
        <v>10.75</v>
      </c>
      <c r="U11" s="18">
        <v>10.62</v>
      </c>
      <c r="V11" s="18">
        <v>10.45</v>
      </c>
      <c r="W11" s="18">
        <v>10.3</v>
      </c>
      <c r="X11" s="18">
        <v>10.199999999999999</v>
      </c>
      <c r="Y11" s="18">
        <v>10.14</v>
      </c>
      <c r="Z11" s="18">
        <v>10.07</v>
      </c>
      <c r="AA11" s="18">
        <v>10.07</v>
      </c>
      <c r="AB11" s="18">
        <v>10.01</v>
      </c>
      <c r="AC11" s="18">
        <v>9.8699999999999992</v>
      </c>
      <c r="AD11" s="18">
        <v>9.77</v>
      </c>
      <c r="AE11" s="18">
        <v>9.74</v>
      </c>
      <c r="AF11" s="18">
        <v>9.65</v>
      </c>
      <c r="AG11" s="18">
        <v>0.1086032258064516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dimension ref="A1:M678"/>
  <sheetViews>
    <sheetView zoomScale="60" zoomScaleNormal="60" workbookViewId="0">
      <selection activeCell="AD28" sqref="AD28"/>
    </sheetView>
  </sheetViews>
  <sheetFormatPr defaultRowHeight="13.8" x14ac:dyDescent="0.3"/>
  <cols>
    <col min="1" max="1" width="11.21875" style="2" bestFit="1" customWidth="1"/>
    <col min="2" max="2" width="11.6640625" style="2" bestFit="1" customWidth="1"/>
    <col min="3" max="3" width="11.21875" style="6" bestFit="1" customWidth="1"/>
    <col min="4" max="4" width="14.21875" style="2" bestFit="1" customWidth="1"/>
    <col min="5" max="5" width="8.88671875" style="2" bestFit="1" customWidth="1"/>
    <col min="6" max="6" width="1.109375" style="5" customWidth="1"/>
    <col min="7" max="7" width="7.33203125" style="2" bestFit="1" customWidth="1"/>
    <col min="8" max="8" width="11" style="2" bestFit="1" customWidth="1"/>
    <col min="9" max="9" width="8" style="2" bestFit="1" customWidth="1"/>
    <col min="10" max="10" width="6.44140625" style="2" bestFit="1" customWidth="1"/>
    <col min="11" max="11" width="9.88671875" style="8" bestFit="1" customWidth="1"/>
    <col min="12" max="12" width="9.77734375" style="2" bestFit="1" customWidth="1"/>
    <col min="13" max="13" width="8.21875" style="2" bestFit="1" customWidth="1"/>
    <col min="14" max="16384" width="8.88671875" style="2"/>
  </cols>
  <sheetData>
    <row r="1" spans="1:13" ht="14.4" thickBot="1" x14ac:dyDescent="0.35">
      <c r="B1" s="115" t="s">
        <v>63</v>
      </c>
      <c r="C1" s="116"/>
      <c r="D1" s="116"/>
      <c r="E1" s="117"/>
      <c r="F1" s="1"/>
      <c r="G1" s="115" t="s">
        <v>64</v>
      </c>
      <c r="H1" s="116"/>
      <c r="I1" s="116"/>
      <c r="J1" s="117"/>
    </row>
    <row r="2" spans="1:13" ht="14.4" thickBot="1" x14ac:dyDescent="0.35">
      <c r="A2" s="68" t="s">
        <v>0</v>
      </c>
      <c r="B2" s="70" t="s">
        <v>29</v>
      </c>
      <c r="C2" s="71" t="s">
        <v>61</v>
      </c>
      <c r="D2" s="70" t="s">
        <v>65</v>
      </c>
      <c r="E2" s="72" t="s">
        <v>1</v>
      </c>
      <c r="F2" s="56"/>
      <c r="G2" s="73" t="s">
        <v>30</v>
      </c>
      <c r="H2" s="71" t="s">
        <v>62</v>
      </c>
      <c r="I2" s="70" t="s">
        <v>65</v>
      </c>
      <c r="J2" s="74" t="s">
        <v>1</v>
      </c>
      <c r="K2" s="70" t="s">
        <v>31</v>
      </c>
      <c r="L2" s="70" t="s">
        <v>32</v>
      </c>
      <c r="M2" s="57" t="s">
        <v>37</v>
      </c>
    </row>
    <row r="3" spans="1:13" x14ac:dyDescent="0.3">
      <c r="A3" s="69" t="s">
        <v>4</v>
      </c>
      <c r="B3" s="3">
        <v>113.1</v>
      </c>
      <c r="C3" s="4">
        <v>52</v>
      </c>
      <c r="D3" s="3">
        <v>3276</v>
      </c>
      <c r="E3" s="3">
        <v>84</v>
      </c>
      <c r="F3" s="7"/>
      <c r="G3" s="3">
        <v>341.5</v>
      </c>
      <c r="H3" s="3">
        <v>172.6</v>
      </c>
      <c r="I3" s="3">
        <v>3671</v>
      </c>
      <c r="J3" s="3">
        <v>81</v>
      </c>
      <c r="K3" s="11">
        <f>+ C3/B3</f>
        <v>0.45977011494252878</v>
      </c>
      <c r="L3" s="11">
        <f>+ H3/G3</f>
        <v>0.50541727672035142</v>
      </c>
      <c r="M3" s="12">
        <f>AVERAGE(B3,G3)</f>
        <v>227.3</v>
      </c>
    </row>
    <row r="4" spans="1:13" x14ac:dyDescent="0.3">
      <c r="A4" s="69" t="s">
        <v>5</v>
      </c>
      <c r="B4" s="3">
        <v>125.4</v>
      </c>
      <c r="C4" s="4">
        <v>56.9</v>
      </c>
      <c r="D4" s="3">
        <v>3277</v>
      </c>
      <c r="E4" s="3">
        <v>84</v>
      </c>
      <c r="F4" s="7"/>
      <c r="G4" s="3">
        <v>374.1</v>
      </c>
      <c r="H4" s="3">
        <v>188.8</v>
      </c>
      <c r="I4" s="3">
        <v>3674</v>
      </c>
      <c r="J4" s="3">
        <v>81</v>
      </c>
      <c r="K4" s="11">
        <f t="shared" ref="K4:K22" si="0">+ C4/B4</f>
        <v>0.45374800637958529</v>
      </c>
      <c r="L4" s="11">
        <f t="shared" ref="L4:L26" si="1">+ H4/G4</f>
        <v>0.50467789361133386</v>
      </c>
      <c r="M4" s="12">
        <f t="shared" ref="M4:M26" si="2">AVERAGE(B4,G4)</f>
        <v>249.75</v>
      </c>
    </row>
    <row r="5" spans="1:13" x14ac:dyDescent="0.3">
      <c r="A5" s="69" t="s">
        <v>6</v>
      </c>
      <c r="B5" s="3">
        <v>134.5</v>
      </c>
      <c r="C5" s="4">
        <v>60.2</v>
      </c>
      <c r="D5" s="3">
        <v>3192</v>
      </c>
      <c r="E5" s="3">
        <v>84</v>
      </c>
      <c r="F5" s="7"/>
      <c r="G5" s="3">
        <v>400.8</v>
      </c>
      <c r="H5" s="3">
        <v>200.1</v>
      </c>
      <c r="I5" s="3">
        <v>3644</v>
      </c>
      <c r="J5" s="3">
        <v>82</v>
      </c>
      <c r="K5" s="11">
        <f t="shared" si="0"/>
        <v>0.44758364312267662</v>
      </c>
      <c r="L5" s="11">
        <f t="shared" si="1"/>
        <v>0.49925149700598798</v>
      </c>
      <c r="M5" s="12">
        <f t="shared" si="2"/>
        <v>267.64999999999998</v>
      </c>
    </row>
    <row r="6" spans="1:13" x14ac:dyDescent="0.3">
      <c r="A6" s="69" t="s">
        <v>7</v>
      </c>
      <c r="B6" s="3">
        <v>137.6</v>
      </c>
      <c r="C6" s="4">
        <v>61.5</v>
      </c>
      <c r="D6" s="3">
        <v>3242</v>
      </c>
      <c r="E6" s="3">
        <v>83</v>
      </c>
      <c r="F6" s="7"/>
      <c r="G6" s="3">
        <v>380.5</v>
      </c>
      <c r="H6" s="3">
        <v>189.4</v>
      </c>
      <c r="I6" s="3">
        <v>3648</v>
      </c>
      <c r="J6" s="3">
        <v>81</v>
      </c>
      <c r="K6" s="11">
        <f t="shared" si="0"/>
        <v>0.44694767441860467</v>
      </c>
      <c r="L6" s="11">
        <f t="shared" si="1"/>
        <v>0.4977660972404731</v>
      </c>
      <c r="M6" s="12">
        <f t="shared" si="2"/>
        <v>259.05</v>
      </c>
    </row>
    <row r="7" spans="1:13" x14ac:dyDescent="0.3">
      <c r="A7" s="69" t="s">
        <v>8</v>
      </c>
      <c r="B7" s="9">
        <v>150.30000000000001</v>
      </c>
      <c r="C7" s="10">
        <v>72.099999999999994</v>
      </c>
      <c r="D7" s="9">
        <v>3418</v>
      </c>
      <c r="E7" s="9">
        <v>83</v>
      </c>
      <c r="F7" s="7"/>
      <c r="G7" s="9">
        <v>340.7</v>
      </c>
      <c r="H7" s="9">
        <v>172.4</v>
      </c>
      <c r="I7" s="9">
        <v>3659</v>
      </c>
      <c r="J7" s="9">
        <v>82</v>
      </c>
      <c r="K7" s="11">
        <f t="shared" si="0"/>
        <v>0.47970725216234189</v>
      </c>
      <c r="L7" s="11">
        <f t="shared" si="1"/>
        <v>0.5060170237745818</v>
      </c>
      <c r="M7" s="12">
        <f t="shared" si="2"/>
        <v>245.5</v>
      </c>
    </row>
    <row r="8" spans="1:13" x14ac:dyDescent="0.3">
      <c r="A8" s="69" t="s">
        <v>9</v>
      </c>
      <c r="B8" s="10">
        <v>173</v>
      </c>
      <c r="C8" s="10">
        <v>82.5</v>
      </c>
      <c r="D8" s="9">
        <v>3394</v>
      </c>
      <c r="E8" s="9">
        <v>83</v>
      </c>
      <c r="F8" s="7"/>
      <c r="G8" s="9">
        <v>393.8</v>
      </c>
      <c r="H8" s="9">
        <v>200.2</v>
      </c>
      <c r="I8" s="9">
        <v>3691</v>
      </c>
      <c r="J8" s="9">
        <v>81</v>
      </c>
      <c r="K8" s="11">
        <f t="shared" si="0"/>
        <v>0.47687861271676302</v>
      </c>
      <c r="L8" s="11">
        <f t="shared" si="1"/>
        <v>0.50837988826815639</v>
      </c>
      <c r="M8" s="12">
        <f t="shared" si="2"/>
        <v>283.39999999999998</v>
      </c>
    </row>
    <row r="9" spans="1:13" x14ac:dyDescent="0.3">
      <c r="A9" s="69" t="s">
        <v>10</v>
      </c>
      <c r="B9" s="9">
        <v>185.7</v>
      </c>
      <c r="C9" s="10">
        <v>87.3</v>
      </c>
      <c r="D9" s="9">
        <v>3373</v>
      </c>
      <c r="E9" s="9">
        <v>83</v>
      </c>
      <c r="F9" s="7"/>
      <c r="G9" s="9">
        <v>431.6</v>
      </c>
      <c r="H9" s="9">
        <v>216.5</v>
      </c>
      <c r="I9" s="9">
        <v>3671</v>
      </c>
      <c r="J9" s="9">
        <v>81</v>
      </c>
      <c r="K9" s="11">
        <f t="shared" si="0"/>
        <v>0.47011308562197096</v>
      </c>
      <c r="L9" s="11">
        <f t="shared" si="1"/>
        <v>0.50162187210379983</v>
      </c>
      <c r="M9" s="12">
        <f t="shared" si="2"/>
        <v>308.64999999999998</v>
      </c>
    </row>
    <row r="10" spans="1:13" x14ac:dyDescent="0.3">
      <c r="A10" s="69" t="s">
        <v>11</v>
      </c>
      <c r="B10" s="9">
        <v>174.1</v>
      </c>
      <c r="C10" s="10">
        <v>81.400000000000006</v>
      </c>
      <c r="D10" s="9">
        <v>3375</v>
      </c>
      <c r="E10" s="9">
        <v>83</v>
      </c>
      <c r="F10" s="7"/>
      <c r="G10" s="9">
        <v>413.4</v>
      </c>
      <c r="H10" s="9">
        <v>206.3</v>
      </c>
      <c r="I10" s="9">
        <v>3682</v>
      </c>
      <c r="J10" s="9">
        <v>81</v>
      </c>
      <c r="K10" s="11">
        <f t="shared" si="0"/>
        <v>0.46754738655944866</v>
      </c>
      <c r="L10" s="11">
        <f t="shared" si="1"/>
        <v>0.49903241412675381</v>
      </c>
      <c r="M10" s="12">
        <f t="shared" si="2"/>
        <v>293.75</v>
      </c>
    </row>
    <row r="11" spans="1:13" x14ac:dyDescent="0.3">
      <c r="A11" s="69" t="s">
        <v>12</v>
      </c>
      <c r="B11" s="3">
        <v>106.6</v>
      </c>
      <c r="C11" s="4">
        <v>46</v>
      </c>
      <c r="D11" s="3">
        <v>3079</v>
      </c>
      <c r="E11" s="3">
        <v>84</v>
      </c>
      <c r="F11" s="7"/>
      <c r="G11" s="4">
        <v>426.3</v>
      </c>
      <c r="H11" s="3">
        <v>213.8</v>
      </c>
      <c r="I11" s="3">
        <v>3632</v>
      </c>
      <c r="J11" s="3">
        <v>82</v>
      </c>
      <c r="K11" s="11">
        <f t="shared" si="0"/>
        <v>0.43151969981238275</v>
      </c>
      <c r="L11" s="11">
        <f t="shared" si="1"/>
        <v>0.50152474783016654</v>
      </c>
      <c r="M11" s="12">
        <f t="shared" si="2"/>
        <v>266.45</v>
      </c>
    </row>
    <row r="12" spans="1:13" x14ac:dyDescent="0.3">
      <c r="A12" s="69" t="s">
        <v>13</v>
      </c>
      <c r="B12" s="3">
        <v>125.7</v>
      </c>
      <c r="C12" s="4">
        <v>53.9</v>
      </c>
      <c r="D12" s="3">
        <v>3071</v>
      </c>
      <c r="E12" s="3">
        <v>84</v>
      </c>
      <c r="F12" s="7"/>
      <c r="G12" s="3">
        <v>420.4</v>
      </c>
      <c r="H12" s="3">
        <v>209.5</v>
      </c>
      <c r="I12" s="3">
        <v>3632</v>
      </c>
      <c r="J12" s="3">
        <v>81</v>
      </c>
      <c r="K12" s="11">
        <f t="shared" si="0"/>
        <v>0.4287987271280827</v>
      </c>
      <c r="L12" s="11">
        <f t="shared" si="1"/>
        <v>0.49833491912464323</v>
      </c>
      <c r="M12" s="12">
        <f t="shared" si="2"/>
        <v>273.05</v>
      </c>
    </row>
    <row r="13" spans="1:13" x14ac:dyDescent="0.3">
      <c r="A13" s="69" t="s">
        <v>14</v>
      </c>
      <c r="B13" s="4">
        <v>136</v>
      </c>
      <c r="C13" s="4">
        <v>57.8</v>
      </c>
      <c r="D13" s="3">
        <v>3078</v>
      </c>
      <c r="E13" s="3">
        <v>84</v>
      </c>
      <c r="F13" s="7"/>
      <c r="G13" s="3">
        <v>488.3</v>
      </c>
      <c r="H13" s="3">
        <v>242.3</v>
      </c>
      <c r="I13" s="3">
        <v>3647</v>
      </c>
      <c r="J13" s="3">
        <v>81</v>
      </c>
      <c r="K13" s="11">
        <f t="shared" si="0"/>
        <v>0.42499999999999999</v>
      </c>
      <c r="L13" s="11">
        <f t="shared" si="1"/>
        <v>0.49621134548433343</v>
      </c>
      <c r="M13" s="12">
        <f t="shared" si="2"/>
        <v>312.14999999999998</v>
      </c>
    </row>
    <row r="14" spans="1:13" x14ac:dyDescent="0.3">
      <c r="A14" s="69" t="s">
        <v>15</v>
      </c>
      <c r="B14" s="3">
        <v>143.19999999999999</v>
      </c>
      <c r="C14" s="4">
        <v>61</v>
      </c>
      <c r="D14" s="3">
        <v>3093</v>
      </c>
      <c r="E14" s="3">
        <v>84</v>
      </c>
      <c r="F14" s="7"/>
      <c r="G14" s="3">
        <v>531.9</v>
      </c>
      <c r="H14" s="3">
        <v>264.60000000000002</v>
      </c>
      <c r="I14" s="3">
        <v>3655</v>
      </c>
      <c r="J14" s="3">
        <v>81</v>
      </c>
      <c r="K14" s="11">
        <f t="shared" si="0"/>
        <v>0.42597765363128492</v>
      </c>
      <c r="L14" s="11">
        <f t="shared" si="1"/>
        <v>0.4974619289340102</v>
      </c>
      <c r="M14" s="12">
        <f t="shared" si="2"/>
        <v>337.54999999999995</v>
      </c>
    </row>
    <row r="15" spans="1:13" x14ac:dyDescent="0.3">
      <c r="A15" s="69" t="s">
        <v>16</v>
      </c>
      <c r="B15" s="9">
        <v>171.8</v>
      </c>
      <c r="C15" s="10">
        <v>78.5</v>
      </c>
      <c r="D15" s="9">
        <v>3252</v>
      </c>
      <c r="E15" s="9">
        <v>84</v>
      </c>
      <c r="F15" s="7"/>
      <c r="G15" s="10">
        <v>470</v>
      </c>
      <c r="H15" s="9">
        <v>237.7</v>
      </c>
      <c r="I15" s="9">
        <v>3656</v>
      </c>
      <c r="J15" s="9">
        <v>82</v>
      </c>
      <c r="K15" s="11">
        <f t="shared" si="0"/>
        <v>0.45692665890570427</v>
      </c>
      <c r="L15" s="11">
        <f t="shared" si="1"/>
        <v>0.50574468085106383</v>
      </c>
      <c r="M15" s="12">
        <f t="shared" si="2"/>
        <v>320.89999999999998</v>
      </c>
    </row>
    <row r="16" spans="1:13" x14ac:dyDescent="0.3">
      <c r="A16" s="69" t="s">
        <v>17</v>
      </c>
      <c r="B16" s="9">
        <v>167.2</v>
      </c>
      <c r="C16" s="10">
        <v>75</v>
      </c>
      <c r="D16" s="9">
        <v>3222</v>
      </c>
      <c r="E16" s="9">
        <v>84</v>
      </c>
      <c r="F16" s="7"/>
      <c r="G16" s="9">
        <v>406.8</v>
      </c>
      <c r="H16" s="10">
        <v>205</v>
      </c>
      <c r="I16" s="9">
        <v>3653</v>
      </c>
      <c r="J16" s="9">
        <v>82</v>
      </c>
      <c r="K16" s="11">
        <f t="shared" si="0"/>
        <v>0.44856459330143544</v>
      </c>
      <c r="L16" s="11">
        <f t="shared" si="1"/>
        <v>0.50393313667649953</v>
      </c>
      <c r="M16" s="12">
        <f t="shared" si="2"/>
        <v>287</v>
      </c>
    </row>
    <row r="17" spans="1:13" x14ac:dyDescent="0.3">
      <c r="A17" s="69" t="s">
        <v>18</v>
      </c>
      <c r="B17" s="9">
        <v>199.5</v>
      </c>
      <c r="C17" s="10">
        <v>92.2</v>
      </c>
      <c r="D17" s="9">
        <v>3299</v>
      </c>
      <c r="E17" s="9">
        <v>83</v>
      </c>
      <c r="F17" s="7"/>
      <c r="G17" s="9">
        <v>476.3</v>
      </c>
      <c r="H17" s="9">
        <v>236.5</v>
      </c>
      <c r="I17" s="9">
        <v>3649</v>
      </c>
      <c r="J17" s="9">
        <v>81</v>
      </c>
      <c r="K17" s="11">
        <f t="shared" si="0"/>
        <v>0.46215538847117799</v>
      </c>
      <c r="L17" s="11">
        <f t="shared" si="1"/>
        <v>0.49653579676674364</v>
      </c>
      <c r="M17" s="12">
        <f t="shared" si="2"/>
        <v>337.9</v>
      </c>
    </row>
    <row r="18" spans="1:13" x14ac:dyDescent="0.3">
      <c r="A18" s="69" t="s">
        <v>19</v>
      </c>
      <c r="B18" s="9">
        <v>223.1</v>
      </c>
      <c r="C18" s="10">
        <v>100</v>
      </c>
      <c r="D18" s="9">
        <v>3261</v>
      </c>
      <c r="E18" s="9">
        <v>83</v>
      </c>
      <c r="F18" s="7"/>
      <c r="G18" s="9">
        <v>567.6</v>
      </c>
      <c r="H18" s="10">
        <v>286.39999999999998</v>
      </c>
      <c r="I18" s="9">
        <v>3672</v>
      </c>
      <c r="J18" s="9">
        <v>81</v>
      </c>
      <c r="K18" s="11">
        <f t="shared" si="0"/>
        <v>0.44822949350067237</v>
      </c>
      <c r="L18" s="11">
        <f t="shared" si="1"/>
        <v>0.50458069062720223</v>
      </c>
      <c r="M18" s="12">
        <f t="shared" si="2"/>
        <v>395.35</v>
      </c>
    </row>
    <row r="19" spans="1:13" x14ac:dyDescent="0.3">
      <c r="A19" s="69" t="s">
        <v>20</v>
      </c>
      <c r="B19" s="3">
        <v>166.4</v>
      </c>
      <c r="C19" s="4">
        <v>76</v>
      </c>
      <c r="D19" s="3">
        <v>3247</v>
      </c>
      <c r="E19" s="3">
        <v>84</v>
      </c>
      <c r="F19" s="7"/>
      <c r="G19" s="3">
        <v>425.5</v>
      </c>
      <c r="H19" s="3">
        <v>213.9</v>
      </c>
      <c r="I19" s="3">
        <v>3634</v>
      </c>
      <c r="J19" s="3">
        <v>82</v>
      </c>
      <c r="K19" s="11">
        <f t="shared" si="0"/>
        <v>0.45673076923076922</v>
      </c>
      <c r="L19" s="11">
        <f t="shared" si="1"/>
        <v>0.50270270270270268</v>
      </c>
      <c r="M19" s="12">
        <f t="shared" si="2"/>
        <v>295.95</v>
      </c>
    </row>
    <row r="20" spans="1:13" x14ac:dyDescent="0.3">
      <c r="A20" s="69" t="s">
        <v>21</v>
      </c>
      <c r="B20" s="3">
        <v>138.30000000000001</v>
      </c>
      <c r="C20" s="4">
        <v>59.6</v>
      </c>
      <c r="D20" s="3">
        <v>3067</v>
      </c>
      <c r="E20" s="3">
        <v>85</v>
      </c>
      <c r="F20" s="7"/>
      <c r="G20" s="3">
        <v>413.2</v>
      </c>
      <c r="H20" s="3">
        <v>208.7</v>
      </c>
      <c r="I20" s="3">
        <v>3642</v>
      </c>
      <c r="J20" s="3">
        <v>82</v>
      </c>
      <c r="K20" s="11">
        <f t="shared" si="0"/>
        <v>0.43094721619667387</v>
      </c>
      <c r="L20" s="11">
        <f t="shared" si="1"/>
        <v>0.50508228460793803</v>
      </c>
      <c r="M20" s="12">
        <f t="shared" si="2"/>
        <v>275.75</v>
      </c>
    </row>
    <row r="21" spans="1:13" x14ac:dyDescent="0.3">
      <c r="A21" s="69" t="s">
        <v>22</v>
      </c>
      <c r="B21" s="3">
        <v>147.6</v>
      </c>
      <c r="C21" s="4">
        <v>63.7</v>
      </c>
      <c r="D21" s="3">
        <v>3075</v>
      </c>
      <c r="E21" s="3">
        <v>84</v>
      </c>
      <c r="F21" s="7"/>
      <c r="G21" s="4">
        <v>448</v>
      </c>
      <c r="H21" s="4">
        <v>226.8</v>
      </c>
      <c r="I21" s="3">
        <v>3652</v>
      </c>
      <c r="J21" s="3">
        <v>82</v>
      </c>
      <c r="K21" s="11">
        <f t="shared" si="0"/>
        <v>0.43157181571815723</v>
      </c>
      <c r="L21" s="11">
        <f t="shared" si="1"/>
        <v>0.50624999999999998</v>
      </c>
      <c r="M21" s="12">
        <f t="shared" si="2"/>
        <v>297.8</v>
      </c>
    </row>
    <row r="22" spans="1:13" x14ac:dyDescent="0.3">
      <c r="A22" s="69" t="s">
        <v>23</v>
      </c>
      <c r="B22" s="3">
        <v>181.6</v>
      </c>
      <c r="C22" s="4">
        <v>81.2</v>
      </c>
      <c r="D22" s="3">
        <v>3183</v>
      </c>
      <c r="E22" s="3">
        <v>84</v>
      </c>
      <c r="F22" s="7"/>
      <c r="G22" s="3">
        <v>457.6</v>
      </c>
      <c r="H22" s="4">
        <v>231.2</v>
      </c>
      <c r="I22" s="3">
        <v>3661</v>
      </c>
      <c r="J22" s="3">
        <v>82</v>
      </c>
      <c r="K22" s="11">
        <f t="shared" si="0"/>
        <v>0.44713656387665202</v>
      </c>
      <c r="L22" s="11">
        <f t="shared" si="1"/>
        <v>0.50524475524475521</v>
      </c>
      <c r="M22" s="12">
        <f t="shared" si="2"/>
        <v>319.60000000000002</v>
      </c>
    </row>
    <row r="23" spans="1:13" x14ac:dyDescent="0.3">
      <c r="A23" s="69" t="s">
        <v>24</v>
      </c>
      <c r="B23" s="9">
        <v>185.2</v>
      </c>
      <c r="C23" s="10">
        <v>85.6</v>
      </c>
      <c r="D23" s="9">
        <v>3279</v>
      </c>
      <c r="E23" s="9">
        <v>84</v>
      </c>
      <c r="F23" s="7"/>
      <c r="G23" s="9">
        <v>462.6</v>
      </c>
      <c r="H23" s="9">
        <v>235.5</v>
      </c>
      <c r="I23" s="9">
        <v>3666</v>
      </c>
      <c r="J23" s="9">
        <v>82</v>
      </c>
      <c r="K23" s="11">
        <f t="shared" ref="K23:K26" si="3">+ C23/B23</f>
        <v>0.46220302375809935</v>
      </c>
      <c r="L23" s="11">
        <f t="shared" si="1"/>
        <v>0.50907911802853434</v>
      </c>
      <c r="M23" s="12">
        <f t="shared" si="2"/>
        <v>323.89999999999998</v>
      </c>
    </row>
    <row r="24" spans="1:13" x14ac:dyDescent="0.3">
      <c r="A24" s="69" t="s">
        <v>25</v>
      </c>
      <c r="B24" s="9">
        <v>202.6</v>
      </c>
      <c r="C24" s="10">
        <v>93.4</v>
      </c>
      <c r="D24" s="9">
        <v>3270</v>
      </c>
      <c r="E24" s="9">
        <v>84</v>
      </c>
      <c r="F24" s="7"/>
      <c r="G24" s="9">
        <v>513.79999999999995</v>
      </c>
      <c r="H24" s="9">
        <v>262.60000000000002</v>
      </c>
      <c r="I24" s="9">
        <v>3691</v>
      </c>
      <c r="J24" s="9">
        <v>82</v>
      </c>
      <c r="K24" s="11">
        <f t="shared" si="3"/>
        <v>0.46100691016781842</v>
      </c>
      <c r="L24" s="11">
        <f t="shared" si="1"/>
        <v>0.51109381082133132</v>
      </c>
      <c r="M24" s="12">
        <f t="shared" si="2"/>
        <v>358.2</v>
      </c>
    </row>
    <row r="25" spans="1:13" x14ac:dyDescent="0.3">
      <c r="A25" s="69" t="s">
        <v>26</v>
      </c>
      <c r="B25" s="9">
        <v>202.7</v>
      </c>
      <c r="C25" s="10">
        <v>93.9</v>
      </c>
      <c r="D25" s="9">
        <v>3270</v>
      </c>
      <c r="E25" s="9">
        <v>84</v>
      </c>
      <c r="F25" s="7"/>
      <c r="G25" s="9">
        <v>529.1</v>
      </c>
      <c r="H25" s="10">
        <v>269.8</v>
      </c>
      <c r="I25" s="9">
        <v>3704</v>
      </c>
      <c r="J25" s="9">
        <v>81</v>
      </c>
      <c r="K25" s="11">
        <f t="shared" si="3"/>
        <v>0.46324617661568829</v>
      </c>
      <c r="L25" s="11">
        <f t="shared" si="1"/>
        <v>0.50992250992250987</v>
      </c>
      <c r="M25" s="12">
        <f t="shared" si="2"/>
        <v>365.9</v>
      </c>
    </row>
    <row r="26" spans="1:13" x14ac:dyDescent="0.3">
      <c r="A26" s="69" t="s">
        <v>27</v>
      </c>
      <c r="B26" s="9">
        <v>191.4</v>
      </c>
      <c r="C26" s="10">
        <v>88.6</v>
      </c>
      <c r="D26" s="9">
        <v>3278</v>
      </c>
      <c r="E26" s="9">
        <v>84</v>
      </c>
      <c r="F26" s="7"/>
      <c r="G26" s="9">
        <v>491.7</v>
      </c>
      <c r="H26" s="10">
        <v>248.8</v>
      </c>
      <c r="I26" s="9">
        <v>3688</v>
      </c>
      <c r="J26" s="9">
        <v>81</v>
      </c>
      <c r="K26" s="11">
        <f t="shared" si="3"/>
        <v>0.4629049111807732</v>
      </c>
      <c r="L26" s="11">
        <f t="shared" si="1"/>
        <v>0.50599959324791544</v>
      </c>
      <c r="M26" s="12">
        <f t="shared" si="2"/>
        <v>341.55</v>
      </c>
    </row>
    <row r="27" spans="1:13" x14ac:dyDescent="0.3">
      <c r="A27" s="2" t="s">
        <v>37</v>
      </c>
      <c r="B27" s="53">
        <f>AVERAGE(B3:B26)</f>
        <v>161.77499999999998</v>
      </c>
      <c r="C27" s="54">
        <f t="shared" ref="C27:J27" si="4">AVERAGE(C3:C26)</f>
        <v>73.345833333333346</v>
      </c>
      <c r="D27" s="53">
        <f t="shared" si="4"/>
        <v>3232.125</v>
      </c>
      <c r="E27" s="53">
        <f t="shared" si="4"/>
        <v>83.75</v>
      </c>
      <c r="F27" s="53" t="e">
        <f t="shared" si="4"/>
        <v>#DIV/0!</v>
      </c>
      <c r="G27" s="53">
        <f t="shared" si="4"/>
        <v>441.89583333333343</v>
      </c>
      <c r="H27" s="55">
        <f t="shared" si="4"/>
        <v>222.47500000000002</v>
      </c>
      <c r="I27" s="53">
        <f t="shared" si="4"/>
        <v>3661.4166666666665</v>
      </c>
      <c r="J27" s="53">
        <f t="shared" si="4"/>
        <v>81.458333333333329</v>
      </c>
    </row>
    <row r="28" spans="1:13" ht="14.4" thickBot="1" x14ac:dyDescent="0.35">
      <c r="C28" s="2"/>
      <c r="F28" s="2"/>
    </row>
    <row r="29" spans="1:13" x14ac:dyDescent="0.3">
      <c r="A29" s="68" t="s">
        <v>0</v>
      </c>
      <c r="B29" s="75" t="s">
        <v>33</v>
      </c>
      <c r="C29" s="76" t="s">
        <v>34</v>
      </c>
      <c r="D29" s="69" t="s">
        <v>35</v>
      </c>
      <c r="E29" s="69" t="s">
        <v>36</v>
      </c>
      <c r="F29" s="2"/>
    </row>
    <row r="30" spans="1:13" x14ac:dyDescent="0.3">
      <c r="A30" s="69" t="s">
        <v>4</v>
      </c>
      <c r="B30" s="3">
        <v>113.1</v>
      </c>
      <c r="C30" s="3">
        <v>341.5</v>
      </c>
      <c r="D30" s="13">
        <f>B30/C30</f>
        <v>0.33118594436310395</v>
      </c>
      <c r="E30" s="14">
        <v>0.45977011494252878</v>
      </c>
      <c r="F30" s="2"/>
    </row>
    <row r="31" spans="1:13" x14ac:dyDescent="0.3">
      <c r="A31" s="69" t="s">
        <v>5</v>
      </c>
      <c r="B31" s="3">
        <v>125.4</v>
      </c>
      <c r="C31" s="3">
        <v>374.1</v>
      </c>
      <c r="D31" s="13">
        <f t="shared" ref="D31:D53" si="5">B31/C31</f>
        <v>0.33520449077786685</v>
      </c>
      <c r="E31" s="14">
        <v>0.45374800637958529</v>
      </c>
      <c r="F31" s="2"/>
    </row>
    <row r="32" spans="1:13" x14ac:dyDescent="0.3">
      <c r="A32" s="69" t="s">
        <v>6</v>
      </c>
      <c r="B32" s="3">
        <v>134.5</v>
      </c>
      <c r="C32" s="3">
        <v>400.8</v>
      </c>
      <c r="D32" s="13">
        <f t="shared" si="5"/>
        <v>0.33557884231536927</v>
      </c>
      <c r="E32" s="14">
        <v>0.44758364312267662</v>
      </c>
      <c r="F32" s="2"/>
    </row>
    <row r="33" spans="1:6" x14ac:dyDescent="0.3">
      <c r="A33" s="69" t="s">
        <v>7</v>
      </c>
      <c r="B33" s="3">
        <v>137.6</v>
      </c>
      <c r="C33" s="3">
        <v>380.5</v>
      </c>
      <c r="D33" s="13">
        <f t="shared" si="5"/>
        <v>0.36162943495400784</v>
      </c>
      <c r="E33" s="14">
        <v>0.44694767441860467</v>
      </c>
      <c r="F33" s="2"/>
    </row>
    <row r="34" spans="1:6" x14ac:dyDescent="0.3">
      <c r="A34" s="69" t="s">
        <v>8</v>
      </c>
      <c r="B34" s="9">
        <v>150.30000000000001</v>
      </c>
      <c r="C34" s="9">
        <v>340.7</v>
      </c>
      <c r="D34" s="13">
        <f t="shared" si="5"/>
        <v>0.44115057235104205</v>
      </c>
      <c r="E34" s="14">
        <v>0.47970725216234189</v>
      </c>
      <c r="F34" s="2"/>
    </row>
    <row r="35" spans="1:6" x14ac:dyDescent="0.3">
      <c r="A35" s="69" t="s">
        <v>9</v>
      </c>
      <c r="B35" s="10">
        <v>173</v>
      </c>
      <c r="C35" s="9">
        <v>393.8</v>
      </c>
      <c r="D35" s="13">
        <f t="shared" si="5"/>
        <v>0.43930929405789737</v>
      </c>
      <c r="E35" s="14">
        <v>0.47687861271676302</v>
      </c>
      <c r="F35" s="2"/>
    </row>
    <row r="36" spans="1:6" x14ac:dyDescent="0.3">
      <c r="A36" s="69" t="s">
        <v>10</v>
      </c>
      <c r="B36" s="9">
        <v>185.7</v>
      </c>
      <c r="C36" s="9">
        <v>431.6</v>
      </c>
      <c r="D36" s="13">
        <f t="shared" si="5"/>
        <v>0.43025949953660791</v>
      </c>
      <c r="E36" s="14">
        <v>0.47011308562197096</v>
      </c>
      <c r="F36" s="2"/>
    </row>
    <row r="37" spans="1:6" x14ac:dyDescent="0.3">
      <c r="A37" s="69" t="s">
        <v>11</v>
      </c>
      <c r="B37" s="9">
        <v>174.1</v>
      </c>
      <c r="C37" s="9">
        <v>413.4</v>
      </c>
      <c r="D37" s="13">
        <f t="shared" si="5"/>
        <v>0.42114175133043058</v>
      </c>
      <c r="E37" s="14">
        <v>0.46754738655944866</v>
      </c>
      <c r="F37" s="2"/>
    </row>
    <row r="38" spans="1:6" x14ac:dyDescent="0.3">
      <c r="A38" s="69" t="s">
        <v>12</v>
      </c>
      <c r="B38" s="3">
        <v>106.6</v>
      </c>
      <c r="C38" s="4">
        <v>426.3</v>
      </c>
      <c r="D38" s="13">
        <f t="shared" si="5"/>
        <v>0.2500586441473141</v>
      </c>
      <c r="E38" s="14">
        <v>0.43151969981238275</v>
      </c>
      <c r="F38" s="2"/>
    </row>
    <row r="39" spans="1:6" x14ac:dyDescent="0.3">
      <c r="A39" s="69" t="s">
        <v>13</v>
      </c>
      <c r="B39" s="3">
        <v>125.7</v>
      </c>
      <c r="C39" s="3">
        <v>420.4</v>
      </c>
      <c r="D39" s="13">
        <f t="shared" si="5"/>
        <v>0.29900095147478595</v>
      </c>
      <c r="E39" s="14">
        <v>0.4287987271280827</v>
      </c>
      <c r="F39" s="2"/>
    </row>
    <row r="40" spans="1:6" x14ac:dyDescent="0.3">
      <c r="A40" s="69" t="s">
        <v>14</v>
      </c>
      <c r="B40" s="4">
        <v>136</v>
      </c>
      <c r="C40" s="3">
        <v>488.3</v>
      </c>
      <c r="D40" s="13">
        <f t="shared" si="5"/>
        <v>0.27851730493549048</v>
      </c>
      <c r="E40" s="14">
        <v>0.42499999999999999</v>
      </c>
      <c r="F40" s="2"/>
    </row>
    <row r="41" spans="1:6" x14ac:dyDescent="0.3">
      <c r="A41" s="69" t="s">
        <v>15</v>
      </c>
      <c r="B41" s="3">
        <v>143.19999999999999</v>
      </c>
      <c r="C41" s="3">
        <v>531.9</v>
      </c>
      <c r="D41" s="13">
        <f t="shared" si="5"/>
        <v>0.26922353825907125</v>
      </c>
      <c r="E41" s="14">
        <v>0.42597765363128492</v>
      </c>
      <c r="F41" s="2"/>
    </row>
    <row r="42" spans="1:6" x14ac:dyDescent="0.3">
      <c r="A42" s="69" t="s">
        <v>16</v>
      </c>
      <c r="B42" s="9">
        <v>171.8</v>
      </c>
      <c r="C42" s="10">
        <v>470</v>
      </c>
      <c r="D42" s="13">
        <f t="shared" si="5"/>
        <v>0.36553191489361703</v>
      </c>
      <c r="E42" s="14">
        <v>0.45692665890570427</v>
      </c>
      <c r="F42" s="2"/>
    </row>
    <row r="43" spans="1:6" x14ac:dyDescent="0.3">
      <c r="A43" s="69" t="s">
        <v>17</v>
      </c>
      <c r="B43" s="9">
        <v>167.2</v>
      </c>
      <c r="C43" s="9">
        <v>406.8</v>
      </c>
      <c r="D43" s="13">
        <f t="shared" si="5"/>
        <v>0.41101278269419861</v>
      </c>
      <c r="E43" s="14">
        <v>0.44856459330143544</v>
      </c>
      <c r="F43" s="2"/>
    </row>
    <row r="44" spans="1:6" x14ac:dyDescent="0.3">
      <c r="A44" s="69" t="s">
        <v>18</v>
      </c>
      <c r="B44" s="9">
        <v>199.5</v>
      </c>
      <c r="C44" s="9">
        <v>476.3</v>
      </c>
      <c r="D44" s="13">
        <f t="shared" si="5"/>
        <v>0.41885366365735882</v>
      </c>
      <c r="E44" s="14">
        <v>0.46215538847117799</v>
      </c>
      <c r="F44" s="2"/>
    </row>
    <row r="45" spans="1:6" x14ac:dyDescent="0.3">
      <c r="A45" s="69" t="s">
        <v>19</v>
      </c>
      <c r="B45" s="9">
        <v>223.1</v>
      </c>
      <c r="C45" s="9">
        <v>567.6</v>
      </c>
      <c r="D45" s="13">
        <f t="shared" si="5"/>
        <v>0.39305849189570119</v>
      </c>
      <c r="E45" s="14">
        <v>0.44822949350067237</v>
      </c>
      <c r="F45" s="2"/>
    </row>
    <row r="46" spans="1:6" x14ac:dyDescent="0.3">
      <c r="A46" s="69" t="s">
        <v>20</v>
      </c>
      <c r="B46" s="3">
        <v>166.4</v>
      </c>
      <c r="C46" s="3">
        <v>425.5</v>
      </c>
      <c r="D46" s="13">
        <f t="shared" si="5"/>
        <v>0.39106933019976498</v>
      </c>
      <c r="E46" s="14">
        <v>0.45673076923076922</v>
      </c>
      <c r="F46" s="2"/>
    </row>
    <row r="47" spans="1:6" x14ac:dyDescent="0.3">
      <c r="A47" s="69" t="s">
        <v>21</v>
      </c>
      <c r="B47" s="3">
        <v>138.30000000000001</v>
      </c>
      <c r="C47" s="3">
        <v>413.2</v>
      </c>
      <c r="D47" s="13">
        <f t="shared" si="5"/>
        <v>0.33470474346563411</v>
      </c>
      <c r="E47" s="14">
        <v>0.43094721619667387</v>
      </c>
      <c r="F47" s="2"/>
    </row>
    <row r="48" spans="1:6" x14ac:dyDescent="0.3">
      <c r="A48" s="69" t="s">
        <v>22</v>
      </c>
      <c r="B48" s="3">
        <v>147.6</v>
      </c>
      <c r="C48" s="4">
        <v>448</v>
      </c>
      <c r="D48" s="13">
        <f t="shared" si="5"/>
        <v>0.32946428571428571</v>
      </c>
      <c r="E48" s="14">
        <v>0.43157181571815723</v>
      </c>
      <c r="F48" s="2"/>
    </row>
    <row r="49" spans="1:6" x14ac:dyDescent="0.3">
      <c r="A49" s="69" t="s">
        <v>23</v>
      </c>
      <c r="B49" s="3">
        <v>181.6</v>
      </c>
      <c r="C49" s="3">
        <v>457.6</v>
      </c>
      <c r="D49" s="13">
        <f t="shared" si="5"/>
        <v>0.39685314685314682</v>
      </c>
      <c r="E49" s="14">
        <v>0.44713656387665202</v>
      </c>
      <c r="F49" s="2"/>
    </row>
    <row r="50" spans="1:6" x14ac:dyDescent="0.3">
      <c r="A50" s="69" t="s">
        <v>24</v>
      </c>
      <c r="B50" s="9">
        <v>185.2</v>
      </c>
      <c r="C50" s="9">
        <v>462.6</v>
      </c>
      <c r="D50" s="13">
        <f t="shared" si="5"/>
        <v>0.40034587116299175</v>
      </c>
      <c r="E50" s="14">
        <v>0.46220302375809935</v>
      </c>
      <c r="F50" s="2"/>
    </row>
    <row r="51" spans="1:6" x14ac:dyDescent="0.3">
      <c r="A51" s="69" t="s">
        <v>25</v>
      </c>
      <c r="B51" s="9">
        <v>202.6</v>
      </c>
      <c r="C51" s="9">
        <v>513.79999999999995</v>
      </c>
      <c r="D51" s="13">
        <f t="shared" si="5"/>
        <v>0.39431685480731804</v>
      </c>
      <c r="E51" s="14">
        <v>0.46100691016781842</v>
      </c>
      <c r="F51" s="2"/>
    </row>
    <row r="52" spans="1:6" x14ac:dyDescent="0.3">
      <c r="A52" s="69" t="s">
        <v>26</v>
      </c>
      <c r="B52" s="9">
        <v>202.7</v>
      </c>
      <c r="C52" s="9">
        <v>529.1</v>
      </c>
      <c r="D52" s="13">
        <f t="shared" si="5"/>
        <v>0.38310338310338304</v>
      </c>
      <c r="E52" s="14">
        <v>0.46324617661568829</v>
      </c>
      <c r="F52" s="2"/>
    </row>
    <row r="53" spans="1:6" x14ac:dyDescent="0.3">
      <c r="A53" s="69" t="s">
        <v>27</v>
      </c>
      <c r="B53" s="9">
        <v>191.4</v>
      </c>
      <c r="C53" s="9">
        <v>491.7</v>
      </c>
      <c r="D53" s="13">
        <f t="shared" si="5"/>
        <v>0.38926174496644295</v>
      </c>
      <c r="E53" s="14">
        <v>0.4629049111807732</v>
      </c>
      <c r="F53" s="2"/>
    </row>
    <row r="54" spans="1:6" x14ac:dyDescent="0.3">
      <c r="C54" s="2"/>
      <c r="D54" s="54">
        <f t="shared" ref="D54:E54" si="6">AVERAGE(D30:D53)</f>
        <v>0.36665985341320134</v>
      </c>
      <c r="E54" s="54">
        <f t="shared" si="6"/>
        <v>0.45188397405913733</v>
      </c>
      <c r="F54" s="2"/>
    </row>
    <row r="55" spans="1:6" x14ac:dyDescent="0.3">
      <c r="C55" s="2"/>
      <c r="F55" s="2"/>
    </row>
    <row r="56" spans="1:6" x14ac:dyDescent="0.3">
      <c r="C56" s="2"/>
      <c r="F56" s="2"/>
    </row>
    <row r="57" spans="1:6" x14ac:dyDescent="0.3">
      <c r="C57" s="2"/>
      <c r="F57" s="2"/>
    </row>
    <row r="58" spans="1:6" x14ac:dyDescent="0.3">
      <c r="C58" s="2"/>
      <c r="F58" s="2"/>
    </row>
    <row r="59" spans="1:6" x14ac:dyDescent="0.3">
      <c r="C59" s="2"/>
      <c r="F59" s="2"/>
    </row>
    <row r="60" spans="1:6" x14ac:dyDescent="0.3">
      <c r="C60" s="2"/>
      <c r="F60" s="2"/>
    </row>
    <row r="61" spans="1:6" x14ac:dyDescent="0.3">
      <c r="C61" s="2"/>
      <c r="F61" s="2"/>
    </row>
    <row r="62" spans="1:6" x14ac:dyDescent="0.3">
      <c r="C62" s="2"/>
      <c r="F62" s="2"/>
    </row>
    <row r="63" spans="1:6" x14ac:dyDescent="0.3">
      <c r="C63" s="2"/>
      <c r="F63" s="2"/>
    </row>
    <row r="64" spans="1:6" x14ac:dyDescent="0.3">
      <c r="C64" s="2"/>
      <c r="F64" s="2"/>
    </row>
    <row r="65" spans="3:6" x14ac:dyDescent="0.3">
      <c r="C65" s="2"/>
      <c r="F65" s="2"/>
    </row>
    <row r="66" spans="3:6" x14ac:dyDescent="0.3">
      <c r="C66" s="2"/>
      <c r="F66" s="2"/>
    </row>
    <row r="67" spans="3:6" x14ac:dyDescent="0.3">
      <c r="C67" s="2"/>
      <c r="F67" s="2"/>
    </row>
    <row r="68" spans="3:6" x14ac:dyDescent="0.3">
      <c r="C68" s="2"/>
      <c r="F68" s="2"/>
    </row>
    <row r="69" spans="3:6" x14ac:dyDescent="0.3">
      <c r="C69" s="2"/>
      <c r="F69" s="2"/>
    </row>
    <row r="70" spans="3:6" x14ac:dyDescent="0.3">
      <c r="C70" s="2"/>
      <c r="F70" s="2"/>
    </row>
    <row r="71" spans="3:6" x14ac:dyDescent="0.3">
      <c r="C71" s="2"/>
      <c r="F71" s="2"/>
    </row>
    <row r="72" spans="3:6" x14ac:dyDescent="0.3">
      <c r="C72" s="2"/>
      <c r="F72" s="2"/>
    </row>
    <row r="73" spans="3:6" x14ac:dyDescent="0.3">
      <c r="C73" s="2"/>
      <c r="F73" s="2"/>
    </row>
    <row r="74" spans="3:6" x14ac:dyDescent="0.3">
      <c r="C74" s="2"/>
      <c r="F74" s="2"/>
    </row>
    <row r="75" spans="3:6" x14ac:dyDescent="0.3">
      <c r="C75" s="2"/>
      <c r="F75" s="2"/>
    </row>
    <row r="76" spans="3:6" x14ac:dyDescent="0.3">
      <c r="C76" s="2"/>
      <c r="F76" s="2"/>
    </row>
    <row r="77" spans="3:6" x14ac:dyDescent="0.3">
      <c r="C77" s="2"/>
      <c r="F77" s="2"/>
    </row>
    <row r="78" spans="3:6" x14ac:dyDescent="0.3">
      <c r="C78" s="2"/>
      <c r="F78" s="2"/>
    </row>
    <row r="79" spans="3:6" x14ac:dyDescent="0.3">
      <c r="C79" s="2"/>
      <c r="F79" s="2"/>
    </row>
    <row r="80" spans="3:6" x14ac:dyDescent="0.3">
      <c r="C80" s="2"/>
      <c r="F80" s="2"/>
    </row>
    <row r="81" spans="3:6" x14ac:dyDescent="0.3">
      <c r="C81" s="2"/>
      <c r="F81" s="2"/>
    </row>
    <row r="82" spans="3:6" x14ac:dyDescent="0.3">
      <c r="C82" s="2"/>
      <c r="F82" s="2"/>
    </row>
    <row r="83" spans="3:6" x14ac:dyDescent="0.3">
      <c r="C83" s="2"/>
      <c r="F83" s="2"/>
    </row>
    <row r="84" spans="3:6" x14ac:dyDescent="0.3">
      <c r="C84" s="2"/>
      <c r="F84" s="2"/>
    </row>
    <row r="85" spans="3:6" x14ac:dyDescent="0.3">
      <c r="C85" s="2"/>
      <c r="F85" s="2"/>
    </row>
    <row r="86" spans="3:6" x14ac:dyDescent="0.3">
      <c r="C86" s="2"/>
      <c r="F86" s="2"/>
    </row>
    <row r="87" spans="3:6" x14ac:dyDescent="0.3">
      <c r="C87" s="2"/>
      <c r="F87" s="2"/>
    </row>
    <row r="88" spans="3:6" x14ac:dyDescent="0.3">
      <c r="C88" s="2"/>
      <c r="F88" s="2"/>
    </row>
    <row r="89" spans="3:6" x14ac:dyDescent="0.3">
      <c r="C89" s="2"/>
      <c r="F89" s="2"/>
    </row>
    <row r="90" spans="3:6" x14ac:dyDescent="0.3">
      <c r="C90" s="2"/>
      <c r="F90" s="2"/>
    </row>
    <row r="91" spans="3:6" x14ac:dyDescent="0.3">
      <c r="C91" s="2"/>
      <c r="F91" s="2"/>
    </row>
    <row r="92" spans="3:6" x14ac:dyDescent="0.3">
      <c r="C92" s="2"/>
      <c r="F92" s="2"/>
    </row>
    <row r="93" spans="3:6" x14ac:dyDescent="0.3">
      <c r="C93" s="2"/>
      <c r="F93" s="2"/>
    </row>
    <row r="94" spans="3:6" x14ac:dyDescent="0.3">
      <c r="C94" s="2"/>
      <c r="F94" s="2"/>
    </row>
    <row r="95" spans="3:6" x14ac:dyDescent="0.3">
      <c r="C95" s="2"/>
      <c r="F95" s="2"/>
    </row>
    <row r="96" spans="3:6" x14ac:dyDescent="0.3">
      <c r="C96" s="2"/>
      <c r="F96" s="2"/>
    </row>
    <row r="97" spans="3:6" x14ac:dyDescent="0.3">
      <c r="C97" s="2"/>
      <c r="F97" s="2"/>
    </row>
    <row r="98" spans="3:6" x14ac:dyDescent="0.3">
      <c r="C98" s="2"/>
      <c r="F98" s="2"/>
    </row>
    <row r="99" spans="3:6" x14ac:dyDescent="0.3">
      <c r="C99" s="2"/>
      <c r="F99" s="2"/>
    </row>
    <row r="100" spans="3:6" x14ac:dyDescent="0.3">
      <c r="C100" s="2"/>
      <c r="F100" s="2"/>
    </row>
    <row r="101" spans="3:6" x14ac:dyDescent="0.3">
      <c r="C101" s="2"/>
      <c r="F101" s="2"/>
    </row>
    <row r="102" spans="3:6" x14ac:dyDescent="0.3">
      <c r="C102" s="2"/>
      <c r="F102" s="2"/>
    </row>
    <row r="103" spans="3:6" x14ac:dyDescent="0.3">
      <c r="C103" s="2"/>
      <c r="F103" s="2"/>
    </row>
    <row r="104" spans="3:6" x14ac:dyDescent="0.3">
      <c r="C104" s="2"/>
      <c r="F104" s="2"/>
    </row>
    <row r="105" spans="3:6" x14ac:dyDescent="0.3">
      <c r="C105" s="2"/>
      <c r="F105" s="2"/>
    </row>
    <row r="106" spans="3:6" x14ac:dyDescent="0.3">
      <c r="C106" s="2"/>
      <c r="F106" s="2"/>
    </row>
    <row r="107" spans="3:6" x14ac:dyDescent="0.3">
      <c r="C107" s="2"/>
      <c r="F107" s="2"/>
    </row>
    <row r="108" spans="3:6" x14ac:dyDescent="0.3">
      <c r="C108" s="2"/>
      <c r="F108" s="2"/>
    </row>
    <row r="109" spans="3:6" x14ac:dyDescent="0.3">
      <c r="C109" s="2"/>
      <c r="F109" s="2"/>
    </row>
    <row r="110" spans="3:6" x14ac:dyDescent="0.3">
      <c r="C110" s="2"/>
      <c r="F110" s="2"/>
    </row>
    <row r="111" spans="3:6" x14ac:dyDescent="0.3">
      <c r="C111" s="2"/>
      <c r="F111" s="2"/>
    </row>
    <row r="112" spans="3:6" x14ac:dyDescent="0.3">
      <c r="C112" s="2"/>
      <c r="F112" s="2"/>
    </row>
    <row r="113" spans="3:6" x14ac:dyDescent="0.3">
      <c r="C113" s="2"/>
      <c r="F113" s="2"/>
    </row>
    <row r="114" spans="3:6" x14ac:dyDescent="0.3">
      <c r="C114" s="2"/>
      <c r="F114" s="2"/>
    </row>
    <row r="115" spans="3:6" x14ac:dyDescent="0.3">
      <c r="C115" s="2"/>
      <c r="F115" s="2"/>
    </row>
    <row r="116" spans="3:6" x14ac:dyDescent="0.3">
      <c r="C116" s="2"/>
      <c r="F116" s="2"/>
    </row>
    <row r="117" spans="3:6" x14ac:dyDescent="0.3">
      <c r="C117" s="2"/>
      <c r="F117" s="2"/>
    </row>
    <row r="118" spans="3:6" x14ac:dyDescent="0.3">
      <c r="C118" s="2"/>
      <c r="F118" s="2"/>
    </row>
    <row r="119" spans="3:6" x14ac:dyDescent="0.3">
      <c r="C119" s="2"/>
      <c r="F119" s="2"/>
    </row>
    <row r="120" spans="3:6" x14ac:dyDescent="0.3">
      <c r="C120" s="2"/>
      <c r="F120" s="2"/>
    </row>
    <row r="121" spans="3:6" x14ac:dyDescent="0.3">
      <c r="C121" s="2"/>
      <c r="F121" s="2"/>
    </row>
    <row r="122" spans="3:6" x14ac:dyDescent="0.3">
      <c r="C122" s="2"/>
      <c r="F122" s="2"/>
    </row>
    <row r="123" spans="3:6" x14ac:dyDescent="0.3">
      <c r="C123" s="2"/>
      <c r="F123" s="2"/>
    </row>
    <row r="124" spans="3:6" x14ac:dyDescent="0.3">
      <c r="C124" s="2"/>
      <c r="F124" s="2"/>
    </row>
    <row r="125" spans="3:6" x14ac:dyDescent="0.3">
      <c r="C125" s="2"/>
      <c r="F125" s="2"/>
    </row>
    <row r="126" spans="3:6" x14ac:dyDescent="0.3">
      <c r="C126" s="2"/>
      <c r="F126" s="2"/>
    </row>
    <row r="127" spans="3:6" x14ac:dyDescent="0.3">
      <c r="C127" s="2"/>
      <c r="F127" s="2"/>
    </row>
    <row r="128" spans="3:6" x14ac:dyDescent="0.3">
      <c r="C128" s="2"/>
      <c r="F128" s="2"/>
    </row>
    <row r="129" spans="3:6" x14ac:dyDescent="0.3">
      <c r="C129" s="2"/>
      <c r="F129" s="2"/>
    </row>
    <row r="130" spans="3:6" x14ac:dyDescent="0.3">
      <c r="C130" s="2"/>
      <c r="F130" s="2"/>
    </row>
    <row r="131" spans="3:6" x14ac:dyDescent="0.3">
      <c r="C131" s="2"/>
      <c r="F131" s="2"/>
    </row>
    <row r="132" spans="3:6" x14ac:dyDescent="0.3">
      <c r="C132" s="2"/>
      <c r="F132" s="2"/>
    </row>
    <row r="133" spans="3:6" x14ac:dyDescent="0.3">
      <c r="C133" s="2"/>
      <c r="F133" s="2"/>
    </row>
    <row r="134" spans="3:6" x14ac:dyDescent="0.3">
      <c r="C134" s="2"/>
      <c r="F134" s="2"/>
    </row>
    <row r="135" spans="3:6" x14ac:dyDescent="0.3">
      <c r="C135" s="2"/>
      <c r="F135" s="2"/>
    </row>
    <row r="136" spans="3:6" x14ac:dyDescent="0.3">
      <c r="C136" s="2"/>
      <c r="F136" s="2"/>
    </row>
    <row r="137" spans="3:6" x14ac:dyDescent="0.3">
      <c r="C137" s="2"/>
      <c r="F137" s="2"/>
    </row>
    <row r="138" spans="3:6" x14ac:dyDescent="0.3">
      <c r="C138" s="2"/>
      <c r="F138" s="2"/>
    </row>
    <row r="139" spans="3:6" x14ac:dyDescent="0.3">
      <c r="C139" s="2"/>
      <c r="F139" s="2"/>
    </row>
    <row r="140" spans="3:6" x14ac:dyDescent="0.3">
      <c r="C140" s="2"/>
      <c r="F140" s="2"/>
    </row>
    <row r="141" spans="3:6" x14ac:dyDescent="0.3">
      <c r="C141" s="2"/>
      <c r="F141" s="2"/>
    </row>
    <row r="142" spans="3:6" x14ac:dyDescent="0.3">
      <c r="C142" s="2"/>
      <c r="F142" s="2"/>
    </row>
    <row r="143" spans="3:6" x14ac:dyDescent="0.3">
      <c r="C143" s="2"/>
      <c r="F143" s="2"/>
    </row>
    <row r="144" spans="3:6" x14ac:dyDescent="0.3">
      <c r="C144" s="2"/>
      <c r="F144" s="2"/>
    </row>
    <row r="145" spans="3:6" x14ac:dyDescent="0.3">
      <c r="C145" s="2"/>
      <c r="F145" s="2"/>
    </row>
    <row r="146" spans="3:6" x14ac:dyDescent="0.3">
      <c r="C146" s="2"/>
      <c r="F146" s="2"/>
    </row>
    <row r="147" spans="3:6" x14ac:dyDescent="0.3">
      <c r="C147" s="2"/>
      <c r="F147" s="2"/>
    </row>
    <row r="148" spans="3:6" x14ac:dyDescent="0.3">
      <c r="C148" s="2"/>
      <c r="F148" s="2"/>
    </row>
    <row r="149" spans="3:6" x14ac:dyDescent="0.3">
      <c r="C149" s="2"/>
      <c r="F149" s="2"/>
    </row>
    <row r="150" spans="3:6" x14ac:dyDescent="0.3">
      <c r="C150" s="2"/>
      <c r="F150" s="2"/>
    </row>
    <row r="151" spans="3:6" x14ac:dyDescent="0.3">
      <c r="C151" s="2"/>
      <c r="F151" s="2"/>
    </row>
    <row r="152" spans="3:6" x14ac:dyDescent="0.3">
      <c r="C152" s="2"/>
      <c r="F152" s="2"/>
    </row>
    <row r="153" spans="3:6" x14ac:dyDescent="0.3">
      <c r="C153" s="2"/>
      <c r="F153" s="2"/>
    </row>
    <row r="154" spans="3:6" x14ac:dyDescent="0.3">
      <c r="C154" s="2"/>
      <c r="F154" s="2"/>
    </row>
    <row r="155" spans="3:6" x14ac:dyDescent="0.3">
      <c r="C155" s="2"/>
      <c r="F155" s="2"/>
    </row>
    <row r="156" spans="3:6" x14ac:dyDescent="0.3">
      <c r="C156" s="2"/>
      <c r="F156" s="2"/>
    </row>
    <row r="157" spans="3:6" x14ac:dyDescent="0.3">
      <c r="C157" s="2"/>
      <c r="F157" s="2"/>
    </row>
    <row r="158" spans="3:6" x14ac:dyDescent="0.3">
      <c r="C158" s="2"/>
      <c r="F158" s="2"/>
    </row>
    <row r="159" spans="3:6" x14ac:dyDescent="0.3">
      <c r="C159" s="2"/>
      <c r="F159" s="2"/>
    </row>
    <row r="160" spans="3:6" x14ac:dyDescent="0.3">
      <c r="C160" s="2"/>
      <c r="F160" s="2"/>
    </row>
    <row r="161" spans="3:6" x14ac:dyDescent="0.3">
      <c r="C161" s="2"/>
      <c r="F161" s="2"/>
    </row>
    <row r="162" spans="3:6" x14ac:dyDescent="0.3">
      <c r="C162" s="2"/>
      <c r="F162" s="2"/>
    </row>
    <row r="163" spans="3:6" x14ac:dyDescent="0.3">
      <c r="C163" s="2"/>
      <c r="F163" s="2"/>
    </row>
    <row r="164" spans="3:6" x14ac:dyDescent="0.3">
      <c r="C164" s="2"/>
      <c r="F164" s="2"/>
    </row>
    <row r="165" spans="3:6" x14ac:dyDescent="0.3">
      <c r="C165" s="2"/>
      <c r="F165" s="2"/>
    </row>
    <row r="166" spans="3:6" x14ac:dyDescent="0.3">
      <c r="C166" s="2"/>
      <c r="F166" s="2"/>
    </row>
    <row r="167" spans="3:6" x14ac:dyDescent="0.3">
      <c r="C167" s="2"/>
      <c r="F167" s="2"/>
    </row>
    <row r="168" spans="3:6" x14ac:dyDescent="0.3">
      <c r="C168" s="2"/>
      <c r="F168" s="2"/>
    </row>
    <row r="169" spans="3:6" x14ac:dyDescent="0.3">
      <c r="C169" s="2"/>
      <c r="F169" s="2"/>
    </row>
    <row r="170" spans="3:6" x14ac:dyDescent="0.3">
      <c r="C170" s="2"/>
      <c r="F170" s="2"/>
    </row>
    <row r="171" spans="3:6" x14ac:dyDescent="0.3">
      <c r="C171" s="2"/>
      <c r="F171" s="2"/>
    </row>
    <row r="172" spans="3:6" x14ac:dyDescent="0.3">
      <c r="C172" s="2"/>
      <c r="F172" s="2"/>
    </row>
    <row r="173" spans="3:6" x14ac:dyDescent="0.3">
      <c r="C173" s="2"/>
      <c r="F173" s="2"/>
    </row>
    <row r="174" spans="3:6" x14ac:dyDescent="0.3">
      <c r="C174" s="2"/>
      <c r="F174" s="2"/>
    </row>
    <row r="175" spans="3:6" x14ac:dyDescent="0.3">
      <c r="C175" s="2"/>
      <c r="F175" s="2"/>
    </row>
    <row r="176" spans="3:6" x14ac:dyDescent="0.3">
      <c r="C176" s="2"/>
      <c r="F176" s="2"/>
    </row>
    <row r="177" spans="3:6" x14ac:dyDescent="0.3">
      <c r="C177" s="2"/>
      <c r="F177" s="2"/>
    </row>
    <row r="178" spans="3:6" x14ac:dyDescent="0.3">
      <c r="C178" s="2"/>
      <c r="F178" s="2"/>
    </row>
    <row r="179" spans="3:6" x14ac:dyDescent="0.3">
      <c r="C179" s="2"/>
      <c r="F179" s="2"/>
    </row>
    <row r="180" spans="3:6" x14ac:dyDescent="0.3">
      <c r="C180" s="2"/>
      <c r="F180" s="2"/>
    </row>
    <row r="181" spans="3:6" x14ac:dyDescent="0.3">
      <c r="C181" s="2"/>
      <c r="F181" s="2"/>
    </row>
    <row r="182" spans="3:6" x14ac:dyDescent="0.3">
      <c r="C182" s="2"/>
      <c r="F182" s="2"/>
    </row>
    <row r="183" spans="3:6" x14ac:dyDescent="0.3">
      <c r="C183" s="2"/>
      <c r="F183" s="2"/>
    </row>
    <row r="184" spans="3:6" x14ac:dyDescent="0.3">
      <c r="C184" s="2"/>
      <c r="F184" s="2"/>
    </row>
    <row r="185" spans="3:6" x14ac:dyDescent="0.3">
      <c r="C185" s="2"/>
      <c r="F185" s="2"/>
    </row>
    <row r="186" spans="3:6" x14ac:dyDescent="0.3">
      <c r="C186" s="2"/>
      <c r="F186" s="2"/>
    </row>
    <row r="187" spans="3:6" x14ac:dyDescent="0.3">
      <c r="C187" s="2"/>
      <c r="F187" s="2"/>
    </row>
    <row r="188" spans="3:6" x14ac:dyDescent="0.3">
      <c r="C188" s="2"/>
      <c r="F188" s="2"/>
    </row>
    <row r="189" spans="3:6" x14ac:dyDescent="0.3">
      <c r="C189" s="2"/>
      <c r="F189" s="2"/>
    </row>
    <row r="190" spans="3:6" x14ac:dyDescent="0.3">
      <c r="C190" s="2"/>
      <c r="F190" s="2"/>
    </row>
    <row r="191" spans="3:6" x14ac:dyDescent="0.3">
      <c r="C191" s="2"/>
      <c r="F191" s="2"/>
    </row>
    <row r="192" spans="3:6" x14ac:dyDescent="0.3">
      <c r="C192" s="2"/>
      <c r="F192" s="2"/>
    </row>
    <row r="193" spans="3:6" x14ac:dyDescent="0.3">
      <c r="C193" s="2"/>
      <c r="F193" s="2"/>
    </row>
    <row r="194" spans="3:6" x14ac:dyDescent="0.3">
      <c r="C194" s="2"/>
      <c r="F194" s="2"/>
    </row>
    <row r="195" spans="3:6" x14ac:dyDescent="0.3">
      <c r="C195" s="2"/>
      <c r="F195" s="2"/>
    </row>
    <row r="196" spans="3:6" x14ac:dyDescent="0.3">
      <c r="C196" s="2"/>
      <c r="F196" s="2"/>
    </row>
    <row r="197" spans="3:6" x14ac:dyDescent="0.3">
      <c r="C197" s="2"/>
      <c r="F197" s="2"/>
    </row>
    <row r="198" spans="3:6" x14ac:dyDescent="0.3">
      <c r="C198" s="2"/>
      <c r="F198" s="2"/>
    </row>
    <row r="199" spans="3:6" x14ac:dyDescent="0.3">
      <c r="C199" s="2"/>
      <c r="F199" s="2"/>
    </row>
    <row r="200" spans="3:6" x14ac:dyDescent="0.3">
      <c r="C200" s="2"/>
      <c r="F200" s="2"/>
    </row>
    <row r="201" spans="3:6" x14ac:dyDescent="0.3">
      <c r="C201" s="2"/>
      <c r="F201" s="2"/>
    </row>
    <row r="202" spans="3:6" x14ac:dyDescent="0.3">
      <c r="C202" s="2"/>
      <c r="F202" s="2"/>
    </row>
    <row r="203" spans="3:6" x14ac:dyDescent="0.3">
      <c r="C203" s="2"/>
      <c r="F203" s="2"/>
    </row>
    <row r="204" spans="3:6" x14ac:dyDescent="0.3">
      <c r="C204" s="2"/>
      <c r="F204" s="2"/>
    </row>
    <row r="205" spans="3:6" x14ac:dyDescent="0.3">
      <c r="C205" s="2"/>
      <c r="F205" s="2"/>
    </row>
    <row r="206" spans="3:6" x14ac:dyDescent="0.3">
      <c r="C206" s="2"/>
      <c r="F206" s="2"/>
    </row>
    <row r="207" spans="3:6" x14ac:dyDescent="0.3">
      <c r="C207" s="2"/>
      <c r="F207" s="2"/>
    </row>
    <row r="208" spans="3:6" x14ac:dyDescent="0.3">
      <c r="C208" s="2"/>
      <c r="F208" s="2"/>
    </row>
    <row r="209" spans="3:6" x14ac:dyDescent="0.3">
      <c r="C209" s="2"/>
      <c r="F209" s="2"/>
    </row>
    <row r="210" spans="3:6" x14ac:dyDescent="0.3">
      <c r="C210" s="2"/>
      <c r="F210" s="2"/>
    </row>
    <row r="211" spans="3:6" x14ac:dyDescent="0.3">
      <c r="C211" s="2"/>
      <c r="F211" s="2"/>
    </row>
    <row r="212" spans="3:6" x14ac:dyDescent="0.3">
      <c r="C212" s="2"/>
      <c r="F212" s="2"/>
    </row>
    <row r="213" spans="3:6" x14ac:dyDescent="0.3">
      <c r="C213" s="2"/>
      <c r="F213" s="2"/>
    </row>
    <row r="214" spans="3:6" x14ac:dyDescent="0.3">
      <c r="C214" s="2"/>
      <c r="F214" s="2"/>
    </row>
    <row r="215" spans="3:6" x14ac:dyDescent="0.3">
      <c r="C215" s="2"/>
      <c r="F215" s="2"/>
    </row>
    <row r="216" spans="3:6" x14ac:dyDescent="0.3">
      <c r="C216" s="2"/>
      <c r="F216" s="2"/>
    </row>
    <row r="217" spans="3:6" x14ac:dyDescent="0.3">
      <c r="C217" s="2"/>
      <c r="F217" s="2"/>
    </row>
    <row r="218" spans="3:6" x14ac:dyDescent="0.3">
      <c r="C218" s="2"/>
      <c r="F218" s="2"/>
    </row>
    <row r="219" spans="3:6" x14ac:dyDescent="0.3">
      <c r="C219" s="2"/>
      <c r="F219" s="2"/>
    </row>
    <row r="220" spans="3:6" x14ac:dyDescent="0.3">
      <c r="C220" s="2"/>
      <c r="F220" s="2"/>
    </row>
    <row r="221" spans="3:6" x14ac:dyDescent="0.3">
      <c r="C221" s="2"/>
      <c r="F221" s="2"/>
    </row>
    <row r="222" spans="3:6" x14ac:dyDescent="0.3">
      <c r="C222" s="2"/>
      <c r="F222" s="2"/>
    </row>
    <row r="223" spans="3:6" x14ac:dyDescent="0.3">
      <c r="C223" s="2"/>
      <c r="F223" s="2"/>
    </row>
    <row r="224" spans="3:6" x14ac:dyDescent="0.3">
      <c r="C224" s="2"/>
      <c r="F224" s="2"/>
    </row>
    <row r="225" spans="3:6" x14ac:dyDescent="0.3">
      <c r="C225" s="2"/>
      <c r="F225" s="2"/>
    </row>
    <row r="226" spans="3:6" x14ac:dyDescent="0.3">
      <c r="C226" s="2"/>
      <c r="F226" s="2"/>
    </row>
    <row r="227" spans="3:6" x14ac:dyDescent="0.3">
      <c r="C227" s="2"/>
      <c r="F227" s="2"/>
    </row>
    <row r="228" spans="3:6" x14ac:dyDescent="0.3">
      <c r="C228" s="2"/>
      <c r="F228" s="2"/>
    </row>
    <row r="229" spans="3:6" x14ac:dyDescent="0.3">
      <c r="C229" s="2"/>
      <c r="F229" s="2"/>
    </row>
    <row r="230" spans="3:6" x14ac:dyDescent="0.3">
      <c r="C230" s="2"/>
      <c r="F230" s="2"/>
    </row>
    <row r="231" spans="3:6" x14ac:dyDescent="0.3">
      <c r="C231" s="2"/>
      <c r="F231" s="2"/>
    </row>
    <row r="232" spans="3:6" x14ac:dyDescent="0.3">
      <c r="C232" s="2"/>
      <c r="F232" s="2"/>
    </row>
    <row r="233" spans="3:6" x14ac:dyDescent="0.3">
      <c r="C233" s="2"/>
      <c r="F233" s="2"/>
    </row>
    <row r="234" spans="3:6" x14ac:dyDescent="0.3">
      <c r="C234" s="2"/>
      <c r="F234" s="2"/>
    </row>
    <row r="235" spans="3:6" x14ac:dyDescent="0.3">
      <c r="C235" s="2"/>
      <c r="F235" s="2"/>
    </row>
    <row r="236" spans="3:6" x14ac:dyDescent="0.3">
      <c r="C236" s="2"/>
      <c r="F236" s="2"/>
    </row>
    <row r="237" spans="3:6" x14ac:dyDescent="0.3">
      <c r="C237" s="2"/>
      <c r="F237" s="2"/>
    </row>
    <row r="238" spans="3:6" x14ac:dyDescent="0.3">
      <c r="C238" s="2"/>
      <c r="F238" s="2"/>
    </row>
    <row r="239" spans="3:6" x14ac:dyDescent="0.3">
      <c r="C239" s="2"/>
      <c r="F239" s="2"/>
    </row>
    <row r="240" spans="3:6" x14ac:dyDescent="0.3">
      <c r="C240" s="2"/>
      <c r="F240" s="2"/>
    </row>
    <row r="241" spans="3:6" x14ac:dyDescent="0.3">
      <c r="C241" s="2"/>
      <c r="F241" s="2"/>
    </row>
    <row r="242" spans="3:6" x14ac:dyDescent="0.3">
      <c r="C242" s="2"/>
      <c r="F242" s="2"/>
    </row>
    <row r="243" spans="3:6" x14ac:dyDescent="0.3">
      <c r="C243" s="2"/>
      <c r="F243" s="2"/>
    </row>
    <row r="244" spans="3:6" x14ac:dyDescent="0.3">
      <c r="C244" s="2"/>
      <c r="F244" s="2"/>
    </row>
    <row r="245" spans="3:6" x14ac:dyDescent="0.3">
      <c r="C245" s="2"/>
      <c r="F245" s="2"/>
    </row>
    <row r="246" spans="3:6" x14ac:dyDescent="0.3">
      <c r="C246" s="2"/>
      <c r="F246" s="2"/>
    </row>
    <row r="247" spans="3:6" x14ac:dyDescent="0.3">
      <c r="C247" s="2"/>
      <c r="F247" s="2"/>
    </row>
    <row r="248" spans="3:6" x14ac:dyDescent="0.3">
      <c r="C248" s="2"/>
      <c r="F248" s="2"/>
    </row>
    <row r="249" spans="3:6" x14ac:dyDescent="0.3">
      <c r="C249" s="2"/>
      <c r="F249" s="2"/>
    </row>
    <row r="250" spans="3:6" x14ac:dyDescent="0.3">
      <c r="C250" s="2"/>
      <c r="F250" s="2"/>
    </row>
    <row r="251" spans="3:6" x14ac:dyDescent="0.3">
      <c r="C251" s="2"/>
      <c r="F251" s="2"/>
    </row>
    <row r="252" spans="3:6" x14ac:dyDescent="0.3">
      <c r="C252" s="2"/>
      <c r="F252" s="2"/>
    </row>
    <row r="253" spans="3:6" x14ac:dyDescent="0.3">
      <c r="C253" s="2"/>
      <c r="F253" s="2"/>
    </row>
    <row r="254" spans="3:6" x14ac:dyDescent="0.3">
      <c r="C254" s="2"/>
      <c r="F254" s="2"/>
    </row>
    <row r="255" spans="3:6" x14ac:dyDescent="0.3">
      <c r="C255" s="2"/>
      <c r="F255" s="2"/>
    </row>
    <row r="256" spans="3:6" x14ac:dyDescent="0.3">
      <c r="C256" s="2"/>
      <c r="F256" s="2"/>
    </row>
    <row r="257" spans="3:6" x14ac:dyDescent="0.3">
      <c r="C257" s="2"/>
      <c r="F257" s="2"/>
    </row>
    <row r="258" spans="3:6" x14ac:dyDescent="0.3">
      <c r="C258" s="2"/>
      <c r="F258" s="2"/>
    </row>
    <row r="259" spans="3:6" x14ac:dyDescent="0.3">
      <c r="C259" s="2"/>
      <c r="F259" s="2"/>
    </row>
    <row r="260" spans="3:6" x14ac:dyDescent="0.3">
      <c r="C260" s="2"/>
      <c r="F260" s="2"/>
    </row>
    <row r="261" spans="3:6" x14ac:dyDescent="0.3">
      <c r="C261" s="2"/>
      <c r="F261" s="2"/>
    </row>
    <row r="262" spans="3:6" x14ac:dyDescent="0.3">
      <c r="C262" s="2"/>
      <c r="F262" s="2"/>
    </row>
    <row r="263" spans="3:6" x14ac:dyDescent="0.3">
      <c r="C263" s="2"/>
      <c r="F263" s="2"/>
    </row>
    <row r="264" spans="3:6" x14ac:dyDescent="0.3">
      <c r="C264" s="2"/>
      <c r="F264" s="2"/>
    </row>
    <row r="265" spans="3:6" x14ac:dyDescent="0.3">
      <c r="C265" s="2"/>
      <c r="F265" s="2"/>
    </row>
    <row r="266" spans="3:6" x14ac:dyDescent="0.3">
      <c r="C266" s="2"/>
      <c r="F266" s="2"/>
    </row>
    <row r="267" spans="3:6" x14ac:dyDescent="0.3">
      <c r="C267" s="2"/>
      <c r="F267" s="2"/>
    </row>
    <row r="268" spans="3:6" x14ac:dyDescent="0.3">
      <c r="C268" s="2"/>
      <c r="F268" s="2"/>
    </row>
    <row r="269" spans="3:6" x14ac:dyDescent="0.3">
      <c r="C269" s="2"/>
      <c r="F269" s="2"/>
    </row>
    <row r="270" spans="3:6" x14ac:dyDescent="0.3">
      <c r="C270" s="2"/>
      <c r="F270" s="2"/>
    </row>
    <row r="271" spans="3:6" x14ac:dyDescent="0.3">
      <c r="C271" s="2"/>
      <c r="F271" s="2"/>
    </row>
    <row r="272" spans="3:6" x14ac:dyDescent="0.3">
      <c r="C272" s="2"/>
      <c r="F272" s="2"/>
    </row>
    <row r="273" spans="3:6" x14ac:dyDescent="0.3">
      <c r="C273" s="2"/>
      <c r="F273" s="2"/>
    </row>
    <row r="274" spans="3:6" x14ac:dyDescent="0.3">
      <c r="C274" s="2"/>
      <c r="F274" s="2"/>
    </row>
    <row r="275" spans="3:6" x14ac:dyDescent="0.3">
      <c r="C275" s="2"/>
      <c r="F275" s="2"/>
    </row>
    <row r="276" spans="3:6" x14ac:dyDescent="0.3">
      <c r="C276" s="2"/>
      <c r="F276" s="2"/>
    </row>
    <row r="277" spans="3:6" x14ac:dyDescent="0.3">
      <c r="C277" s="2"/>
      <c r="F277" s="2"/>
    </row>
    <row r="278" spans="3:6" x14ac:dyDescent="0.3">
      <c r="C278" s="2"/>
      <c r="F278" s="2"/>
    </row>
    <row r="279" spans="3:6" x14ac:dyDescent="0.3">
      <c r="C279" s="2"/>
      <c r="F279" s="2"/>
    </row>
    <row r="280" spans="3:6" x14ac:dyDescent="0.3">
      <c r="C280" s="2"/>
      <c r="F280" s="2"/>
    </row>
    <row r="281" spans="3:6" x14ac:dyDescent="0.3">
      <c r="C281" s="2"/>
      <c r="F281" s="2"/>
    </row>
    <row r="282" spans="3:6" x14ac:dyDescent="0.3">
      <c r="C282" s="2"/>
      <c r="F282" s="2"/>
    </row>
    <row r="283" spans="3:6" x14ac:dyDescent="0.3">
      <c r="C283" s="2"/>
      <c r="F283" s="2"/>
    </row>
    <row r="284" spans="3:6" x14ac:dyDescent="0.3">
      <c r="C284" s="2"/>
      <c r="F284" s="2"/>
    </row>
    <row r="285" spans="3:6" x14ac:dyDescent="0.3">
      <c r="C285" s="2"/>
      <c r="F285" s="2"/>
    </row>
    <row r="286" spans="3:6" x14ac:dyDescent="0.3">
      <c r="C286" s="2"/>
      <c r="F286" s="2"/>
    </row>
    <row r="287" spans="3:6" x14ac:dyDescent="0.3">
      <c r="C287" s="2"/>
      <c r="F287" s="2"/>
    </row>
    <row r="288" spans="3:6" x14ac:dyDescent="0.3">
      <c r="C288" s="2"/>
      <c r="F288" s="2"/>
    </row>
    <row r="289" spans="3:6" x14ac:dyDescent="0.3">
      <c r="C289" s="2"/>
      <c r="F289" s="2"/>
    </row>
    <row r="290" spans="3:6" x14ac:dyDescent="0.3">
      <c r="C290" s="2"/>
      <c r="F290" s="2"/>
    </row>
    <row r="291" spans="3:6" x14ac:dyDescent="0.3">
      <c r="C291" s="2"/>
      <c r="F291" s="2"/>
    </row>
    <row r="292" spans="3:6" x14ac:dyDescent="0.3">
      <c r="C292" s="2"/>
      <c r="F292" s="2"/>
    </row>
    <row r="293" spans="3:6" x14ac:dyDescent="0.3">
      <c r="C293" s="2"/>
      <c r="F293" s="2"/>
    </row>
    <row r="294" spans="3:6" x14ac:dyDescent="0.3">
      <c r="C294" s="2"/>
      <c r="F294" s="2"/>
    </row>
    <row r="295" spans="3:6" x14ac:dyDescent="0.3">
      <c r="C295" s="2"/>
      <c r="F295" s="2"/>
    </row>
    <row r="296" spans="3:6" x14ac:dyDescent="0.3">
      <c r="C296" s="2"/>
      <c r="F296" s="2"/>
    </row>
    <row r="297" spans="3:6" x14ac:dyDescent="0.3">
      <c r="C297" s="2"/>
      <c r="F297" s="2"/>
    </row>
    <row r="298" spans="3:6" x14ac:dyDescent="0.3">
      <c r="C298" s="2"/>
      <c r="F298" s="2"/>
    </row>
    <row r="299" spans="3:6" x14ac:dyDescent="0.3">
      <c r="C299" s="2"/>
      <c r="F299" s="2"/>
    </row>
    <row r="300" spans="3:6" x14ac:dyDescent="0.3">
      <c r="C300" s="2"/>
      <c r="F300" s="2"/>
    </row>
    <row r="301" spans="3:6" x14ac:dyDescent="0.3">
      <c r="C301" s="2"/>
      <c r="F301" s="2"/>
    </row>
    <row r="302" spans="3:6" x14ac:dyDescent="0.3">
      <c r="C302" s="2"/>
      <c r="F302" s="2"/>
    </row>
    <row r="303" spans="3:6" x14ac:dyDescent="0.3">
      <c r="C303" s="2"/>
      <c r="F303" s="2"/>
    </row>
    <row r="304" spans="3:6" x14ac:dyDescent="0.3">
      <c r="C304" s="2"/>
      <c r="F304" s="2"/>
    </row>
    <row r="305" spans="3:6" x14ac:dyDescent="0.3">
      <c r="C305" s="2"/>
      <c r="F305" s="2"/>
    </row>
    <row r="306" spans="3:6" x14ac:dyDescent="0.3">
      <c r="C306" s="2"/>
      <c r="F306" s="2"/>
    </row>
    <row r="307" spans="3:6" x14ac:dyDescent="0.3">
      <c r="C307" s="2"/>
      <c r="F307" s="2"/>
    </row>
    <row r="308" spans="3:6" x14ac:dyDescent="0.3">
      <c r="C308" s="2"/>
      <c r="F308" s="2"/>
    </row>
    <row r="309" spans="3:6" x14ac:dyDescent="0.3">
      <c r="C309" s="2"/>
      <c r="F309" s="2"/>
    </row>
    <row r="310" spans="3:6" x14ac:dyDescent="0.3">
      <c r="C310" s="2"/>
      <c r="F310" s="2"/>
    </row>
    <row r="311" spans="3:6" x14ac:dyDescent="0.3">
      <c r="C311" s="2"/>
      <c r="F311" s="2"/>
    </row>
    <row r="312" spans="3:6" x14ac:dyDescent="0.3">
      <c r="C312" s="2"/>
      <c r="F312" s="2"/>
    </row>
    <row r="313" spans="3:6" x14ac:dyDescent="0.3">
      <c r="C313" s="2"/>
      <c r="F313" s="2"/>
    </row>
    <row r="314" spans="3:6" x14ac:dyDescent="0.3">
      <c r="C314" s="2"/>
      <c r="F314" s="2"/>
    </row>
    <row r="315" spans="3:6" x14ac:dyDescent="0.3">
      <c r="C315" s="2"/>
      <c r="F315" s="2"/>
    </row>
    <row r="316" spans="3:6" x14ac:dyDescent="0.3">
      <c r="C316" s="2"/>
      <c r="F316" s="2"/>
    </row>
    <row r="317" spans="3:6" x14ac:dyDescent="0.3">
      <c r="C317" s="2"/>
      <c r="F317" s="2"/>
    </row>
    <row r="318" spans="3:6" x14ac:dyDescent="0.3">
      <c r="C318" s="2"/>
      <c r="F318" s="2"/>
    </row>
    <row r="319" spans="3:6" x14ac:dyDescent="0.3">
      <c r="C319" s="2"/>
      <c r="F319" s="2"/>
    </row>
    <row r="320" spans="3:6" x14ac:dyDescent="0.3">
      <c r="C320" s="2"/>
      <c r="F320" s="2"/>
    </row>
    <row r="321" spans="3:6" x14ac:dyDescent="0.3">
      <c r="C321" s="2"/>
      <c r="F321" s="2"/>
    </row>
    <row r="322" spans="3:6" x14ac:dyDescent="0.3">
      <c r="C322" s="2"/>
      <c r="F322" s="2"/>
    </row>
    <row r="323" spans="3:6" x14ac:dyDescent="0.3">
      <c r="C323" s="2"/>
      <c r="F323" s="2"/>
    </row>
    <row r="324" spans="3:6" x14ac:dyDescent="0.3">
      <c r="C324" s="2"/>
      <c r="F324" s="2"/>
    </row>
    <row r="325" spans="3:6" x14ac:dyDescent="0.3">
      <c r="C325" s="2"/>
      <c r="F325" s="2"/>
    </row>
    <row r="326" spans="3:6" x14ac:dyDescent="0.3">
      <c r="C326" s="2"/>
      <c r="F326" s="2"/>
    </row>
    <row r="327" spans="3:6" x14ac:dyDescent="0.3">
      <c r="C327" s="2"/>
      <c r="F327" s="2"/>
    </row>
    <row r="328" spans="3:6" x14ac:dyDescent="0.3">
      <c r="C328" s="2"/>
      <c r="F328" s="2"/>
    </row>
    <row r="329" spans="3:6" x14ac:dyDescent="0.3">
      <c r="C329" s="2"/>
      <c r="F329" s="2"/>
    </row>
    <row r="330" spans="3:6" x14ac:dyDescent="0.3">
      <c r="C330" s="2"/>
      <c r="F330" s="2"/>
    </row>
    <row r="331" spans="3:6" x14ac:dyDescent="0.3">
      <c r="C331" s="2"/>
      <c r="F331" s="2"/>
    </row>
    <row r="332" spans="3:6" x14ac:dyDescent="0.3">
      <c r="C332" s="2"/>
      <c r="F332" s="2"/>
    </row>
    <row r="333" spans="3:6" x14ac:dyDescent="0.3">
      <c r="C333" s="2"/>
      <c r="F333" s="2"/>
    </row>
    <row r="334" spans="3:6" x14ac:dyDescent="0.3">
      <c r="C334" s="2"/>
      <c r="F334" s="2"/>
    </row>
    <row r="335" spans="3:6" x14ac:dyDescent="0.3">
      <c r="C335" s="2"/>
      <c r="F335" s="2"/>
    </row>
    <row r="336" spans="3:6" x14ac:dyDescent="0.3">
      <c r="C336" s="2"/>
      <c r="F336" s="2"/>
    </row>
    <row r="337" spans="3:6" x14ac:dyDescent="0.3">
      <c r="C337" s="2"/>
      <c r="F337" s="2"/>
    </row>
    <row r="338" spans="3:6" x14ac:dyDescent="0.3">
      <c r="C338" s="2"/>
      <c r="F338" s="2"/>
    </row>
    <row r="339" spans="3:6" x14ac:dyDescent="0.3">
      <c r="C339" s="2"/>
      <c r="F339" s="2"/>
    </row>
    <row r="340" spans="3:6" x14ac:dyDescent="0.3">
      <c r="C340" s="2"/>
      <c r="F340" s="2"/>
    </row>
    <row r="341" spans="3:6" x14ac:dyDescent="0.3">
      <c r="C341" s="2"/>
      <c r="F341" s="2"/>
    </row>
    <row r="342" spans="3:6" x14ac:dyDescent="0.3">
      <c r="C342" s="2"/>
      <c r="F342" s="2"/>
    </row>
    <row r="343" spans="3:6" x14ac:dyDescent="0.3">
      <c r="C343" s="2"/>
      <c r="F343" s="2"/>
    </row>
    <row r="344" spans="3:6" x14ac:dyDescent="0.3">
      <c r="C344" s="2"/>
      <c r="F344" s="2"/>
    </row>
    <row r="345" spans="3:6" x14ac:dyDescent="0.3">
      <c r="C345" s="2"/>
      <c r="F345" s="2"/>
    </row>
    <row r="346" spans="3:6" x14ac:dyDescent="0.3">
      <c r="C346" s="2"/>
      <c r="F346" s="2"/>
    </row>
    <row r="347" spans="3:6" x14ac:dyDescent="0.3">
      <c r="C347" s="2"/>
      <c r="F347" s="2"/>
    </row>
    <row r="348" spans="3:6" x14ac:dyDescent="0.3">
      <c r="C348" s="2"/>
      <c r="F348" s="2"/>
    </row>
    <row r="349" spans="3:6" x14ac:dyDescent="0.3">
      <c r="C349" s="2"/>
      <c r="F349" s="2"/>
    </row>
    <row r="350" spans="3:6" x14ac:dyDescent="0.3">
      <c r="C350" s="2"/>
      <c r="F350" s="2"/>
    </row>
    <row r="351" spans="3:6" x14ac:dyDescent="0.3">
      <c r="C351" s="2"/>
      <c r="F351" s="2"/>
    </row>
    <row r="352" spans="3:6" x14ac:dyDescent="0.3">
      <c r="C352" s="2"/>
      <c r="F352" s="2"/>
    </row>
    <row r="353" spans="3:6" x14ac:dyDescent="0.3">
      <c r="C353" s="2"/>
      <c r="F353" s="2"/>
    </row>
    <row r="354" spans="3:6" x14ac:dyDescent="0.3">
      <c r="C354" s="2"/>
      <c r="F354" s="2"/>
    </row>
    <row r="355" spans="3:6" x14ac:dyDescent="0.3">
      <c r="C355" s="2"/>
      <c r="F355" s="2"/>
    </row>
    <row r="356" spans="3:6" x14ac:dyDescent="0.3">
      <c r="C356" s="2"/>
      <c r="F356" s="2"/>
    </row>
    <row r="357" spans="3:6" x14ac:dyDescent="0.3">
      <c r="C357" s="2"/>
      <c r="F357" s="2"/>
    </row>
    <row r="358" spans="3:6" x14ac:dyDescent="0.3">
      <c r="C358" s="2"/>
      <c r="F358" s="2"/>
    </row>
    <row r="359" spans="3:6" x14ac:dyDescent="0.3">
      <c r="C359" s="2"/>
      <c r="F359" s="2"/>
    </row>
    <row r="360" spans="3:6" x14ac:dyDescent="0.3">
      <c r="C360" s="2"/>
      <c r="F360" s="2"/>
    </row>
    <row r="361" spans="3:6" x14ac:dyDescent="0.3">
      <c r="C361" s="2"/>
      <c r="F361" s="2"/>
    </row>
    <row r="362" spans="3:6" x14ac:dyDescent="0.3">
      <c r="C362" s="2"/>
      <c r="F362" s="2"/>
    </row>
    <row r="363" spans="3:6" x14ac:dyDescent="0.3">
      <c r="C363" s="2"/>
      <c r="F363" s="2"/>
    </row>
    <row r="364" spans="3:6" x14ac:dyDescent="0.3">
      <c r="C364" s="2"/>
      <c r="F364" s="2"/>
    </row>
    <row r="365" spans="3:6" x14ac:dyDescent="0.3">
      <c r="C365" s="2"/>
      <c r="F365" s="2"/>
    </row>
    <row r="366" spans="3:6" x14ac:dyDescent="0.3">
      <c r="C366" s="2"/>
      <c r="F366" s="2"/>
    </row>
    <row r="367" spans="3:6" x14ac:dyDescent="0.3">
      <c r="C367" s="2"/>
      <c r="F367" s="2"/>
    </row>
    <row r="368" spans="3:6" x14ac:dyDescent="0.3">
      <c r="C368" s="2"/>
      <c r="F368" s="2"/>
    </row>
    <row r="369" spans="3:6" x14ac:dyDescent="0.3">
      <c r="C369" s="2"/>
      <c r="F369" s="2"/>
    </row>
    <row r="370" spans="3:6" x14ac:dyDescent="0.3">
      <c r="C370" s="2"/>
      <c r="F370" s="2"/>
    </row>
    <row r="371" spans="3:6" x14ac:dyDescent="0.3">
      <c r="C371" s="2"/>
      <c r="F371" s="2"/>
    </row>
    <row r="372" spans="3:6" x14ac:dyDescent="0.3">
      <c r="C372" s="2"/>
      <c r="F372" s="2"/>
    </row>
    <row r="373" spans="3:6" x14ac:dyDescent="0.3">
      <c r="C373" s="2"/>
      <c r="F373" s="2"/>
    </row>
    <row r="374" spans="3:6" x14ac:dyDescent="0.3">
      <c r="C374" s="2"/>
      <c r="F374" s="2"/>
    </row>
    <row r="375" spans="3:6" x14ac:dyDescent="0.3">
      <c r="C375" s="2"/>
      <c r="F375" s="2"/>
    </row>
    <row r="376" spans="3:6" x14ac:dyDescent="0.3">
      <c r="C376" s="2"/>
      <c r="F376" s="2"/>
    </row>
    <row r="377" spans="3:6" x14ac:dyDescent="0.3">
      <c r="C377" s="2"/>
      <c r="F377" s="2"/>
    </row>
    <row r="378" spans="3:6" x14ac:dyDescent="0.3">
      <c r="C378" s="2"/>
      <c r="F378" s="2"/>
    </row>
    <row r="379" spans="3:6" x14ac:dyDescent="0.3">
      <c r="C379" s="2"/>
      <c r="F379" s="2"/>
    </row>
    <row r="380" spans="3:6" x14ac:dyDescent="0.3">
      <c r="C380" s="2"/>
      <c r="F380" s="2"/>
    </row>
    <row r="381" spans="3:6" x14ac:dyDescent="0.3">
      <c r="C381" s="2"/>
      <c r="F381" s="2"/>
    </row>
    <row r="382" spans="3:6" x14ac:dyDescent="0.3">
      <c r="C382" s="2"/>
      <c r="F382" s="2"/>
    </row>
    <row r="383" spans="3:6" x14ac:dyDescent="0.3">
      <c r="C383" s="2"/>
      <c r="F383" s="2"/>
    </row>
    <row r="384" spans="3:6" x14ac:dyDescent="0.3">
      <c r="C384" s="2"/>
      <c r="F384" s="2"/>
    </row>
    <row r="385" spans="3:6" x14ac:dyDescent="0.3">
      <c r="C385" s="2"/>
      <c r="F385" s="2"/>
    </row>
    <row r="386" spans="3:6" x14ac:dyDescent="0.3">
      <c r="C386" s="2"/>
      <c r="F386" s="2"/>
    </row>
    <row r="387" spans="3:6" x14ac:dyDescent="0.3">
      <c r="C387" s="2"/>
      <c r="F387" s="2"/>
    </row>
    <row r="388" spans="3:6" x14ac:dyDescent="0.3">
      <c r="C388" s="2"/>
      <c r="F388" s="2"/>
    </row>
    <row r="389" spans="3:6" x14ac:dyDescent="0.3">
      <c r="C389" s="2"/>
      <c r="F389" s="2"/>
    </row>
    <row r="390" spans="3:6" x14ac:dyDescent="0.3">
      <c r="C390" s="2"/>
      <c r="F390" s="2"/>
    </row>
    <row r="391" spans="3:6" x14ac:dyDescent="0.3">
      <c r="C391" s="2"/>
      <c r="F391" s="2"/>
    </row>
    <row r="392" spans="3:6" x14ac:dyDescent="0.3">
      <c r="C392" s="2"/>
      <c r="F392" s="2"/>
    </row>
    <row r="393" spans="3:6" x14ac:dyDescent="0.3">
      <c r="C393" s="2"/>
      <c r="F393" s="2"/>
    </row>
    <row r="394" spans="3:6" x14ac:dyDescent="0.3">
      <c r="C394" s="2"/>
      <c r="F394" s="2"/>
    </row>
    <row r="395" spans="3:6" x14ac:dyDescent="0.3">
      <c r="C395" s="2"/>
      <c r="F395" s="2"/>
    </row>
    <row r="396" spans="3:6" x14ac:dyDescent="0.3">
      <c r="C396" s="2"/>
      <c r="F396" s="2"/>
    </row>
    <row r="397" spans="3:6" x14ac:dyDescent="0.3">
      <c r="C397" s="2"/>
      <c r="F397" s="2"/>
    </row>
    <row r="398" spans="3:6" x14ac:dyDescent="0.3">
      <c r="C398" s="2"/>
      <c r="F398" s="2"/>
    </row>
    <row r="399" spans="3:6" x14ac:dyDescent="0.3">
      <c r="C399" s="2"/>
      <c r="F399" s="2"/>
    </row>
    <row r="400" spans="3:6" x14ac:dyDescent="0.3">
      <c r="C400" s="2"/>
      <c r="F400" s="2"/>
    </row>
    <row r="401" spans="3:6" x14ac:dyDescent="0.3">
      <c r="C401" s="2"/>
      <c r="F401" s="2"/>
    </row>
    <row r="402" spans="3:6" x14ac:dyDescent="0.3">
      <c r="C402" s="2"/>
      <c r="F402" s="2"/>
    </row>
    <row r="403" spans="3:6" x14ac:dyDescent="0.3">
      <c r="C403" s="2"/>
      <c r="F403" s="2"/>
    </row>
    <row r="404" spans="3:6" x14ac:dyDescent="0.3">
      <c r="C404" s="2"/>
      <c r="F404" s="2"/>
    </row>
    <row r="405" spans="3:6" x14ac:dyDescent="0.3">
      <c r="C405" s="2"/>
      <c r="F405" s="2"/>
    </row>
    <row r="406" spans="3:6" x14ac:dyDescent="0.3">
      <c r="C406" s="2"/>
      <c r="F406" s="2"/>
    </row>
    <row r="407" spans="3:6" x14ac:dyDescent="0.3">
      <c r="C407" s="2"/>
      <c r="F407" s="2"/>
    </row>
    <row r="408" spans="3:6" x14ac:dyDescent="0.3">
      <c r="C408" s="2"/>
      <c r="F408" s="2"/>
    </row>
    <row r="409" spans="3:6" x14ac:dyDescent="0.3">
      <c r="C409" s="2"/>
      <c r="F409" s="2"/>
    </row>
    <row r="410" spans="3:6" x14ac:dyDescent="0.3">
      <c r="C410" s="2"/>
      <c r="F410" s="2"/>
    </row>
    <row r="411" spans="3:6" x14ac:dyDescent="0.3">
      <c r="C411" s="2"/>
      <c r="F411" s="2"/>
    </row>
    <row r="412" spans="3:6" x14ac:dyDescent="0.3">
      <c r="C412" s="2"/>
      <c r="F412" s="2"/>
    </row>
    <row r="413" spans="3:6" x14ac:dyDescent="0.3">
      <c r="C413" s="2"/>
      <c r="F413" s="2"/>
    </row>
    <row r="414" spans="3:6" x14ac:dyDescent="0.3">
      <c r="C414" s="2"/>
      <c r="F414" s="2"/>
    </row>
    <row r="415" spans="3:6" x14ac:dyDescent="0.3">
      <c r="C415" s="2"/>
      <c r="F415" s="2"/>
    </row>
    <row r="416" spans="3:6" x14ac:dyDescent="0.3">
      <c r="C416" s="2"/>
      <c r="F416" s="2"/>
    </row>
    <row r="417" spans="3:6" x14ac:dyDescent="0.3">
      <c r="C417" s="2"/>
      <c r="F417" s="2"/>
    </row>
    <row r="418" spans="3:6" x14ac:dyDescent="0.3">
      <c r="C418" s="2"/>
      <c r="F418" s="2"/>
    </row>
    <row r="419" spans="3:6" x14ac:dyDescent="0.3">
      <c r="C419" s="2"/>
      <c r="F419" s="2"/>
    </row>
    <row r="420" spans="3:6" x14ac:dyDescent="0.3">
      <c r="C420" s="2"/>
      <c r="F420" s="2"/>
    </row>
    <row r="421" spans="3:6" x14ac:dyDescent="0.3">
      <c r="C421" s="2"/>
      <c r="F421" s="2"/>
    </row>
    <row r="422" spans="3:6" x14ac:dyDescent="0.3">
      <c r="C422" s="2"/>
      <c r="F422" s="2"/>
    </row>
    <row r="423" spans="3:6" x14ac:dyDescent="0.3">
      <c r="C423" s="2"/>
      <c r="F423" s="2"/>
    </row>
    <row r="424" spans="3:6" x14ac:dyDescent="0.3">
      <c r="C424" s="2"/>
      <c r="F424" s="2"/>
    </row>
    <row r="425" spans="3:6" x14ac:dyDescent="0.3">
      <c r="C425" s="2"/>
      <c r="F425" s="2"/>
    </row>
    <row r="426" spans="3:6" x14ac:dyDescent="0.3">
      <c r="C426" s="2"/>
      <c r="F426" s="2"/>
    </row>
    <row r="427" spans="3:6" x14ac:dyDescent="0.3">
      <c r="C427" s="2"/>
      <c r="F427" s="2"/>
    </row>
    <row r="428" spans="3:6" x14ac:dyDescent="0.3">
      <c r="C428" s="2"/>
      <c r="F428" s="2"/>
    </row>
    <row r="429" spans="3:6" x14ac:dyDescent="0.3">
      <c r="C429" s="2"/>
      <c r="F429" s="2"/>
    </row>
    <row r="430" spans="3:6" x14ac:dyDescent="0.3">
      <c r="C430" s="2"/>
      <c r="F430" s="2"/>
    </row>
    <row r="431" spans="3:6" x14ac:dyDescent="0.3">
      <c r="C431" s="2"/>
      <c r="F431" s="2"/>
    </row>
    <row r="432" spans="3:6" x14ac:dyDescent="0.3">
      <c r="C432" s="2"/>
      <c r="F432" s="2"/>
    </row>
    <row r="433" spans="3:6" x14ac:dyDescent="0.3">
      <c r="C433" s="2"/>
      <c r="F433" s="2"/>
    </row>
    <row r="434" spans="3:6" x14ac:dyDescent="0.3">
      <c r="C434" s="2"/>
      <c r="F434" s="2"/>
    </row>
    <row r="435" spans="3:6" x14ac:dyDescent="0.3">
      <c r="C435" s="2"/>
      <c r="F435" s="2"/>
    </row>
    <row r="436" spans="3:6" x14ac:dyDescent="0.3">
      <c r="C436" s="2"/>
      <c r="F436" s="2"/>
    </row>
    <row r="437" spans="3:6" x14ac:dyDescent="0.3">
      <c r="C437" s="2"/>
      <c r="F437" s="2"/>
    </row>
    <row r="438" spans="3:6" x14ac:dyDescent="0.3">
      <c r="C438" s="2"/>
      <c r="F438" s="2"/>
    </row>
    <row r="439" spans="3:6" x14ac:dyDescent="0.3">
      <c r="C439" s="2"/>
      <c r="F439" s="2"/>
    </row>
    <row r="440" spans="3:6" x14ac:dyDescent="0.3">
      <c r="C440" s="2"/>
      <c r="F440" s="2"/>
    </row>
    <row r="441" spans="3:6" x14ac:dyDescent="0.3">
      <c r="C441" s="2"/>
      <c r="F441" s="2"/>
    </row>
    <row r="442" spans="3:6" x14ac:dyDescent="0.3">
      <c r="C442" s="2"/>
      <c r="F442" s="2"/>
    </row>
    <row r="443" spans="3:6" x14ac:dyDescent="0.3">
      <c r="C443" s="2"/>
      <c r="F443" s="2"/>
    </row>
    <row r="444" spans="3:6" x14ac:dyDescent="0.3">
      <c r="C444" s="2"/>
      <c r="F444" s="2"/>
    </row>
    <row r="445" spans="3:6" x14ac:dyDescent="0.3">
      <c r="C445" s="2"/>
      <c r="F445" s="2"/>
    </row>
    <row r="446" spans="3:6" x14ac:dyDescent="0.3">
      <c r="C446" s="2"/>
      <c r="F446" s="2"/>
    </row>
    <row r="447" spans="3:6" x14ac:dyDescent="0.3">
      <c r="C447" s="2"/>
      <c r="F447" s="2"/>
    </row>
    <row r="448" spans="3:6" x14ac:dyDescent="0.3">
      <c r="C448" s="2"/>
      <c r="F448" s="2"/>
    </row>
    <row r="449" spans="3:6" x14ac:dyDescent="0.3">
      <c r="C449" s="2"/>
      <c r="F449" s="2"/>
    </row>
    <row r="450" spans="3:6" x14ac:dyDescent="0.3">
      <c r="C450" s="2"/>
      <c r="F450" s="2"/>
    </row>
    <row r="451" spans="3:6" x14ac:dyDescent="0.3">
      <c r="C451" s="2"/>
      <c r="F451" s="2"/>
    </row>
    <row r="452" spans="3:6" x14ac:dyDescent="0.3">
      <c r="C452" s="2"/>
      <c r="F452" s="2"/>
    </row>
    <row r="453" spans="3:6" x14ac:dyDescent="0.3">
      <c r="C453" s="2"/>
      <c r="F453" s="2"/>
    </row>
    <row r="454" spans="3:6" x14ac:dyDescent="0.3">
      <c r="C454" s="2"/>
      <c r="F454" s="2"/>
    </row>
    <row r="455" spans="3:6" x14ac:dyDescent="0.3">
      <c r="C455" s="2"/>
      <c r="F455" s="2"/>
    </row>
    <row r="456" spans="3:6" x14ac:dyDescent="0.3">
      <c r="C456" s="2"/>
      <c r="F456" s="2"/>
    </row>
    <row r="457" spans="3:6" x14ac:dyDescent="0.3">
      <c r="C457" s="2"/>
      <c r="F457" s="2"/>
    </row>
    <row r="458" spans="3:6" x14ac:dyDescent="0.3">
      <c r="C458" s="2"/>
      <c r="F458" s="2"/>
    </row>
    <row r="459" spans="3:6" x14ac:dyDescent="0.3">
      <c r="C459" s="2"/>
      <c r="F459" s="2"/>
    </row>
    <row r="460" spans="3:6" x14ac:dyDescent="0.3">
      <c r="C460" s="2"/>
      <c r="F460" s="2"/>
    </row>
    <row r="461" spans="3:6" x14ac:dyDescent="0.3">
      <c r="C461" s="2"/>
      <c r="F461" s="2"/>
    </row>
    <row r="462" spans="3:6" x14ac:dyDescent="0.3">
      <c r="C462" s="2"/>
      <c r="F462" s="2"/>
    </row>
    <row r="463" spans="3:6" x14ac:dyDescent="0.3">
      <c r="C463" s="2"/>
      <c r="F463" s="2"/>
    </row>
    <row r="464" spans="3:6" x14ac:dyDescent="0.3">
      <c r="C464" s="2"/>
      <c r="F464" s="2"/>
    </row>
    <row r="465" spans="3:6" x14ac:dyDescent="0.3">
      <c r="C465" s="2"/>
      <c r="F465" s="2"/>
    </row>
    <row r="466" spans="3:6" x14ac:dyDescent="0.3">
      <c r="C466" s="2"/>
      <c r="F466" s="2"/>
    </row>
    <row r="467" spans="3:6" x14ac:dyDescent="0.3">
      <c r="C467" s="2"/>
      <c r="F467" s="2"/>
    </row>
    <row r="468" spans="3:6" x14ac:dyDescent="0.3">
      <c r="C468" s="2"/>
      <c r="F468" s="2"/>
    </row>
    <row r="469" spans="3:6" x14ac:dyDescent="0.3">
      <c r="C469" s="2"/>
      <c r="F469" s="2"/>
    </row>
    <row r="470" spans="3:6" x14ac:dyDescent="0.3">
      <c r="C470" s="2"/>
      <c r="F470" s="2"/>
    </row>
    <row r="471" spans="3:6" x14ac:dyDescent="0.3">
      <c r="C471" s="2"/>
      <c r="F471" s="2"/>
    </row>
    <row r="472" spans="3:6" x14ac:dyDescent="0.3">
      <c r="C472" s="2"/>
      <c r="F472" s="2"/>
    </row>
    <row r="473" spans="3:6" x14ac:dyDescent="0.3">
      <c r="C473" s="2"/>
      <c r="F473" s="2"/>
    </row>
    <row r="474" spans="3:6" x14ac:dyDescent="0.3">
      <c r="C474" s="2"/>
      <c r="F474" s="2"/>
    </row>
    <row r="475" spans="3:6" x14ac:dyDescent="0.3">
      <c r="C475" s="2"/>
      <c r="F475" s="2"/>
    </row>
    <row r="476" spans="3:6" x14ac:dyDescent="0.3">
      <c r="C476" s="2"/>
      <c r="F476" s="2"/>
    </row>
    <row r="477" spans="3:6" x14ac:dyDescent="0.3">
      <c r="C477" s="2"/>
      <c r="F477" s="2"/>
    </row>
    <row r="478" spans="3:6" x14ac:dyDescent="0.3">
      <c r="C478" s="2"/>
      <c r="F478" s="2"/>
    </row>
    <row r="479" spans="3:6" x14ac:dyDescent="0.3">
      <c r="C479" s="2"/>
      <c r="F479" s="2"/>
    </row>
    <row r="480" spans="3:6" x14ac:dyDescent="0.3">
      <c r="C480" s="2"/>
      <c r="F480" s="2"/>
    </row>
    <row r="481" spans="3:6" x14ac:dyDescent="0.3">
      <c r="C481" s="2"/>
      <c r="F481" s="2"/>
    </row>
    <row r="482" spans="3:6" x14ac:dyDescent="0.3">
      <c r="C482" s="2"/>
      <c r="F482" s="2"/>
    </row>
    <row r="483" spans="3:6" x14ac:dyDescent="0.3">
      <c r="C483" s="2"/>
      <c r="F483" s="2"/>
    </row>
    <row r="484" spans="3:6" x14ac:dyDescent="0.3">
      <c r="C484" s="2"/>
      <c r="F484" s="2"/>
    </row>
    <row r="485" spans="3:6" x14ac:dyDescent="0.3">
      <c r="C485" s="2"/>
      <c r="F485" s="2"/>
    </row>
    <row r="486" spans="3:6" x14ac:dyDescent="0.3">
      <c r="C486" s="2"/>
      <c r="F486" s="2"/>
    </row>
    <row r="487" spans="3:6" x14ac:dyDescent="0.3">
      <c r="C487" s="2"/>
      <c r="F487" s="2"/>
    </row>
    <row r="488" spans="3:6" x14ac:dyDescent="0.3">
      <c r="C488" s="2"/>
      <c r="F488" s="2"/>
    </row>
    <row r="489" spans="3:6" x14ac:dyDescent="0.3">
      <c r="C489" s="2"/>
      <c r="F489" s="2"/>
    </row>
    <row r="490" spans="3:6" x14ac:dyDescent="0.3">
      <c r="C490" s="2"/>
      <c r="F490" s="2"/>
    </row>
    <row r="491" spans="3:6" x14ac:dyDescent="0.3">
      <c r="C491" s="2"/>
      <c r="F491" s="2"/>
    </row>
    <row r="492" spans="3:6" x14ac:dyDescent="0.3">
      <c r="C492" s="2"/>
      <c r="F492" s="2"/>
    </row>
    <row r="493" spans="3:6" x14ac:dyDescent="0.3">
      <c r="C493" s="2"/>
      <c r="F493" s="2"/>
    </row>
    <row r="494" spans="3:6" x14ac:dyDescent="0.3">
      <c r="C494" s="2"/>
      <c r="F494" s="2"/>
    </row>
    <row r="495" spans="3:6" x14ac:dyDescent="0.3">
      <c r="C495" s="2"/>
      <c r="F495" s="2"/>
    </row>
    <row r="496" spans="3:6" x14ac:dyDescent="0.3">
      <c r="C496" s="2"/>
      <c r="F496" s="2"/>
    </row>
    <row r="497" spans="3:6" x14ac:dyDescent="0.3">
      <c r="C497" s="2"/>
      <c r="F497" s="2"/>
    </row>
    <row r="498" spans="3:6" x14ac:dyDescent="0.3">
      <c r="C498" s="2"/>
      <c r="F498" s="2"/>
    </row>
    <row r="499" spans="3:6" x14ac:dyDescent="0.3">
      <c r="C499" s="2"/>
      <c r="F499" s="2"/>
    </row>
    <row r="500" spans="3:6" x14ac:dyDescent="0.3">
      <c r="C500" s="2"/>
      <c r="F500" s="2"/>
    </row>
    <row r="501" spans="3:6" x14ac:dyDescent="0.3">
      <c r="C501" s="2"/>
      <c r="F501" s="2"/>
    </row>
    <row r="502" spans="3:6" x14ac:dyDescent="0.3">
      <c r="C502" s="2"/>
      <c r="F502" s="2"/>
    </row>
    <row r="503" spans="3:6" x14ac:dyDescent="0.3">
      <c r="C503" s="2"/>
      <c r="F503" s="2"/>
    </row>
    <row r="504" spans="3:6" x14ac:dyDescent="0.3">
      <c r="C504" s="2"/>
      <c r="F504" s="2"/>
    </row>
    <row r="505" spans="3:6" x14ac:dyDescent="0.3">
      <c r="C505" s="2"/>
      <c r="F505" s="2"/>
    </row>
    <row r="506" spans="3:6" x14ac:dyDescent="0.3">
      <c r="C506" s="2"/>
      <c r="F506" s="2"/>
    </row>
    <row r="507" spans="3:6" x14ac:dyDescent="0.3">
      <c r="C507" s="2"/>
      <c r="F507" s="2"/>
    </row>
    <row r="508" spans="3:6" x14ac:dyDescent="0.3">
      <c r="C508" s="2"/>
      <c r="F508" s="2"/>
    </row>
    <row r="509" spans="3:6" x14ac:dyDescent="0.3">
      <c r="C509" s="2"/>
      <c r="F509" s="2"/>
    </row>
    <row r="510" spans="3:6" x14ac:dyDescent="0.3">
      <c r="C510" s="2"/>
      <c r="F510" s="2"/>
    </row>
    <row r="511" spans="3:6" x14ac:dyDescent="0.3">
      <c r="C511" s="2"/>
      <c r="F511" s="2"/>
    </row>
    <row r="512" spans="3:6" x14ac:dyDescent="0.3">
      <c r="C512" s="2"/>
      <c r="F512" s="2"/>
    </row>
    <row r="513" spans="3:6" x14ac:dyDescent="0.3">
      <c r="C513" s="2"/>
      <c r="F513" s="2"/>
    </row>
    <row r="514" spans="3:6" x14ac:dyDescent="0.3">
      <c r="C514" s="2"/>
      <c r="F514" s="2"/>
    </row>
    <row r="515" spans="3:6" x14ac:dyDescent="0.3">
      <c r="C515" s="2"/>
      <c r="F515" s="2"/>
    </row>
    <row r="516" spans="3:6" x14ac:dyDescent="0.3">
      <c r="C516" s="2"/>
      <c r="F516" s="2"/>
    </row>
    <row r="517" spans="3:6" x14ac:dyDescent="0.3">
      <c r="C517" s="2"/>
      <c r="F517" s="2"/>
    </row>
    <row r="518" spans="3:6" x14ac:dyDescent="0.3">
      <c r="C518" s="2"/>
      <c r="F518" s="2"/>
    </row>
    <row r="519" spans="3:6" x14ac:dyDescent="0.3">
      <c r="C519" s="2"/>
      <c r="F519" s="2"/>
    </row>
    <row r="520" spans="3:6" x14ac:dyDescent="0.3">
      <c r="C520" s="2"/>
      <c r="F520" s="2"/>
    </row>
    <row r="521" spans="3:6" x14ac:dyDescent="0.3">
      <c r="C521" s="2"/>
      <c r="F521" s="2"/>
    </row>
    <row r="522" spans="3:6" x14ac:dyDescent="0.3">
      <c r="C522" s="2"/>
      <c r="F522" s="2"/>
    </row>
    <row r="523" spans="3:6" x14ac:dyDescent="0.3">
      <c r="C523" s="2"/>
      <c r="F523" s="2"/>
    </row>
    <row r="524" spans="3:6" x14ac:dyDescent="0.3">
      <c r="C524" s="2"/>
      <c r="F524" s="2"/>
    </row>
    <row r="525" spans="3:6" x14ac:dyDescent="0.3">
      <c r="C525" s="2"/>
      <c r="F525" s="2"/>
    </row>
    <row r="526" spans="3:6" x14ac:dyDescent="0.3">
      <c r="C526" s="2"/>
      <c r="F526" s="2"/>
    </row>
    <row r="527" spans="3:6" x14ac:dyDescent="0.3">
      <c r="C527" s="2"/>
      <c r="F527" s="2"/>
    </row>
    <row r="528" spans="3:6" x14ac:dyDescent="0.3">
      <c r="C528" s="2"/>
      <c r="F528" s="2"/>
    </row>
    <row r="529" spans="3:6" x14ac:dyDescent="0.3">
      <c r="C529" s="2"/>
      <c r="F529" s="2"/>
    </row>
    <row r="530" spans="3:6" x14ac:dyDescent="0.3">
      <c r="C530" s="2"/>
      <c r="F530" s="2"/>
    </row>
    <row r="531" spans="3:6" x14ac:dyDescent="0.3">
      <c r="C531" s="2"/>
      <c r="F531" s="2"/>
    </row>
    <row r="532" spans="3:6" x14ac:dyDescent="0.3">
      <c r="C532" s="2"/>
      <c r="F532" s="2"/>
    </row>
    <row r="533" spans="3:6" x14ac:dyDescent="0.3">
      <c r="C533" s="2"/>
      <c r="F533" s="2"/>
    </row>
    <row r="534" spans="3:6" x14ac:dyDescent="0.3">
      <c r="C534" s="2"/>
      <c r="F534" s="2"/>
    </row>
    <row r="535" spans="3:6" x14ac:dyDescent="0.3">
      <c r="C535" s="2"/>
      <c r="F535" s="2"/>
    </row>
    <row r="536" spans="3:6" x14ac:dyDescent="0.3">
      <c r="C536" s="2"/>
      <c r="F536" s="2"/>
    </row>
    <row r="537" spans="3:6" x14ac:dyDescent="0.3">
      <c r="C537" s="2"/>
      <c r="F537" s="2"/>
    </row>
    <row r="538" spans="3:6" x14ac:dyDescent="0.3">
      <c r="C538" s="2"/>
      <c r="F538" s="2"/>
    </row>
    <row r="539" spans="3:6" x14ac:dyDescent="0.3">
      <c r="C539" s="2"/>
      <c r="F539" s="2"/>
    </row>
    <row r="540" spans="3:6" x14ac:dyDescent="0.3">
      <c r="C540" s="2"/>
      <c r="F540" s="2"/>
    </row>
    <row r="541" spans="3:6" x14ac:dyDescent="0.3">
      <c r="C541" s="2"/>
      <c r="F541" s="2"/>
    </row>
    <row r="542" spans="3:6" x14ac:dyDescent="0.3">
      <c r="C542" s="2"/>
      <c r="F542" s="2"/>
    </row>
    <row r="543" spans="3:6" x14ac:dyDescent="0.3">
      <c r="C543" s="2"/>
      <c r="F543" s="2"/>
    </row>
    <row r="544" spans="3:6" x14ac:dyDescent="0.3">
      <c r="C544" s="2"/>
      <c r="F544" s="2"/>
    </row>
    <row r="545" spans="3:6" x14ac:dyDescent="0.3">
      <c r="C545" s="2"/>
      <c r="F545" s="2"/>
    </row>
    <row r="546" spans="3:6" x14ac:dyDescent="0.3">
      <c r="C546" s="2"/>
      <c r="F546" s="2"/>
    </row>
    <row r="547" spans="3:6" x14ac:dyDescent="0.3">
      <c r="C547" s="2"/>
      <c r="F547" s="2"/>
    </row>
    <row r="548" spans="3:6" x14ac:dyDescent="0.3">
      <c r="C548" s="2"/>
      <c r="F548" s="2"/>
    </row>
    <row r="549" spans="3:6" x14ac:dyDescent="0.3">
      <c r="C549" s="2"/>
      <c r="F549" s="2"/>
    </row>
    <row r="550" spans="3:6" x14ac:dyDescent="0.3">
      <c r="C550" s="2"/>
      <c r="F550" s="2"/>
    </row>
    <row r="551" spans="3:6" x14ac:dyDescent="0.3">
      <c r="C551" s="2"/>
      <c r="F551" s="2"/>
    </row>
    <row r="552" spans="3:6" x14ac:dyDescent="0.3">
      <c r="C552" s="2"/>
      <c r="F552" s="2"/>
    </row>
    <row r="553" spans="3:6" x14ac:dyDescent="0.3">
      <c r="C553" s="2"/>
      <c r="F553" s="2"/>
    </row>
    <row r="554" spans="3:6" x14ac:dyDescent="0.3">
      <c r="C554" s="2"/>
      <c r="F554" s="2"/>
    </row>
    <row r="555" spans="3:6" x14ac:dyDescent="0.3">
      <c r="C555" s="2"/>
      <c r="F555" s="2"/>
    </row>
    <row r="556" spans="3:6" x14ac:dyDescent="0.3">
      <c r="C556" s="2"/>
      <c r="F556" s="2"/>
    </row>
    <row r="557" spans="3:6" x14ac:dyDescent="0.3">
      <c r="C557" s="2"/>
      <c r="F557" s="2"/>
    </row>
    <row r="558" spans="3:6" x14ac:dyDescent="0.3">
      <c r="C558" s="2"/>
      <c r="F558" s="2"/>
    </row>
    <row r="559" spans="3:6" x14ac:dyDescent="0.3">
      <c r="C559" s="2"/>
      <c r="F559" s="2"/>
    </row>
    <row r="560" spans="3:6" x14ac:dyDescent="0.3">
      <c r="C560" s="2"/>
      <c r="F560" s="2"/>
    </row>
    <row r="561" spans="3:6" x14ac:dyDescent="0.3">
      <c r="C561" s="2"/>
      <c r="F561" s="2"/>
    </row>
    <row r="562" spans="3:6" x14ac:dyDescent="0.3">
      <c r="C562" s="2"/>
      <c r="F562" s="2"/>
    </row>
    <row r="563" spans="3:6" x14ac:dyDescent="0.3">
      <c r="C563" s="2"/>
      <c r="F563" s="2"/>
    </row>
    <row r="564" spans="3:6" x14ac:dyDescent="0.3">
      <c r="C564" s="2"/>
      <c r="F564" s="2"/>
    </row>
    <row r="565" spans="3:6" x14ac:dyDescent="0.3">
      <c r="C565" s="2"/>
      <c r="F565" s="2"/>
    </row>
    <row r="566" spans="3:6" x14ac:dyDescent="0.3">
      <c r="C566" s="2"/>
      <c r="F566" s="2"/>
    </row>
    <row r="567" spans="3:6" x14ac:dyDescent="0.3">
      <c r="C567" s="2"/>
      <c r="F567" s="2"/>
    </row>
    <row r="568" spans="3:6" x14ac:dyDescent="0.3">
      <c r="C568" s="2"/>
      <c r="F568" s="2"/>
    </row>
    <row r="569" spans="3:6" x14ac:dyDescent="0.3">
      <c r="C569" s="2"/>
      <c r="F569" s="2"/>
    </row>
    <row r="570" spans="3:6" x14ac:dyDescent="0.3">
      <c r="C570" s="2"/>
      <c r="F570" s="2"/>
    </row>
    <row r="571" spans="3:6" x14ac:dyDescent="0.3">
      <c r="C571" s="2"/>
      <c r="F571" s="2"/>
    </row>
    <row r="572" spans="3:6" x14ac:dyDescent="0.3">
      <c r="C572" s="2"/>
      <c r="F572" s="2"/>
    </row>
    <row r="573" spans="3:6" x14ac:dyDescent="0.3">
      <c r="C573" s="2"/>
      <c r="F573" s="2"/>
    </row>
    <row r="574" spans="3:6" x14ac:dyDescent="0.3">
      <c r="C574" s="2"/>
      <c r="F574" s="2"/>
    </row>
    <row r="575" spans="3:6" x14ac:dyDescent="0.3">
      <c r="C575" s="2"/>
      <c r="F575" s="2"/>
    </row>
    <row r="576" spans="3:6" x14ac:dyDescent="0.3">
      <c r="C576" s="2"/>
      <c r="F576" s="2"/>
    </row>
    <row r="577" spans="3:6" x14ac:dyDescent="0.3">
      <c r="C577" s="2"/>
      <c r="F577" s="2"/>
    </row>
    <row r="578" spans="3:6" x14ac:dyDescent="0.3">
      <c r="C578" s="2"/>
      <c r="F578" s="2"/>
    </row>
    <row r="579" spans="3:6" x14ac:dyDescent="0.3">
      <c r="C579" s="2"/>
      <c r="F579" s="2"/>
    </row>
    <row r="580" spans="3:6" x14ac:dyDescent="0.3">
      <c r="C580" s="2"/>
      <c r="F580" s="2"/>
    </row>
    <row r="581" spans="3:6" x14ac:dyDescent="0.3">
      <c r="C581" s="2"/>
      <c r="F581" s="2"/>
    </row>
    <row r="582" spans="3:6" x14ac:dyDescent="0.3">
      <c r="C582" s="2"/>
      <c r="F582" s="2"/>
    </row>
    <row r="583" spans="3:6" x14ac:dyDescent="0.3">
      <c r="C583" s="2"/>
      <c r="F583" s="2"/>
    </row>
    <row r="584" spans="3:6" x14ac:dyDescent="0.3">
      <c r="C584" s="2"/>
      <c r="F584" s="2"/>
    </row>
    <row r="585" spans="3:6" x14ac:dyDescent="0.3">
      <c r="C585" s="2"/>
      <c r="F585" s="2"/>
    </row>
    <row r="586" spans="3:6" x14ac:dyDescent="0.3">
      <c r="C586" s="2"/>
      <c r="F586" s="2"/>
    </row>
    <row r="587" spans="3:6" x14ac:dyDescent="0.3">
      <c r="C587" s="2"/>
      <c r="F587" s="2"/>
    </row>
    <row r="588" spans="3:6" x14ac:dyDescent="0.3">
      <c r="C588" s="2"/>
      <c r="F588" s="2"/>
    </row>
    <row r="589" spans="3:6" x14ac:dyDescent="0.3">
      <c r="C589" s="2"/>
      <c r="F589" s="2"/>
    </row>
    <row r="590" spans="3:6" x14ac:dyDescent="0.3">
      <c r="C590" s="2"/>
      <c r="F590" s="2"/>
    </row>
    <row r="591" spans="3:6" x14ac:dyDescent="0.3">
      <c r="C591" s="2"/>
      <c r="F591" s="2"/>
    </row>
    <row r="592" spans="3:6" x14ac:dyDescent="0.3">
      <c r="C592" s="2"/>
      <c r="F592" s="2"/>
    </row>
    <row r="593" spans="3:6" x14ac:dyDescent="0.3">
      <c r="C593" s="2"/>
      <c r="F593" s="2"/>
    </row>
    <row r="594" spans="3:6" x14ac:dyDescent="0.3">
      <c r="C594" s="2"/>
      <c r="F594" s="2"/>
    </row>
    <row r="595" spans="3:6" x14ac:dyDescent="0.3">
      <c r="C595" s="2"/>
      <c r="F595" s="2"/>
    </row>
    <row r="596" spans="3:6" x14ac:dyDescent="0.3">
      <c r="C596" s="2"/>
      <c r="F596" s="2"/>
    </row>
    <row r="597" spans="3:6" x14ac:dyDescent="0.3">
      <c r="C597" s="2"/>
      <c r="F597" s="2"/>
    </row>
    <row r="598" spans="3:6" x14ac:dyDescent="0.3">
      <c r="C598" s="2"/>
      <c r="F598" s="2"/>
    </row>
    <row r="599" spans="3:6" x14ac:dyDescent="0.3">
      <c r="C599" s="2"/>
      <c r="F599" s="2"/>
    </row>
    <row r="600" spans="3:6" x14ac:dyDescent="0.3">
      <c r="C600" s="2"/>
      <c r="F600" s="2"/>
    </row>
    <row r="601" spans="3:6" x14ac:dyDescent="0.3">
      <c r="C601" s="2"/>
      <c r="F601" s="2"/>
    </row>
    <row r="602" spans="3:6" x14ac:dyDescent="0.3">
      <c r="C602" s="2"/>
      <c r="F602" s="2"/>
    </row>
    <row r="603" spans="3:6" x14ac:dyDescent="0.3">
      <c r="C603" s="2"/>
      <c r="F603" s="2"/>
    </row>
    <row r="604" spans="3:6" x14ac:dyDescent="0.3">
      <c r="C604" s="2"/>
      <c r="F604" s="2"/>
    </row>
    <row r="605" spans="3:6" x14ac:dyDescent="0.3">
      <c r="C605" s="2"/>
      <c r="F605" s="2"/>
    </row>
    <row r="606" spans="3:6" x14ac:dyDescent="0.3">
      <c r="C606" s="2"/>
      <c r="F606" s="2"/>
    </row>
    <row r="607" spans="3:6" x14ac:dyDescent="0.3">
      <c r="C607" s="2"/>
      <c r="F607" s="2"/>
    </row>
    <row r="608" spans="3:6" x14ac:dyDescent="0.3">
      <c r="C608" s="2"/>
      <c r="F608" s="2"/>
    </row>
    <row r="609" spans="3:6" x14ac:dyDescent="0.3">
      <c r="C609" s="2"/>
      <c r="F609" s="2"/>
    </row>
    <row r="610" spans="3:6" x14ac:dyDescent="0.3">
      <c r="C610" s="2"/>
      <c r="F610" s="2"/>
    </row>
    <row r="611" spans="3:6" x14ac:dyDescent="0.3">
      <c r="C611" s="2"/>
      <c r="F611" s="2"/>
    </row>
    <row r="612" spans="3:6" x14ac:dyDescent="0.3">
      <c r="C612" s="2"/>
      <c r="F612" s="2"/>
    </row>
    <row r="613" spans="3:6" x14ac:dyDescent="0.3">
      <c r="C613" s="2"/>
      <c r="F613" s="2"/>
    </row>
    <row r="614" spans="3:6" x14ac:dyDescent="0.3">
      <c r="C614" s="2"/>
      <c r="F614" s="2"/>
    </row>
    <row r="615" spans="3:6" x14ac:dyDescent="0.3">
      <c r="C615" s="2"/>
      <c r="F615" s="2"/>
    </row>
    <row r="616" spans="3:6" x14ac:dyDescent="0.3">
      <c r="C616" s="2"/>
      <c r="F616" s="2"/>
    </row>
    <row r="617" spans="3:6" x14ac:dyDescent="0.3">
      <c r="C617" s="2"/>
      <c r="F617" s="2"/>
    </row>
    <row r="618" spans="3:6" x14ac:dyDescent="0.3">
      <c r="C618" s="2"/>
      <c r="F618" s="2"/>
    </row>
    <row r="619" spans="3:6" x14ac:dyDescent="0.3">
      <c r="C619" s="2"/>
      <c r="F619" s="2"/>
    </row>
    <row r="620" spans="3:6" x14ac:dyDescent="0.3">
      <c r="C620" s="2"/>
      <c r="F620" s="2"/>
    </row>
    <row r="621" spans="3:6" x14ac:dyDescent="0.3">
      <c r="C621" s="2"/>
      <c r="F621" s="2"/>
    </row>
    <row r="622" spans="3:6" x14ac:dyDescent="0.3">
      <c r="C622" s="2"/>
      <c r="F622" s="2"/>
    </row>
    <row r="623" spans="3:6" x14ac:dyDescent="0.3">
      <c r="C623" s="2"/>
      <c r="F623" s="2"/>
    </row>
    <row r="624" spans="3:6" x14ac:dyDescent="0.3">
      <c r="C624" s="2"/>
      <c r="F624" s="2"/>
    </row>
    <row r="625" spans="3:6" x14ac:dyDescent="0.3">
      <c r="C625" s="2"/>
      <c r="F625" s="2"/>
    </row>
    <row r="626" spans="3:6" x14ac:dyDescent="0.3">
      <c r="C626" s="2"/>
      <c r="F626" s="2"/>
    </row>
    <row r="627" spans="3:6" x14ac:dyDescent="0.3">
      <c r="C627" s="2"/>
      <c r="F627" s="2"/>
    </row>
    <row r="628" spans="3:6" x14ac:dyDescent="0.3">
      <c r="C628" s="2"/>
      <c r="F628" s="2"/>
    </row>
    <row r="629" spans="3:6" x14ac:dyDescent="0.3">
      <c r="C629" s="2"/>
      <c r="F629" s="2"/>
    </row>
    <row r="630" spans="3:6" x14ac:dyDescent="0.3">
      <c r="C630" s="2"/>
      <c r="F630" s="2"/>
    </row>
    <row r="631" spans="3:6" x14ac:dyDescent="0.3">
      <c r="C631" s="2"/>
      <c r="F631" s="2"/>
    </row>
    <row r="632" spans="3:6" x14ac:dyDescent="0.3">
      <c r="C632" s="2"/>
      <c r="F632" s="2"/>
    </row>
    <row r="633" spans="3:6" x14ac:dyDescent="0.3">
      <c r="C633" s="2"/>
      <c r="F633" s="2"/>
    </row>
    <row r="634" spans="3:6" x14ac:dyDescent="0.3">
      <c r="C634" s="2"/>
      <c r="F634" s="2"/>
    </row>
    <row r="635" spans="3:6" x14ac:dyDescent="0.3">
      <c r="C635" s="2"/>
      <c r="F635" s="2"/>
    </row>
    <row r="636" spans="3:6" x14ac:dyDescent="0.3">
      <c r="C636" s="2"/>
      <c r="F636" s="2"/>
    </row>
    <row r="637" spans="3:6" x14ac:dyDescent="0.3">
      <c r="C637" s="2"/>
      <c r="F637" s="2"/>
    </row>
    <row r="638" spans="3:6" x14ac:dyDescent="0.3">
      <c r="C638" s="2"/>
      <c r="F638" s="2"/>
    </row>
    <row r="639" spans="3:6" x14ac:dyDescent="0.3">
      <c r="C639" s="2"/>
      <c r="F639" s="2"/>
    </row>
    <row r="640" spans="3:6" x14ac:dyDescent="0.3">
      <c r="C640" s="2"/>
      <c r="F640" s="2"/>
    </row>
    <row r="641" spans="3:6" x14ac:dyDescent="0.3">
      <c r="C641" s="2"/>
      <c r="F641" s="2"/>
    </row>
    <row r="642" spans="3:6" x14ac:dyDescent="0.3">
      <c r="C642" s="2"/>
      <c r="F642" s="2"/>
    </row>
    <row r="643" spans="3:6" x14ac:dyDescent="0.3">
      <c r="C643" s="2"/>
      <c r="F643" s="2"/>
    </row>
    <row r="644" spans="3:6" x14ac:dyDescent="0.3">
      <c r="C644" s="2"/>
      <c r="F644" s="2"/>
    </row>
    <row r="645" spans="3:6" x14ac:dyDescent="0.3">
      <c r="C645" s="2"/>
      <c r="F645" s="2"/>
    </row>
    <row r="646" spans="3:6" x14ac:dyDescent="0.3">
      <c r="C646" s="2"/>
      <c r="F646" s="2"/>
    </row>
    <row r="647" spans="3:6" x14ac:dyDescent="0.3">
      <c r="C647" s="2"/>
      <c r="F647" s="2"/>
    </row>
    <row r="648" spans="3:6" x14ac:dyDescent="0.3">
      <c r="C648" s="2"/>
      <c r="F648" s="2"/>
    </row>
    <row r="649" spans="3:6" x14ac:dyDescent="0.3">
      <c r="C649" s="2"/>
      <c r="F649" s="2"/>
    </row>
    <row r="650" spans="3:6" x14ac:dyDescent="0.3">
      <c r="C650" s="2"/>
      <c r="F650" s="2"/>
    </row>
    <row r="651" spans="3:6" x14ac:dyDescent="0.3">
      <c r="C651" s="2"/>
      <c r="F651" s="2"/>
    </row>
    <row r="652" spans="3:6" x14ac:dyDescent="0.3">
      <c r="C652" s="2"/>
      <c r="F652" s="2"/>
    </row>
    <row r="653" spans="3:6" x14ac:dyDescent="0.3">
      <c r="C653" s="2"/>
      <c r="F653" s="2"/>
    </row>
    <row r="654" spans="3:6" x14ac:dyDescent="0.3">
      <c r="C654" s="2"/>
      <c r="F654" s="2"/>
    </row>
    <row r="655" spans="3:6" x14ac:dyDescent="0.3">
      <c r="C655" s="2"/>
      <c r="F655" s="2"/>
    </row>
    <row r="656" spans="3:6" x14ac:dyDescent="0.3">
      <c r="C656" s="2"/>
      <c r="F656" s="2"/>
    </row>
    <row r="657" spans="3:6" x14ac:dyDescent="0.3">
      <c r="C657" s="2"/>
      <c r="F657" s="2"/>
    </row>
    <row r="658" spans="3:6" x14ac:dyDescent="0.3">
      <c r="C658" s="2"/>
      <c r="F658" s="2"/>
    </row>
    <row r="659" spans="3:6" x14ac:dyDescent="0.3">
      <c r="C659" s="2"/>
      <c r="F659" s="2"/>
    </row>
    <row r="660" spans="3:6" x14ac:dyDescent="0.3">
      <c r="C660" s="2"/>
      <c r="F660" s="2"/>
    </row>
    <row r="661" spans="3:6" x14ac:dyDescent="0.3">
      <c r="C661" s="2"/>
      <c r="F661" s="2"/>
    </row>
    <row r="662" spans="3:6" x14ac:dyDescent="0.3">
      <c r="C662" s="2"/>
      <c r="F662" s="2"/>
    </row>
    <row r="663" spans="3:6" x14ac:dyDescent="0.3">
      <c r="C663" s="2"/>
      <c r="F663" s="2"/>
    </row>
    <row r="664" spans="3:6" x14ac:dyDescent="0.3">
      <c r="C664" s="2"/>
      <c r="F664" s="2"/>
    </row>
    <row r="665" spans="3:6" x14ac:dyDescent="0.3">
      <c r="C665" s="2"/>
      <c r="F665" s="2"/>
    </row>
    <row r="666" spans="3:6" x14ac:dyDescent="0.3">
      <c r="C666" s="2"/>
      <c r="F666" s="2"/>
    </row>
    <row r="667" spans="3:6" x14ac:dyDescent="0.3">
      <c r="C667" s="2"/>
      <c r="F667" s="2"/>
    </row>
    <row r="668" spans="3:6" x14ac:dyDescent="0.3">
      <c r="C668" s="2"/>
      <c r="F668" s="2"/>
    </row>
    <row r="669" spans="3:6" x14ac:dyDescent="0.3">
      <c r="C669" s="2"/>
      <c r="F669" s="2"/>
    </row>
    <row r="670" spans="3:6" x14ac:dyDescent="0.3">
      <c r="C670" s="2"/>
      <c r="F670" s="2"/>
    </row>
    <row r="671" spans="3:6" x14ac:dyDescent="0.3">
      <c r="C671" s="2"/>
      <c r="F671" s="2"/>
    </row>
    <row r="672" spans="3:6" x14ac:dyDescent="0.3">
      <c r="C672" s="2"/>
      <c r="F672" s="2"/>
    </row>
    <row r="673" spans="3:6" x14ac:dyDescent="0.3">
      <c r="C673" s="2"/>
      <c r="F673" s="2"/>
    </row>
    <row r="674" spans="3:6" x14ac:dyDescent="0.3">
      <c r="C674" s="2"/>
      <c r="F674" s="2"/>
    </row>
    <row r="675" spans="3:6" x14ac:dyDescent="0.3">
      <c r="C675" s="2"/>
      <c r="F675" s="2"/>
    </row>
    <row r="676" spans="3:6" x14ac:dyDescent="0.3">
      <c r="C676" s="2"/>
      <c r="F676" s="2"/>
    </row>
    <row r="677" spans="3:6" x14ac:dyDescent="0.3">
      <c r="C677" s="2"/>
      <c r="F677" s="2"/>
    </row>
    <row r="678" spans="3:6" x14ac:dyDescent="0.3">
      <c r="C678" s="2"/>
      <c r="F678" s="2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B0852-1447-4F05-839B-2A2A18342943}">
  <dimension ref="A1:AE82"/>
  <sheetViews>
    <sheetView zoomScale="70" zoomScaleNormal="70" zoomScaleSheetLayoutView="50" workbookViewId="0">
      <selection activeCell="AG3" sqref="AG3"/>
    </sheetView>
  </sheetViews>
  <sheetFormatPr defaultRowHeight="13.8" x14ac:dyDescent="0.3"/>
  <cols>
    <col min="1" max="1" width="13.6640625" style="2" customWidth="1"/>
    <col min="2" max="2" width="6.44140625" style="2" bestFit="1" customWidth="1"/>
    <col min="3" max="3" width="7" style="2" bestFit="1" customWidth="1"/>
    <col min="4" max="4" width="7.44140625" style="2" bestFit="1" customWidth="1"/>
    <col min="5" max="6" width="7.6640625" style="2" bestFit="1" customWidth="1"/>
    <col min="7" max="7" width="7" style="2" bestFit="1" customWidth="1"/>
    <col min="8" max="8" width="6.88671875" style="2" bestFit="1" customWidth="1"/>
    <col min="9" max="9" width="7" style="2" bestFit="1" customWidth="1"/>
    <col min="10" max="10" width="6.44140625" style="2" bestFit="1" customWidth="1"/>
    <col min="11" max="11" width="5.33203125" style="2" bestFit="1" customWidth="1"/>
    <col min="12" max="13" width="7.6640625" style="2" bestFit="1" customWidth="1"/>
    <col min="14" max="14" width="7.5546875" style="2" bestFit="1" customWidth="1"/>
    <col min="15" max="17" width="7.6640625" style="2" bestFit="1" customWidth="1"/>
    <col min="18" max="18" width="7.5546875" style="2" bestFit="1" customWidth="1"/>
    <col min="19" max="19" width="5.44140625" style="2" bestFit="1" customWidth="1"/>
    <col min="20" max="20" width="5.33203125" style="2" bestFit="1" customWidth="1"/>
    <col min="21" max="24" width="7.6640625" style="2" bestFit="1" customWidth="1"/>
    <col min="25" max="27" width="7.5546875" style="2" bestFit="1" customWidth="1"/>
    <col min="28" max="28" width="7.6640625" style="2" bestFit="1" customWidth="1"/>
    <col min="29" max="29" width="7.77734375" style="2" bestFit="1" customWidth="1"/>
    <col min="30" max="30" width="8" style="2" bestFit="1" customWidth="1"/>
    <col min="31" max="31" width="5.33203125" style="2" bestFit="1" customWidth="1"/>
    <col min="32" max="16384" width="8.88671875" style="2"/>
  </cols>
  <sheetData>
    <row r="1" spans="1:31" ht="14.4" customHeight="1" thickBot="1" x14ac:dyDescent="0.35">
      <c r="A1" s="123" t="s">
        <v>38</v>
      </c>
      <c r="B1" s="125" t="s">
        <v>39</v>
      </c>
      <c r="C1" s="126"/>
      <c r="D1" s="126"/>
      <c r="E1" s="126"/>
      <c r="F1" s="126"/>
      <c r="G1" s="126"/>
      <c r="H1" s="126"/>
      <c r="I1" s="126"/>
      <c r="J1" s="126"/>
      <c r="K1" s="127"/>
      <c r="L1" s="125" t="s">
        <v>40</v>
      </c>
      <c r="M1" s="126"/>
      <c r="N1" s="126"/>
      <c r="O1" s="126"/>
      <c r="P1" s="126"/>
      <c r="Q1" s="126"/>
      <c r="R1" s="126"/>
      <c r="S1" s="126"/>
      <c r="T1" s="126"/>
      <c r="U1" s="127"/>
      <c r="V1" s="125" t="s">
        <v>41</v>
      </c>
      <c r="W1" s="126"/>
      <c r="X1" s="126"/>
      <c r="Y1" s="126"/>
      <c r="Z1" s="126"/>
      <c r="AA1" s="126"/>
      <c r="AB1" s="126"/>
      <c r="AC1" s="126"/>
      <c r="AD1" s="126"/>
      <c r="AE1" s="127"/>
    </row>
    <row r="2" spans="1:31" ht="15" customHeight="1" thickBot="1" x14ac:dyDescent="0.35">
      <c r="A2" s="124"/>
      <c r="B2" s="41">
        <v>8.3000000000000007</v>
      </c>
      <c r="C2" s="41">
        <v>9.3000000000000007</v>
      </c>
      <c r="D2" s="41">
        <v>10.3</v>
      </c>
      <c r="E2" s="41">
        <v>11.3</v>
      </c>
      <c r="F2" s="41">
        <v>12.3</v>
      </c>
      <c r="G2" s="41">
        <v>13.3</v>
      </c>
      <c r="H2" s="41">
        <v>14.3</v>
      </c>
      <c r="I2" s="41">
        <v>15.3</v>
      </c>
      <c r="J2" s="41">
        <v>16.3</v>
      </c>
      <c r="K2" s="42">
        <v>17.3</v>
      </c>
      <c r="L2" s="41">
        <v>8.3000000000000007</v>
      </c>
      <c r="M2" s="41">
        <v>9.3000000000000007</v>
      </c>
      <c r="N2" s="41">
        <v>10.3</v>
      </c>
      <c r="O2" s="41">
        <v>11.3</v>
      </c>
      <c r="P2" s="41">
        <v>12.3</v>
      </c>
      <c r="Q2" s="41">
        <v>13.3</v>
      </c>
      <c r="R2" s="41">
        <v>14.3</v>
      </c>
      <c r="S2" s="41">
        <v>15.3</v>
      </c>
      <c r="T2" s="41">
        <v>16.3</v>
      </c>
      <c r="U2" s="42">
        <v>17.3</v>
      </c>
      <c r="V2" s="42">
        <v>7.3</v>
      </c>
      <c r="W2" s="41">
        <v>8.3000000000000007</v>
      </c>
      <c r="X2" s="41">
        <v>9.3000000000000007</v>
      </c>
      <c r="Y2" s="41">
        <v>10.3</v>
      </c>
      <c r="Z2" s="41">
        <v>11.3</v>
      </c>
      <c r="AA2" s="41">
        <v>12.3</v>
      </c>
      <c r="AB2" s="41">
        <v>13.3</v>
      </c>
      <c r="AC2" s="41">
        <v>14.3</v>
      </c>
      <c r="AD2" s="41">
        <v>15.3</v>
      </c>
      <c r="AE2" s="42">
        <v>16.3</v>
      </c>
    </row>
    <row r="3" spans="1:31" ht="15" customHeight="1" x14ac:dyDescent="0.3">
      <c r="A3" s="66" t="s">
        <v>4</v>
      </c>
      <c r="B3" s="21">
        <v>67.271630000000002</v>
      </c>
      <c r="C3" s="20">
        <v>283.11680000000001</v>
      </c>
      <c r="D3" s="20">
        <v>504.23469999999998</v>
      </c>
      <c r="E3" s="20">
        <v>505.42590000000001</v>
      </c>
      <c r="F3" s="20">
        <v>520.64499999999998</v>
      </c>
      <c r="G3" s="20">
        <v>388.99529999999999</v>
      </c>
      <c r="H3" s="20">
        <v>214.1224</v>
      </c>
      <c r="I3" s="20">
        <v>144.56319999999999</v>
      </c>
      <c r="J3" s="20">
        <v>44.214700000000001</v>
      </c>
      <c r="K3" s="20">
        <v>0</v>
      </c>
      <c r="L3" s="20">
        <v>879.13099999999997</v>
      </c>
      <c r="M3" s="20">
        <v>866.71100000000001</v>
      </c>
      <c r="N3" s="20">
        <v>1073.5740000000001</v>
      </c>
      <c r="O3" s="20">
        <v>844.55619999999999</v>
      </c>
      <c r="P3" s="20">
        <v>541.86279999999999</v>
      </c>
      <c r="Q3" s="20">
        <v>636.96230000000003</v>
      </c>
      <c r="R3" s="20">
        <v>386.5197</v>
      </c>
      <c r="S3" s="20">
        <v>0</v>
      </c>
      <c r="T3" s="20">
        <v>0</v>
      </c>
      <c r="U3" s="20">
        <v>272.11430000000001</v>
      </c>
      <c r="V3" s="20">
        <v>779.95749999999998</v>
      </c>
      <c r="W3" s="20">
        <v>936.08730000000003</v>
      </c>
      <c r="X3" s="20">
        <v>1096.723</v>
      </c>
      <c r="Y3" s="20">
        <v>863.74300000000005</v>
      </c>
      <c r="Z3" s="20">
        <v>689.18820000000005</v>
      </c>
      <c r="AA3" s="20">
        <v>714.92430000000002</v>
      </c>
      <c r="AB3" s="20">
        <v>455.12090000000001</v>
      </c>
      <c r="AC3" s="20">
        <v>622.49480000000005</v>
      </c>
      <c r="AD3" s="20">
        <v>872.30160000000001</v>
      </c>
      <c r="AE3" s="43">
        <v>0</v>
      </c>
    </row>
    <row r="4" spans="1:31" x14ac:dyDescent="0.3">
      <c r="A4" s="67" t="s">
        <v>5</v>
      </c>
      <c r="B4" s="15">
        <v>105.88679999999999</v>
      </c>
      <c r="C4" s="14">
        <v>289.09800000000001</v>
      </c>
      <c r="D4" s="14">
        <v>572.20640000000003</v>
      </c>
      <c r="E4" s="14">
        <v>599.41869999999994</v>
      </c>
      <c r="F4" s="14">
        <v>597.4905</v>
      </c>
      <c r="G4" s="14">
        <v>470.0204</v>
      </c>
      <c r="H4" s="14">
        <v>371.78109999999998</v>
      </c>
      <c r="I4" s="14">
        <v>233.85329999999999</v>
      </c>
      <c r="J4" s="14">
        <v>92.846599999999995</v>
      </c>
      <c r="K4" s="14">
        <v>0</v>
      </c>
      <c r="L4" s="14">
        <v>771.42319999999995</v>
      </c>
      <c r="M4" s="14">
        <v>823.94629999999995</v>
      </c>
      <c r="N4" s="14">
        <v>940.15189999999996</v>
      </c>
      <c r="O4" s="14">
        <v>963.60680000000002</v>
      </c>
      <c r="P4" s="14">
        <v>659.09270000000004</v>
      </c>
      <c r="Q4" s="14">
        <v>636.68949999999995</v>
      </c>
      <c r="R4" s="14">
        <v>580.82770000000005</v>
      </c>
      <c r="S4" s="14">
        <v>0</v>
      </c>
      <c r="T4" s="14">
        <v>0</v>
      </c>
      <c r="U4" s="14">
        <v>418.8947</v>
      </c>
      <c r="V4" s="14">
        <v>867.54200000000003</v>
      </c>
      <c r="W4" s="14">
        <v>995.34379999999999</v>
      </c>
      <c r="X4" s="14">
        <v>879.59559999999999</v>
      </c>
      <c r="Y4" s="14">
        <v>940.57830000000001</v>
      </c>
      <c r="Z4" s="14">
        <v>628.60910000000001</v>
      </c>
      <c r="AA4" s="14">
        <v>825.73789999999997</v>
      </c>
      <c r="AB4" s="14">
        <v>537.11350000000004</v>
      </c>
      <c r="AC4" s="14">
        <v>974.27210000000002</v>
      </c>
      <c r="AD4" s="14">
        <v>965.27009999999996</v>
      </c>
      <c r="AE4" s="16">
        <v>0</v>
      </c>
    </row>
    <row r="5" spans="1:31" x14ac:dyDescent="0.3">
      <c r="A5" s="67" t="s">
        <v>6</v>
      </c>
      <c r="B5" s="15">
        <v>122.0425</v>
      </c>
      <c r="C5" s="14">
        <v>379.71260000000001</v>
      </c>
      <c r="D5" s="14">
        <v>801.25559999999996</v>
      </c>
      <c r="E5" s="14">
        <v>866.92669999999998</v>
      </c>
      <c r="F5" s="14">
        <v>824.20619999999997</v>
      </c>
      <c r="G5" s="14">
        <v>631.55110000000002</v>
      </c>
      <c r="H5" s="14">
        <v>483.91419999999999</v>
      </c>
      <c r="I5" s="14">
        <v>342.75889999999998</v>
      </c>
      <c r="J5" s="14">
        <v>102.235</v>
      </c>
      <c r="K5" s="14">
        <v>0</v>
      </c>
      <c r="L5" s="14">
        <v>983.98770000000002</v>
      </c>
      <c r="M5" s="14">
        <v>1240.527</v>
      </c>
      <c r="N5" s="14">
        <v>1067.6949999999999</v>
      </c>
      <c r="O5" s="14">
        <v>1322.2670000000001</v>
      </c>
      <c r="P5" s="14">
        <v>1138.5119999999999</v>
      </c>
      <c r="Q5" s="14">
        <v>947.0154</v>
      </c>
      <c r="R5" s="14">
        <v>841.79729999999995</v>
      </c>
      <c r="S5" s="14">
        <v>0</v>
      </c>
      <c r="T5" s="14">
        <v>0</v>
      </c>
      <c r="U5" s="14">
        <v>626.70399999999995</v>
      </c>
      <c r="V5" s="14">
        <v>1162.991</v>
      </c>
      <c r="W5" s="14">
        <v>1181.2929999999999</v>
      </c>
      <c r="X5" s="14">
        <v>1361.2429999999999</v>
      </c>
      <c r="Y5" s="14">
        <v>1274.3599999999999</v>
      </c>
      <c r="Z5" s="14">
        <v>1036.1110000000001</v>
      </c>
      <c r="AA5" s="14">
        <v>1022.7140000000001</v>
      </c>
      <c r="AB5" s="14">
        <v>870.54259999999999</v>
      </c>
      <c r="AC5" s="14">
        <v>1404.588</v>
      </c>
      <c r="AD5" s="14">
        <v>1672.27</v>
      </c>
      <c r="AE5" s="16">
        <v>0</v>
      </c>
    </row>
    <row r="6" spans="1:31" x14ac:dyDescent="0.3">
      <c r="A6" s="67" t="s">
        <v>7</v>
      </c>
      <c r="B6" s="15">
        <v>175.7336</v>
      </c>
      <c r="C6" s="14">
        <v>662.7903</v>
      </c>
      <c r="D6" s="14">
        <v>947.58789999999999</v>
      </c>
      <c r="E6" s="14">
        <v>1039.1199999999999</v>
      </c>
      <c r="F6" s="14">
        <v>1071.96</v>
      </c>
      <c r="G6" s="14">
        <v>776.79369999999994</v>
      </c>
      <c r="H6" s="14">
        <v>613.65459999999996</v>
      </c>
      <c r="I6" s="14">
        <v>484.09679999999997</v>
      </c>
      <c r="J6" s="14">
        <v>183.19980000000001</v>
      </c>
      <c r="K6" s="14">
        <v>0</v>
      </c>
      <c r="L6" s="14">
        <v>1396.16</v>
      </c>
      <c r="M6" s="14">
        <v>1339.9480000000001</v>
      </c>
      <c r="N6" s="14">
        <v>1845.588</v>
      </c>
      <c r="O6" s="14">
        <v>1459.3820000000001</v>
      </c>
      <c r="P6" s="14">
        <v>1230.5260000000001</v>
      </c>
      <c r="Q6" s="14">
        <v>1354.3530000000001</v>
      </c>
      <c r="R6" s="14">
        <v>1253.9770000000001</v>
      </c>
      <c r="S6" s="14">
        <v>0</v>
      </c>
      <c r="T6" s="14">
        <v>0</v>
      </c>
      <c r="U6" s="14">
        <v>1124.3900000000001</v>
      </c>
      <c r="V6" s="14">
        <v>1329.8019999999999</v>
      </c>
      <c r="W6" s="14">
        <v>1438.99</v>
      </c>
      <c r="X6" s="14">
        <v>1696.5619999999999</v>
      </c>
      <c r="Y6" s="14">
        <v>1819.076</v>
      </c>
      <c r="Z6" s="14">
        <v>1274.6410000000001</v>
      </c>
      <c r="AA6" s="14">
        <v>1603.9359999999999</v>
      </c>
      <c r="AB6" s="14">
        <v>1443.9110000000001</v>
      </c>
      <c r="AC6" s="14">
        <v>2235.36</v>
      </c>
      <c r="AD6" s="14">
        <v>3023.4409999999998</v>
      </c>
      <c r="AE6" s="16">
        <v>0</v>
      </c>
    </row>
    <row r="7" spans="1:31" x14ac:dyDescent="0.3">
      <c r="A7" s="67" t="s">
        <v>8</v>
      </c>
      <c r="B7" s="15">
        <v>64.171170000000004</v>
      </c>
      <c r="C7" s="14">
        <v>234.84360000000001</v>
      </c>
      <c r="D7" s="14">
        <v>494.34289999999999</v>
      </c>
      <c r="E7" s="14">
        <v>578.12180000000001</v>
      </c>
      <c r="F7" s="14">
        <v>719.95870000000002</v>
      </c>
      <c r="G7" s="14">
        <v>379.65390000000002</v>
      </c>
      <c r="H7" s="14">
        <v>210.30529999999999</v>
      </c>
      <c r="I7" s="14">
        <v>154.0163</v>
      </c>
      <c r="J7" s="14">
        <v>52.139800000000001</v>
      </c>
      <c r="K7" s="14">
        <v>0</v>
      </c>
      <c r="L7" s="14">
        <v>829.95529999999997</v>
      </c>
      <c r="M7" s="14">
        <v>983.64380000000006</v>
      </c>
      <c r="N7" s="14">
        <v>1120.0709999999999</v>
      </c>
      <c r="O7" s="14">
        <v>857.20699999999999</v>
      </c>
      <c r="P7" s="14">
        <v>671.93740000000003</v>
      </c>
      <c r="Q7" s="14">
        <v>512.90369999999996</v>
      </c>
      <c r="R7" s="14">
        <v>438.48660000000001</v>
      </c>
      <c r="S7" s="14">
        <v>0</v>
      </c>
      <c r="T7" s="14">
        <v>0</v>
      </c>
      <c r="U7" s="14">
        <v>279.45870000000002</v>
      </c>
      <c r="V7" s="14">
        <v>946.11270000000002</v>
      </c>
      <c r="W7" s="14">
        <v>1114.559</v>
      </c>
      <c r="X7" s="14">
        <v>1110.933</v>
      </c>
      <c r="Y7" s="14">
        <v>933.6644</v>
      </c>
      <c r="Z7" s="14">
        <v>832.50699999999995</v>
      </c>
      <c r="AA7" s="14">
        <v>814.43799999999999</v>
      </c>
      <c r="AB7" s="14">
        <v>543.59870000000001</v>
      </c>
      <c r="AC7" s="14">
        <v>632.66189999999995</v>
      </c>
      <c r="AD7" s="14">
        <v>885.67930000000001</v>
      </c>
      <c r="AE7" s="16">
        <v>0</v>
      </c>
    </row>
    <row r="8" spans="1:31" x14ac:dyDescent="0.3">
      <c r="A8" s="67" t="s">
        <v>9</v>
      </c>
      <c r="B8" s="15">
        <v>91.684290000000004</v>
      </c>
      <c r="C8" s="14">
        <v>302.65649999999999</v>
      </c>
      <c r="D8" s="14">
        <v>535.12760000000003</v>
      </c>
      <c r="E8" s="14">
        <v>727.87300000000005</v>
      </c>
      <c r="F8" s="14">
        <v>519.89319999999998</v>
      </c>
      <c r="G8" s="14">
        <v>448.45589999999999</v>
      </c>
      <c r="H8" s="14">
        <v>360.96499999999997</v>
      </c>
      <c r="I8" s="14">
        <v>218.8331</v>
      </c>
      <c r="J8" s="14">
        <v>89.859700000000004</v>
      </c>
      <c r="K8" s="14">
        <v>0</v>
      </c>
      <c r="L8" s="14">
        <v>948.48969999999997</v>
      </c>
      <c r="M8" s="14">
        <v>808.9479</v>
      </c>
      <c r="N8" s="14">
        <v>1109.1949999999999</v>
      </c>
      <c r="O8" s="14">
        <v>1051.5239999999999</v>
      </c>
      <c r="P8" s="14">
        <v>759.58939999999996</v>
      </c>
      <c r="Q8" s="14">
        <v>718.17089999999996</v>
      </c>
      <c r="R8" s="14">
        <v>628.88840000000005</v>
      </c>
      <c r="S8" s="14">
        <v>0</v>
      </c>
      <c r="T8" s="14">
        <v>0</v>
      </c>
      <c r="U8" s="14">
        <v>513.02210000000002</v>
      </c>
      <c r="V8" s="14">
        <v>935.99800000000005</v>
      </c>
      <c r="W8" s="14">
        <v>1050.0250000000001</v>
      </c>
      <c r="X8" s="14">
        <v>964.96749999999997</v>
      </c>
      <c r="Y8" s="14">
        <v>1179.165</v>
      </c>
      <c r="Z8" s="14">
        <v>851.19090000000006</v>
      </c>
      <c r="AA8" s="14">
        <v>724.49879999999996</v>
      </c>
      <c r="AB8" s="14">
        <v>696.95159999999998</v>
      </c>
      <c r="AC8" s="14">
        <v>921.99670000000003</v>
      </c>
      <c r="AD8" s="14">
        <v>1358.135</v>
      </c>
      <c r="AE8" s="16">
        <v>0</v>
      </c>
    </row>
    <row r="9" spans="1:31" x14ac:dyDescent="0.3">
      <c r="A9" s="67" t="s">
        <v>10</v>
      </c>
      <c r="B9" s="15">
        <v>116.3224</v>
      </c>
      <c r="C9" s="14">
        <v>403.36790000000002</v>
      </c>
      <c r="D9" s="14">
        <v>734.14610000000005</v>
      </c>
      <c r="E9" s="14">
        <v>698.84490000000005</v>
      </c>
      <c r="F9" s="14">
        <v>777.82669999999996</v>
      </c>
      <c r="G9" s="14">
        <v>634.10559999999998</v>
      </c>
      <c r="H9" s="14">
        <v>524.52449999999999</v>
      </c>
      <c r="I9" s="14">
        <v>514.86170000000004</v>
      </c>
      <c r="J9" s="14">
        <v>112.9393</v>
      </c>
      <c r="K9" s="14">
        <v>0</v>
      </c>
      <c r="L9" s="14">
        <v>918.60619999999994</v>
      </c>
      <c r="M9" s="14">
        <v>1023.947</v>
      </c>
      <c r="N9" s="14">
        <v>1399.598</v>
      </c>
      <c r="O9" s="14">
        <v>1230.278</v>
      </c>
      <c r="P9" s="14">
        <v>904.00990000000002</v>
      </c>
      <c r="Q9" s="14">
        <v>932.95719999999994</v>
      </c>
      <c r="R9" s="14">
        <v>654.18679999999995</v>
      </c>
      <c r="S9" s="14">
        <v>0</v>
      </c>
      <c r="T9" s="14">
        <v>0</v>
      </c>
      <c r="U9" s="14">
        <v>825.35839999999996</v>
      </c>
      <c r="V9" s="14">
        <v>1095.1510000000001</v>
      </c>
      <c r="W9" s="14">
        <v>1308.867</v>
      </c>
      <c r="X9" s="14">
        <v>1437.2170000000001</v>
      </c>
      <c r="Y9" s="14">
        <v>1447.6559999999999</v>
      </c>
      <c r="Z9" s="14">
        <v>935.66430000000003</v>
      </c>
      <c r="AA9" s="14">
        <v>953.11519999999996</v>
      </c>
      <c r="AB9" s="14">
        <v>1021.853</v>
      </c>
      <c r="AC9" s="14">
        <v>1346.097</v>
      </c>
      <c r="AD9" s="14">
        <v>1678.925</v>
      </c>
      <c r="AE9" s="16">
        <v>0</v>
      </c>
    </row>
    <row r="10" spans="1:31" x14ac:dyDescent="0.3">
      <c r="A10" s="67" t="s">
        <v>11</v>
      </c>
      <c r="B10" s="15">
        <v>150.267</v>
      </c>
      <c r="C10" s="14">
        <v>542.04859999999996</v>
      </c>
      <c r="D10" s="14">
        <v>904.65920000000006</v>
      </c>
      <c r="E10" s="14">
        <v>828.52470000000005</v>
      </c>
      <c r="F10" s="14">
        <v>823.82889999999998</v>
      </c>
      <c r="G10" s="14">
        <v>631.88620000000003</v>
      </c>
      <c r="H10" s="14">
        <v>545.86339999999996</v>
      </c>
      <c r="I10" s="14">
        <v>550.43910000000005</v>
      </c>
      <c r="J10" s="14">
        <v>169.2131</v>
      </c>
      <c r="K10" s="14">
        <v>0</v>
      </c>
      <c r="L10" s="14">
        <v>905.19240000000002</v>
      </c>
      <c r="M10" s="14">
        <v>1242.5450000000001</v>
      </c>
      <c r="N10" s="14">
        <v>1259.847</v>
      </c>
      <c r="O10" s="14">
        <v>1463.0350000000001</v>
      </c>
      <c r="P10" s="14">
        <v>1055.2239999999999</v>
      </c>
      <c r="Q10" s="14">
        <v>1127.9449999999999</v>
      </c>
      <c r="R10" s="14">
        <v>1109.079</v>
      </c>
      <c r="S10" s="14">
        <v>0</v>
      </c>
      <c r="T10" s="14">
        <v>0</v>
      </c>
      <c r="U10" s="14">
        <v>925.59960000000001</v>
      </c>
      <c r="V10" s="14">
        <v>1209.299</v>
      </c>
      <c r="W10" s="14">
        <v>1262.1089999999999</v>
      </c>
      <c r="X10" s="14">
        <v>1750.1869999999999</v>
      </c>
      <c r="Y10" s="14">
        <v>1665.6579999999999</v>
      </c>
      <c r="Z10" s="14">
        <v>950.09559999999999</v>
      </c>
      <c r="AA10" s="14">
        <v>1289.0060000000001</v>
      </c>
      <c r="AB10" s="14">
        <v>1443.836</v>
      </c>
      <c r="AC10" s="14">
        <v>1914.171</v>
      </c>
      <c r="AD10" s="14">
        <v>2605.2130000000002</v>
      </c>
      <c r="AE10" s="16">
        <v>0</v>
      </c>
    </row>
    <row r="11" spans="1:31" x14ac:dyDescent="0.3">
      <c r="A11" s="67" t="s">
        <v>12</v>
      </c>
      <c r="B11" s="15">
        <v>83.035589999999999</v>
      </c>
      <c r="C11" s="14">
        <v>283.18549999999999</v>
      </c>
      <c r="D11" s="14">
        <v>769.72500000000002</v>
      </c>
      <c r="E11" s="14">
        <v>519.63390000000004</v>
      </c>
      <c r="F11" s="14">
        <v>551.65419999999995</v>
      </c>
      <c r="G11" s="14">
        <v>472.0779</v>
      </c>
      <c r="H11" s="14">
        <v>205.71289999999999</v>
      </c>
      <c r="I11" s="14">
        <v>144.95840000000001</v>
      </c>
      <c r="J11" s="14">
        <v>47.066650000000003</v>
      </c>
      <c r="K11" s="14">
        <v>0</v>
      </c>
      <c r="L11" s="14">
        <v>978.12310000000002</v>
      </c>
      <c r="M11" s="14">
        <v>1105.627</v>
      </c>
      <c r="N11" s="14">
        <v>1090.846</v>
      </c>
      <c r="O11" s="14">
        <v>1003.51</v>
      </c>
      <c r="P11" s="14">
        <v>572.33579999999995</v>
      </c>
      <c r="Q11" s="14">
        <v>609.12289999999996</v>
      </c>
      <c r="R11" s="14">
        <v>434.0376</v>
      </c>
      <c r="S11" s="14">
        <v>0</v>
      </c>
      <c r="T11" s="14">
        <v>0</v>
      </c>
      <c r="U11" s="14">
        <v>369.5557</v>
      </c>
      <c r="V11" s="14">
        <v>1124.5429999999999</v>
      </c>
      <c r="W11" s="14">
        <v>942.58709999999996</v>
      </c>
      <c r="X11" s="14">
        <v>1112.038</v>
      </c>
      <c r="Y11" s="14">
        <v>1182.954</v>
      </c>
      <c r="Z11" s="14">
        <v>947.54899999999998</v>
      </c>
      <c r="AA11" s="14">
        <v>815.69209999999998</v>
      </c>
      <c r="AB11" s="14">
        <v>625.68039999999996</v>
      </c>
      <c r="AC11" s="14">
        <v>731.06330000000003</v>
      </c>
      <c r="AD11" s="14">
        <v>937.46799999999996</v>
      </c>
      <c r="AE11" s="16">
        <v>0</v>
      </c>
    </row>
    <row r="12" spans="1:31" x14ac:dyDescent="0.3">
      <c r="A12" s="67" t="s">
        <v>13</v>
      </c>
      <c r="B12" s="15">
        <v>100.2193</v>
      </c>
      <c r="C12" s="14">
        <v>397.87369999999999</v>
      </c>
      <c r="D12" s="14">
        <v>695.34450000000004</v>
      </c>
      <c r="E12" s="14">
        <v>825.92470000000003</v>
      </c>
      <c r="F12" s="14">
        <v>722.62080000000003</v>
      </c>
      <c r="G12" s="14">
        <v>456.47160000000002</v>
      </c>
      <c r="H12" s="14">
        <v>380.95159999999998</v>
      </c>
      <c r="I12" s="14">
        <v>265.75990000000002</v>
      </c>
      <c r="J12" s="14">
        <v>87.368459999999999</v>
      </c>
      <c r="K12" s="14">
        <v>0</v>
      </c>
      <c r="L12" s="14">
        <v>893.51930000000004</v>
      </c>
      <c r="M12" s="14">
        <v>749.40359999999998</v>
      </c>
      <c r="N12" s="14">
        <v>1264.8800000000001</v>
      </c>
      <c r="O12" s="14">
        <v>1133.8779999999999</v>
      </c>
      <c r="P12" s="14">
        <v>779.65840000000003</v>
      </c>
      <c r="Q12" s="14">
        <v>755.8048</v>
      </c>
      <c r="R12" s="14">
        <v>693.25959999999998</v>
      </c>
      <c r="S12" s="14">
        <v>0</v>
      </c>
      <c r="T12" s="14">
        <v>0</v>
      </c>
      <c r="U12" s="14">
        <v>584.226</v>
      </c>
      <c r="V12" s="14">
        <v>1071.2850000000001</v>
      </c>
      <c r="W12" s="14">
        <v>1098.807</v>
      </c>
      <c r="X12" s="14">
        <v>1030.884</v>
      </c>
      <c r="Y12" s="14">
        <v>1197.933</v>
      </c>
      <c r="Z12" s="14">
        <v>867.07650000000001</v>
      </c>
      <c r="AA12" s="14">
        <v>843.74630000000002</v>
      </c>
      <c r="AB12" s="14">
        <v>689.2278</v>
      </c>
      <c r="AC12" s="14">
        <v>974.52250000000004</v>
      </c>
      <c r="AD12" s="14">
        <v>1197.153</v>
      </c>
      <c r="AE12" s="16">
        <v>0</v>
      </c>
    </row>
    <row r="13" spans="1:31" x14ac:dyDescent="0.3">
      <c r="A13" s="67" t="s">
        <v>14</v>
      </c>
      <c r="B13" s="15">
        <v>134.70740000000001</v>
      </c>
      <c r="C13" s="14">
        <v>450.39240000000001</v>
      </c>
      <c r="D13" s="14">
        <v>831.29639999999995</v>
      </c>
      <c r="E13" s="14">
        <v>861.05510000000004</v>
      </c>
      <c r="F13" s="14">
        <v>910.98299999999995</v>
      </c>
      <c r="G13" s="14">
        <v>615.39070000000004</v>
      </c>
      <c r="H13" s="14">
        <v>500.87169999999998</v>
      </c>
      <c r="I13" s="14">
        <v>444.53919999999999</v>
      </c>
      <c r="J13" s="14">
        <v>107.5446</v>
      </c>
      <c r="K13" s="14">
        <v>0</v>
      </c>
      <c r="L13" s="14">
        <v>1067.287</v>
      </c>
      <c r="M13" s="14">
        <v>1131.136</v>
      </c>
      <c r="N13" s="14">
        <v>1403.5989999999999</v>
      </c>
      <c r="O13" s="14">
        <v>1440.8409999999999</v>
      </c>
      <c r="P13" s="14">
        <v>1106.789</v>
      </c>
      <c r="Q13" s="14">
        <v>1089.376</v>
      </c>
      <c r="R13" s="14">
        <v>826.1078</v>
      </c>
      <c r="S13" s="14">
        <v>0</v>
      </c>
      <c r="T13" s="14">
        <v>0</v>
      </c>
      <c r="U13" s="14">
        <v>724.37570000000005</v>
      </c>
      <c r="V13" s="14">
        <v>1297.125</v>
      </c>
      <c r="W13" s="14">
        <v>1361.8720000000001</v>
      </c>
      <c r="X13" s="14">
        <v>1511.67</v>
      </c>
      <c r="Y13" s="14">
        <v>1295.8589999999999</v>
      </c>
      <c r="Z13" s="14">
        <v>1034.095</v>
      </c>
      <c r="AA13" s="14">
        <v>1167.1020000000001</v>
      </c>
      <c r="AB13" s="14">
        <v>932.25340000000006</v>
      </c>
      <c r="AC13" s="14">
        <v>1361.6569999999999</v>
      </c>
      <c r="AD13" s="14">
        <v>1986.308</v>
      </c>
      <c r="AE13" s="16">
        <v>0</v>
      </c>
    </row>
    <row r="14" spans="1:31" x14ac:dyDescent="0.3">
      <c r="A14" s="67" t="s">
        <v>15</v>
      </c>
      <c r="B14" s="15">
        <v>196.86519999999999</v>
      </c>
      <c r="C14" s="14">
        <v>537.47699999999998</v>
      </c>
      <c r="D14" s="14">
        <v>1054.616</v>
      </c>
      <c r="E14" s="14">
        <v>987.81560000000002</v>
      </c>
      <c r="F14" s="14">
        <v>979.52840000000003</v>
      </c>
      <c r="G14" s="14">
        <v>786.08280000000002</v>
      </c>
      <c r="H14" s="14">
        <v>651.44949999999994</v>
      </c>
      <c r="I14" s="14">
        <v>539.13419999999996</v>
      </c>
      <c r="J14" s="14">
        <v>173.26179999999999</v>
      </c>
      <c r="K14" s="14">
        <v>0</v>
      </c>
      <c r="L14" s="14">
        <v>1319.4259999999999</v>
      </c>
      <c r="M14" s="14">
        <v>1463.6569999999999</v>
      </c>
      <c r="N14" s="14">
        <v>1802.5989999999999</v>
      </c>
      <c r="O14" s="14">
        <v>1459.98</v>
      </c>
      <c r="P14" s="14">
        <v>1385.4880000000001</v>
      </c>
      <c r="Q14" s="14">
        <v>1422.3440000000001</v>
      </c>
      <c r="R14" s="14">
        <v>1404.6220000000001</v>
      </c>
      <c r="S14" s="14">
        <v>0</v>
      </c>
      <c r="T14" s="14">
        <v>0</v>
      </c>
      <c r="U14" s="14">
        <v>1167.338</v>
      </c>
      <c r="V14" s="14">
        <v>1452.27</v>
      </c>
      <c r="W14" s="14">
        <v>1676.4760000000001</v>
      </c>
      <c r="X14" s="14">
        <v>1770.923</v>
      </c>
      <c r="Y14" s="14">
        <v>1757.9580000000001</v>
      </c>
      <c r="Z14" s="14">
        <v>1352.895</v>
      </c>
      <c r="AA14" s="14">
        <v>1569.2190000000001</v>
      </c>
      <c r="AB14" s="14">
        <v>1430.529</v>
      </c>
      <c r="AC14" s="14">
        <v>2175.62</v>
      </c>
      <c r="AD14" s="14">
        <v>3271.0439999999999</v>
      </c>
      <c r="AE14" s="16">
        <v>0</v>
      </c>
    </row>
    <row r="15" spans="1:31" x14ac:dyDescent="0.3">
      <c r="A15" s="67" t="s">
        <v>16</v>
      </c>
      <c r="B15" s="15">
        <v>70.069649999999996</v>
      </c>
      <c r="C15" s="14">
        <v>276.23689999999999</v>
      </c>
      <c r="D15" s="14">
        <v>644.42110000000002</v>
      </c>
      <c r="E15" s="14">
        <v>574.30740000000003</v>
      </c>
      <c r="F15" s="14">
        <v>549.36159999999995</v>
      </c>
      <c r="G15" s="14">
        <v>411.22089999999997</v>
      </c>
      <c r="H15" s="14">
        <v>225.82689999999999</v>
      </c>
      <c r="I15" s="14">
        <v>153.3466</v>
      </c>
      <c r="J15" s="14">
        <v>52.744210000000002</v>
      </c>
      <c r="K15" s="14">
        <v>0</v>
      </c>
      <c r="L15" s="14">
        <v>961.71590000000003</v>
      </c>
      <c r="M15" s="14">
        <v>1134.6320000000001</v>
      </c>
      <c r="N15" s="14">
        <v>1162.046</v>
      </c>
      <c r="O15" s="14">
        <v>1040.713</v>
      </c>
      <c r="P15" s="14">
        <v>725.35140000000001</v>
      </c>
      <c r="Q15" s="14">
        <v>625.58130000000006</v>
      </c>
      <c r="R15" s="14">
        <v>478.82150000000001</v>
      </c>
      <c r="S15" s="14">
        <v>0</v>
      </c>
      <c r="T15" s="14">
        <v>0</v>
      </c>
      <c r="U15" s="14">
        <v>255.29830000000001</v>
      </c>
      <c r="V15" s="14">
        <v>1005.9930000000001</v>
      </c>
      <c r="W15" s="14">
        <v>1098.0930000000001</v>
      </c>
      <c r="X15" s="14">
        <v>1067.749</v>
      </c>
      <c r="Y15" s="14">
        <v>1097.615</v>
      </c>
      <c r="Z15" s="14">
        <v>1032.9939999999999</v>
      </c>
      <c r="AA15" s="14">
        <v>860.28750000000002</v>
      </c>
      <c r="AB15" s="14">
        <v>631.62030000000004</v>
      </c>
      <c r="AC15" s="14">
        <v>829.34590000000003</v>
      </c>
      <c r="AD15" s="14">
        <v>962.75630000000001</v>
      </c>
      <c r="AE15" s="16">
        <v>0</v>
      </c>
    </row>
    <row r="16" spans="1:31" x14ac:dyDescent="0.3">
      <c r="A16" s="67" t="s">
        <v>17</v>
      </c>
      <c r="B16" s="15">
        <v>101.4607</v>
      </c>
      <c r="C16" s="14">
        <v>362.46</v>
      </c>
      <c r="D16" s="14">
        <v>568.40110000000004</v>
      </c>
      <c r="E16" s="14">
        <v>715.87630000000001</v>
      </c>
      <c r="F16" s="14">
        <v>712.19259999999997</v>
      </c>
      <c r="G16" s="14">
        <v>422.38479999999998</v>
      </c>
      <c r="H16" s="14">
        <v>336.8519</v>
      </c>
      <c r="I16" s="14">
        <v>224.29390000000001</v>
      </c>
      <c r="J16" s="14">
        <v>73.57535</v>
      </c>
      <c r="K16" s="14">
        <v>0</v>
      </c>
      <c r="L16" s="14">
        <v>1088.8430000000001</v>
      </c>
      <c r="M16" s="14">
        <v>925.63459999999998</v>
      </c>
      <c r="N16" s="14">
        <v>1242.2070000000001</v>
      </c>
      <c r="O16" s="14">
        <v>1030.2650000000001</v>
      </c>
      <c r="P16" s="14">
        <v>762.66980000000001</v>
      </c>
      <c r="Q16" s="14">
        <v>701.94899999999996</v>
      </c>
      <c r="R16" s="14">
        <v>624.92769999999996</v>
      </c>
      <c r="S16" s="14">
        <v>0</v>
      </c>
      <c r="T16" s="14">
        <v>0</v>
      </c>
      <c r="U16" s="14">
        <v>484.2296</v>
      </c>
      <c r="V16" s="14">
        <v>883.19590000000005</v>
      </c>
      <c r="W16" s="14">
        <v>1052.973</v>
      </c>
      <c r="X16" s="14">
        <v>1205.0170000000001</v>
      </c>
      <c r="Y16" s="14">
        <v>1112.577</v>
      </c>
      <c r="Z16" s="14">
        <v>854.06790000000001</v>
      </c>
      <c r="AA16" s="14">
        <v>895.47829999999999</v>
      </c>
      <c r="AB16" s="14">
        <v>648.99519999999995</v>
      </c>
      <c r="AC16" s="14">
        <v>1098.027</v>
      </c>
      <c r="AD16" s="14">
        <v>1155.252</v>
      </c>
      <c r="AE16" s="16">
        <v>0</v>
      </c>
    </row>
    <row r="17" spans="1:31" x14ac:dyDescent="0.3">
      <c r="A17" s="67" t="s">
        <v>18</v>
      </c>
      <c r="B17" s="15">
        <v>132.58799999999999</v>
      </c>
      <c r="C17" s="14">
        <v>478.27019999999999</v>
      </c>
      <c r="D17" s="14">
        <v>897.51900000000001</v>
      </c>
      <c r="E17" s="14">
        <v>961.46500000000003</v>
      </c>
      <c r="F17" s="14">
        <v>916.14179999999999</v>
      </c>
      <c r="G17" s="14">
        <v>594.67949999999996</v>
      </c>
      <c r="H17" s="14">
        <v>420.9393</v>
      </c>
      <c r="I17" s="14">
        <v>361.03910000000002</v>
      </c>
      <c r="J17" s="14">
        <v>109.8289</v>
      </c>
      <c r="K17" s="14">
        <v>0</v>
      </c>
      <c r="L17" s="14">
        <v>1112.4459999999999</v>
      </c>
      <c r="M17" s="14">
        <v>1069.27</v>
      </c>
      <c r="N17" s="14">
        <v>1559.152</v>
      </c>
      <c r="O17" s="14">
        <v>1234.5930000000001</v>
      </c>
      <c r="P17" s="14">
        <v>1041.749</v>
      </c>
      <c r="Q17" s="14">
        <v>1007.543</v>
      </c>
      <c r="R17" s="14">
        <v>890.18849999999998</v>
      </c>
      <c r="S17" s="14">
        <v>0</v>
      </c>
      <c r="T17" s="14">
        <v>0</v>
      </c>
      <c r="U17" s="14">
        <v>640.89369999999997</v>
      </c>
      <c r="V17" s="14">
        <v>1225.423</v>
      </c>
      <c r="W17" s="14">
        <v>1299.8900000000001</v>
      </c>
      <c r="X17" s="14">
        <v>1615.482</v>
      </c>
      <c r="Y17" s="14">
        <v>1561.259</v>
      </c>
      <c r="Z17" s="14">
        <v>1022.611</v>
      </c>
      <c r="AA17" s="14">
        <v>1238.8209999999999</v>
      </c>
      <c r="AB17" s="14">
        <v>962.53589999999997</v>
      </c>
      <c r="AC17" s="14">
        <v>1359.2919999999999</v>
      </c>
      <c r="AD17" s="14">
        <v>1837.5809999999999</v>
      </c>
      <c r="AE17" s="16">
        <v>0</v>
      </c>
    </row>
    <row r="18" spans="1:31" x14ac:dyDescent="0.3">
      <c r="A18" s="67" t="s">
        <v>19</v>
      </c>
      <c r="B18" s="15">
        <v>188.97190000000001</v>
      </c>
      <c r="C18" s="14">
        <v>567.86980000000005</v>
      </c>
      <c r="D18" s="14">
        <v>1091.7460000000001</v>
      </c>
      <c r="E18" s="14">
        <v>1164.154</v>
      </c>
      <c r="F18" s="14">
        <v>1122.0139999999999</v>
      </c>
      <c r="G18" s="14">
        <v>786.03279999999995</v>
      </c>
      <c r="H18" s="14">
        <v>696.43709999999999</v>
      </c>
      <c r="I18" s="14">
        <v>570.63210000000004</v>
      </c>
      <c r="J18" s="14">
        <v>194.6771</v>
      </c>
      <c r="K18" s="14">
        <v>0</v>
      </c>
      <c r="L18" s="14">
        <v>1364.1420000000001</v>
      </c>
      <c r="M18" s="14">
        <v>1353.3820000000001</v>
      </c>
      <c r="N18" s="14">
        <v>1752.056</v>
      </c>
      <c r="O18" s="14">
        <v>1712.606</v>
      </c>
      <c r="P18" s="14">
        <v>1290.548</v>
      </c>
      <c r="Q18" s="14">
        <v>1418.67</v>
      </c>
      <c r="R18" s="14">
        <v>1309.079</v>
      </c>
      <c r="S18" s="14">
        <v>0</v>
      </c>
      <c r="T18" s="14">
        <v>0</v>
      </c>
      <c r="U18" s="14">
        <v>1305.001</v>
      </c>
      <c r="V18" s="14">
        <v>1627.3389999999999</v>
      </c>
      <c r="W18" s="14">
        <v>1719.1410000000001</v>
      </c>
      <c r="X18" s="14">
        <v>1924.049</v>
      </c>
      <c r="Y18" s="14">
        <v>1958.471</v>
      </c>
      <c r="Z18" s="14">
        <v>1456.4849999999999</v>
      </c>
      <c r="AA18" s="14">
        <v>1586.4970000000001</v>
      </c>
      <c r="AB18" s="14">
        <v>1581.057</v>
      </c>
      <c r="AC18" s="14">
        <v>2246.761</v>
      </c>
      <c r="AD18" s="14">
        <v>3107.5</v>
      </c>
      <c r="AE18" s="16">
        <v>0</v>
      </c>
    </row>
    <row r="19" spans="1:31" x14ac:dyDescent="0.3">
      <c r="A19" s="67" t="s">
        <v>20</v>
      </c>
      <c r="B19" s="15">
        <v>57.262239999999998</v>
      </c>
      <c r="C19" s="14">
        <v>274.70940000000002</v>
      </c>
      <c r="D19" s="14">
        <v>545.88890000000004</v>
      </c>
      <c r="E19" s="14">
        <v>581.70650000000001</v>
      </c>
      <c r="F19" s="14">
        <v>635.17139999999995</v>
      </c>
      <c r="G19" s="14">
        <v>356.18889999999999</v>
      </c>
      <c r="H19" s="14">
        <v>242.21889999999999</v>
      </c>
      <c r="I19" s="14">
        <v>161.10820000000001</v>
      </c>
      <c r="J19" s="14">
        <v>41.963979999999999</v>
      </c>
      <c r="K19" s="14">
        <v>0</v>
      </c>
      <c r="L19" s="14">
        <v>915.7133</v>
      </c>
      <c r="M19" s="14">
        <v>1168.634</v>
      </c>
      <c r="N19" s="14">
        <v>979.42870000000005</v>
      </c>
      <c r="O19" s="14">
        <v>901.27689999999996</v>
      </c>
      <c r="P19" s="14">
        <v>594.74829999999997</v>
      </c>
      <c r="Q19" s="14">
        <v>555.94960000000003</v>
      </c>
      <c r="R19" s="14">
        <v>399.48</v>
      </c>
      <c r="S19" s="14">
        <v>0</v>
      </c>
      <c r="T19" s="14">
        <v>0</v>
      </c>
      <c r="U19" s="14">
        <v>207.41210000000001</v>
      </c>
      <c r="V19" s="14">
        <v>858.83389999999997</v>
      </c>
      <c r="W19" s="14">
        <v>890.0847</v>
      </c>
      <c r="X19" s="14">
        <v>1035.67</v>
      </c>
      <c r="Y19" s="14">
        <v>1161.1320000000001</v>
      </c>
      <c r="Z19" s="14">
        <v>886.94780000000003</v>
      </c>
      <c r="AA19" s="14">
        <v>717.02020000000005</v>
      </c>
      <c r="AB19" s="14">
        <v>487.94240000000002</v>
      </c>
      <c r="AC19" s="14">
        <v>681.49540000000002</v>
      </c>
      <c r="AD19" s="14">
        <v>818.68949999999995</v>
      </c>
      <c r="AE19" s="16">
        <v>0</v>
      </c>
    </row>
    <row r="20" spans="1:31" x14ac:dyDescent="0.3">
      <c r="A20" s="67" t="s">
        <v>21</v>
      </c>
      <c r="B20" s="15">
        <v>90.034459999999996</v>
      </c>
      <c r="C20" s="14">
        <v>269.214</v>
      </c>
      <c r="D20" s="14">
        <v>559.11760000000004</v>
      </c>
      <c r="E20" s="14">
        <v>635.76869999999997</v>
      </c>
      <c r="F20" s="14">
        <v>549.74599999999998</v>
      </c>
      <c r="G20" s="14">
        <v>384.7328</v>
      </c>
      <c r="H20" s="14">
        <v>349.935</v>
      </c>
      <c r="I20" s="14">
        <v>189.2816</v>
      </c>
      <c r="J20" s="14">
        <v>59.928289999999997</v>
      </c>
      <c r="K20" s="14">
        <v>0</v>
      </c>
      <c r="L20" s="14">
        <v>798.12990000000002</v>
      </c>
      <c r="M20" s="14">
        <v>862.40449999999998</v>
      </c>
      <c r="N20" s="14">
        <v>1269.864</v>
      </c>
      <c r="O20" s="14">
        <v>976.06759999999997</v>
      </c>
      <c r="P20" s="14">
        <v>557.19839999999999</v>
      </c>
      <c r="Q20" s="14">
        <v>651.92920000000004</v>
      </c>
      <c r="R20" s="14">
        <v>593.21609999999998</v>
      </c>
      <c r="S20" s="14">
        <v>0</v>
      </c>
      <c r="T20" s="14">
        <v>0</v>
      </c>
      <c r="U20" s="14">
        <v>484.48039999999997</v>
      </c>
      <c r="V20" s="14">
        <v>970.93629999999996</v>
      </c>
      <c r="W20" s="14">
        <v>1075.979</v>
      </c>
      <c r="X20" s="14">
        <v>1162.2670000000001</v>
      </c>
      <c r="Y20" s="14">
        <v>1147.7670000000001</v>
      </c>
      <c r="Z20" s="14">
        <v>859.16060000000004</v>
      </c>
      <c r="AA20" s="14">
        <v>831.15</v>
      </c>
      <c r="AB20" s="14">
        <v>603.39440000000002</v>
      </c>
      <c r="AC20" s="14">
        <v>975.47580000000005</v>
      </c>
      <c r="AD20" s="14">
        <v>1110.454</v>
      </c>
      <c r="AE20" s="16">
        <v>0</v>
      </c>
    </row>
    <row r="21" spans="1:31" x14ac:dyDescent="0.3">
      <c r="A21" s="67" t="s">
        <v>22</v>
      </c>
      <c r="B21" s="15">
        <v>117.3291</v>
      </c>
      <c r="C21" s="14">
        <v>385.86900000000003</v>
      </c>
      <c r="D21" s="14">
        <v>706.5752</v>
      </c>
      <c r="E21" s="14">
        <v>739.70540000000005</v>
      </c>
      <c r="F21" s="14">
        <v>818.68079999999998</v>
      </c>
      <c r="G21" s="14">
        <v>594.36569999999995</v>
      </c>
      <c r="H21" s="14">
        <v>456.8682</v>
      </c>
      <c r="I21" s="14">
        <v>275.07279999999997</v>
      </c>
      <c r="J21" s="14">
        <v>97.835759999999993</v>
      </c>
      <c r="K21" s="14">
        <v>0</v>
      </c>
      <c r="L21" s="14">
        <v>1080.6210000000001</v>
      </c>
      <c r="M21" s="14">
        <v>1069.846</v>
      </c>
      <c r="N21" s="14">
        <v>1431.7460000000001</v>
      </c>
      <c r="O21" s="14">
        <v>1275.3900000000001</v>
      </c>
      <c r="P21" s="14">
        <v>949.99940000000004</v>
      </c>
      <c r="Q21" s="14">
        <v>916.84220000000005</v>
      </c>
      <c r="R21" s="14">
        <v>793.06039999999996</v>
      </c>
      <c r="S21" s="14">
        <v>0</v>
      </c>
      <c r="T21" s="14">
        <v>0</v>
      </c>
      <c r="U21" s="14">
        <v>468.49650000000003</v>
      </c>
      <c r="V21" s="14">
        <v>1049.827</v>
      </c>
      <c r="W21" s="14">
        <v>1233.5730000000001</v>
      </c>
      <c r="X21" s="14">
        <v>1347.636</v>
      </c>
      <c r="Y21" s="14">
        <v>1197.8789999999999</v>
      </c>
      <c r="Z21" s="14">
        <v>958.39909999999998</v>
      </c>
      <c r="AA21" s="14">
        <v>1098.6769999999999</v>
      </c>
      <c r="AB21" s="14">
        <v>940.79079999999999</v>
      </c>
      <c r="AC21" s="14">
        <v>1406.539</v>
      </c>
      <c r="AD21" s="14">
        <v>1584.557</v>
      </c>
      <c r="AE21" s="16">
        <v>0</v>
      </c>
    </row>
    <row r="22" spans="1:31" x14ac:dyDescent="0.3">
      <c r="A22" s="67" t="s">
        <v>23</v>
      </c>
      <c r="B22" s="15">
        <v>183.19220000000001</v>
      </c>
      <c r="C22" s="14">
        <v>591.60569999999996</v>
      </c>
      <c r="D22" s="14">
        <v>948.06820000000005</v>
      </c>
      <c r="E22" s="14">
        <v>1045.8330000000001</v>
      </c>
      <c r="F22" s="14">
        <v>988.4665</v>
      </c>
      <c r="G22" s="14">
        <v>702.8184</v>
      </c>
      <c r="H22" s="14">
        <v>557.62260000000003</v>
      </c>
      <c r="I22" s="14">
        <v>442.50130000000001</v>
      </c>
      <c r="J22" s="14">
        <v>133.77330000000001</v>
      </c>
      <c r="K22" s="14">
        <v>0</v>
      </c>
      <c r="L22" s="14">
        <v>1204.961</v>
      </c>
      <c r="M22" s="14">
        <v>1350.0709999999999</v>
      </c>
      <c r="N22" s="14">
        <v>1719.954</v>
      </c>
      <c r="O22" s="14">
        <v>1369.85</v>
      </c>
      <c r="P22" s="14">
        <v>1266.165</v>
      </c>
      <c r="Q22" s="14">
        <v>1217.3900000000001</v>
      </c>
      <c r="R22" s="14">
        <v>1191.384</v>
      </c>
      <c r="S22" s="14">
        <v>0</v>
      </c>
      <c r="T22" s="14">
        <v>0</v>
      </c>
      <c r="U22" s="14">
        <v>928.86900000000003</v>
      </c>
      <c r="V22" s="14">
        <v>1564.1</v>
      </c>
      <c r="W22" s="14">
        <v>1435.5129999999999</v>
      </c>
      <c r="X22" s="14">
        <v>1524.9159999999999</v>
      </c>
      <c r="Y22" s="14">
        <v>1893.3440000000001</v>
      </c>
      <c r="Z22" s="14">
        <v>1346.402</v>
      </c>
      <c r="AA22" s="14">
        <v>1465.4739999999999</v>
      </c>
      <c r="AB22" s="14">
        <v>1320.4349999999999</v>
      </c>
      <c r="AC22" s="14">
        <v>1785.182</v>
      </c>
      <c r="AD22" s="14">
        <v>2787.0709999999999</v>
      </c>
      <c r="AE22" s="16">
        <v>0</v>
      </c>
    </row>
    <row r="23" spans="1:31" x14ac:dyDescent="0.3">
      <c r="A23" s="67" t="s">
        <v>24</v>
      </c>
      <c r="B23" s="15">
        <v>50.794800000000002</v>
      </c>
      <c r="C23" s="14">
        <v>319.05970000000002</v>
      </c>
      <c r="D23" s="14">
        <v>496.49059999999997</v>
      </c>
      <c r="E23" s="14">
        <v>543.15800000000002</v>
      </c>
      <c r="F23" s="14">
        <v>507.8032</v>
      </c>
      <c r="G23" s="14">
        <v>354.31079999999997</v>
      </c>
      <c r="H23" s="14">
        <v>167.97649999999999</v>
      </c>
      <c r="I23" s="14">
        <v>144.79910000000001</v>
      </c>
      <c r="J23" s="14">
        <v>41.454770000000003</v>
      </c>
      <c r="K23" s="14">
        <v>0</v>
      </c>
      <c r="L23" s="14">
        <v>821.28390000000002</v>
      </c>
      <c r="M23" s="14">
        <v>948.42359999999996</v>
      </c>
      <c r="N23" s="14">
        <v>1016.82</v>
      </c>
      <c r="O23" s="14">
        <v>852.71910000000003</v>
      </c>
      <c r="P23" s="14">
        <v>577.91030000000001</v>
      </c>
      <c r="Q23" s="14">
        <v>529.35299999999995</v>
      </c>
      <c r="R23" s="14">
        <v>408.59890000000001</v>
      </c>
      <c r="S23" s="14">
        <v>0</v>
      </c>
      <c r="T23" s="14">
        <v>0</v>
      </c>
      <c r="U23" s="14">
        <v>140.83670000000001</v>
      </c>
      <c r="V23" s="14">
        <v>805.92610000000002</v>
      </c>
      <c r="W23" s="14">
        <v>759.44889999999998</v>
      </c>
      <c r="X23" s="14">
        <v>1111.6579999999999</v>
      </c>
      <c r="Y23" s="14">
        <v>968.58609999999999</v>
      </c>
      <c r="Z23" s="14">
        <v>657.17439999999999</v>
      </c>
      <c r="AA23" s="14">
        <v>753.7242</v>
      </c>
      <c r="AB23" s="14">
        <v>410.2824</v>
      </c>
      <c r="AC23" s="14">
        <v>619.76369999999997</v>
      </c>
      <c r="AD23" s="14">
        <v>625.33040000000005</v>
      </c>
      <c r="AE23" s="16">
        <v>0</v>
      </c>
    </row>
    <row r="24" spans="1:31" x14ac:dyDescent="0.3">
      <c r="A24" s="67" t="s">
        <v>25</v>
      </c>
      <c r="B24" s="15">
        <v>90.836240000000004</v>
      </c>
      <c r="C24" s="14">
        <v>389.13459999999998</v>
      </c>
      <c r="D24" s="14">
        <v>417.3433</v>
      </c>
      <c r="E24" s="14">
        <v>564.01459999999997</v>
      </c>
      <c r="F24" s="14">
        <v>495.45060000000001</v>
      </c>
      <c r="G24" s="14">
        <v>325.94659999999999</v>
      </c>
      <c r="H24" s="14">
        <v>257.86149999999998</v>
      </c>
      <c r="I24" s="14">
        <v>154.66800000000001</v>
      </c>
      <c r="J24" s="14">
        <v>58.46801</v>
      </c>
      <c r="K24" s="14">
        <v>0</v>
      </c>
      <c r="L24" s="14">
        <v>725.55939999999998</v>
      </c>
      <c r="M24" s="14">
        <v>905.61329999999998</v>
      </c>
      <c r="N24" s="14">
        <v>1032.94</v>
      </c>
      <c r="O24" s="14">
        <v>935.43550000000005</v>
      </c>
      <c r="P24" s="14">
        <v>609.7953</v>
      </c>
      <c r="Q24" s="14">
        <v>494.16059999999999</v>
      </c>
      <c r="R24" s="14">
        <v>523.1259</v>
      </c>
      <c r="S24" s="14">
        <v>0</v>
      </c>
      <c r="T24" s="14">
        <v>0</v>
      </c>
      <c r="U24" s="14">
        <v>227.08709999999999</v>
      </c>
      <c r="V24" s="14">
        <v>645.77750000000003</v>
      </c>
      <c r="W24" s="14">
        <v>895.53530000000001</v>
      </c>
      <c r="X24" s="14">
        <v>1022.306</v>
      </c>
      <c r="Y24" s="14">
        <v>1201.1130000000001</v>
      </c>
      <c r="Z24" s="14">
        <v>673.80730000000005</v>
      </c>
      <c r="AA24" s="14">
        <v>744.64089999999999</v>
      </c>
      <c r="AB24" s="14">
        <v>539.2328</v>
      </c>
      <c r="AC24" s="14">
        <v>717.69460000000004</v>
      </c>
      <c r="AD24" s="14">
        <v>905.09169999999995</v>
      </c>
      <c r="AE24" s="16">
        <v>0</v>
      </c>
    </row>
    <row r="25" spans="1:31" x14ac:dyDescent="0.3">
      <c r="A25" s="67" t="s">
        <v>26</v>
      </c>
      <c r="B25" s="15">
        <v>126.2319</v>
      </c>
      <c r="C25" s="14">
        <v>383.57150000000001</v>
      </c>
      <c r="D25" s="14">
        <v>746.75620000000004</v>
      </c>
      <c r="E25" s="14">
        <v>678.41629999999998</v>
      </c>
      <c r="F25" s="14">
        <v>780.23689999999999</v>
      </c>
      <c r="G25" s="14">
        <v>489.22019999999998</v>
      </c>
      <c r="H25" s="14">
        <v>360.8415</v>
      </c>
      <c r="I25" s="14">
        <v>212.61689999999999</v>
      </c>
      <c r="J25" s="14">
        <v>73.161799999999999</v>
      </c>
      <c r="K25" s="14">
        <v>0</v>
      </c>
      <c r="L25" s="14">
        <v>950.39170000000001</v>
      </c>
      <c r="M25" s="14">
        <v>988.81399999999996</v>
      </c>
      <c r="N25" s="14">
        <v>1250.027</v>
      </c>
      <c r="O25" s="14">
        <v>1280.8699999999999</v>
      </c>
      <c r="P25" s="14">
        <v>957.34429999999998</v>
      </c>
      <c r="Q25" s="14">
        <v>801.73620000000005</v>
      </c>
      <c r="R25" s="14">
        <v>797.26559999999995</v>
      </c>
      <c r="S25" s="14">
        <v>0</v>
      </c>
      <c r="T25" s="14">
        <v>0</v>
      </c>
      <c r="U25" s="14">
        <v>418.79829999999998</v>
      </c>
      <c r="V25" s="14">
        <v>844.36659999999995</v>
      </c>
      <c r="W25" s="14">
        <v>1144.8620000000001</v>
      </c>
      <c r="X25" s="14">
        <v>1127.481</v>
      </c>
      <c r="Y25" s="14">
        <v>1163.442</v>
      </c>
      <c r="Z25" s="14">
        <v>768.98469999999998</v>
      </c>
      <c r="AA25" s="14">
        <v>885.01760000000002</v>
      </c>
      <c r="AB25" s="14">
        <v>836.92870000000005</v>
      </c>
      <c r="AC25" s="14">
        <v>1008.928</v>
      </c>
      <c r="AD25" s="14">
        <v>1291.4290000000001</v>
      </c>
      <c r="AE25" s="16">
        <v>0</v>
      </c>
    </row>
    <row r="26" spans="1:31" ht="14.4" thickBot="1" x14ac:dyDescent="0.35">
      <c r="A26" s="67" t="s">
        <v>27</v>
      </c>
      <c r="B26" s="38">
        <v>143.62090000000001</v>
      </c>
      <c r="C26" s="39">
        <v>475.8381</v>
      </c>
      <c r="D26" s="39">
        <v>897.54300000000001</v>
      </c>
      <c r="E26" s="39">
        <v>847.11540000000002</v>
      </c>
      <c r="F26" s="39">
        <v>877.89059999999995</v>
      </c>
      <c r="G26" s="39">
        <v>579.43600000000004</v>
      </c>
      <c r="H26" s="39">
        <v>502.87040000000002</v>
      </c>
      <c r="I26" s="39">
        <v>367.66359999999997</v>
      </c>
      <c r="J26" s="39">
        <v>112.3113</v>
      </c>
      <c r="K26" s="39">
        <v>0</v>
      </c>
      <c r="L26" s="39">
        <v>1222.6559999999999</v>
      </c>
      <c r="M26" s="39">
        <v>1331.5820000000001</v>
      </c>
      <c r="N26" s="39">
        <v>1498.1189999999999</v>
      </c>
      <c r="O26" s="39">
        <v>1206.0360000000001</v>
      </c>
      <c r="P26" s="39">
        <v>1085.383</v>
      </c>
      <c r="Q26" s="39">
        <v>989.38909999999998</v>
      </c>
      <c r="R26" s="39">
        <v>924.24300000000005</v>
      </c>
      <c r="S26" s="39">
        <v>0</v>
      </c>
      <c r="T26" s="39">
        <v>0</v>
      </c>
      <c r="U26" s="39">
        <v>960.86620000000005</v>
      </c>
      <c r="V26" s="39">
        <v>1273.605</v>
      </c>
      <c r="W26" s="39">
        <v>1611.943</v>
      </c>
      <c r="X26" s="39">
        <v>1243.4110000000001</v>
      </c>
      <c r="Y26" s="39">
        <v>1589.3240000000001</v>
      </c>
      <c r="Z26" s="39">
        <v>1012.6079999999999</v>
      </c>
      <c r="AA26" s="39">
        <v>1259.0119999999999</v>
      </c>
      <c r="AB26" s="39">
        <v>1137.7370000000001</v>
      </c>
      <c r="AC26" s="39">
        <v>1691.6859999999999</v>
      </c>
      <c r="AD26" s="39">
        <v>2364.2040000000002</v>
      </c>
      <c r="AE26" s="40">
        <v>0</v>
      </c>
    </row>
    <row r="27" spans="1:31" x14ac:dyDescent="0.3">
      <c r="B27" s="2">
        <f>COUNTIF(B3:B26,"&lt;500")</f>
        <v>24</v>
      </c>
      <c r="C27" s="2">
        <f t="shared" ref="C27:AE27" si="0">COUNTIF(C3:C26,"&lt;500")</f>
        <v>19</v>
      </c>
      <c r="D27" s="2">
        <f t="shared" si="0"/>
        <v>3</v>
      </c>
      <c r="E27" s="2">
        <f t="shared" si="0"/>
        <v>0</v>
      </c>
      <c r="F27" s="2">
        <f t="shared" si="0"/>
        <v>1</v>
      </c>
      <c r="G27" s="2">
        <f t="shared" si="0"/>
        <v>13</v>
      </c>
      <c r="H27" s="2">
        <f t="shared" si="0"/>
        <v>16</v>
      </c>
      <c r="I27" s="2">
        <f t="shared" si="0"/>
        <v>20</v>
      </c>
      <c r="J27" s="2">
        <f t="shared" si="0"/>
        <v>24</v>
      </c>
      <c r="K27" s="2">
        <f t="shared" si="0"/>
        <v>24</v>
      </c>
      <c r="L27" s="2">
        <f t="shared" si="0"/>
        <v>0</v>
      </c>
      <c r="M27" s="2">
        <f t="shared" si="0"/>
        <v>0</v>
      </c>
      <c r="N27" s="2">
        <f t="shared" si="0"/>
        <v>0</v>
      </c>
      <c r="O27" s="2">
        <f t="shared" si="0"/>
        <v>0</v>
      </c>
      <c r="P27" s="2">
        <f t="shared" si="0"/>
        <v>0</v>
      </c>
      <c r="Q27" s="2">
        <f t="shared" si="0"/>
        <v>1</v>
      </c>
      <c r="R27" s="2">
        <f t="shared" si="0"/>
        <v>6</v>
      </c>
      <c r="S27" s="2">
        <f t="shared" si="0"/>
        <v>24</v>
      </c>
      <c r="T27" s="2">
        <f t="shared" si="0"/>
        <v>24</v>
      </c>
      <c r="U27" s="2">
        <f t="shared" si="0"/>
        <v>12</v>
      </c>
      <c r="V27" s="2">
        <f t="shared" si="0"/>
        <v>0</v>
      </c>
      <c r="W27" s="2">
        <f t="shared" si="0"/>
        <v>0</v>
      </c>
      <c r="X27" s="2">
        <f t="shared" si="0"/>
        <v>0</v>
      </c>
      <c r="Y27" s="2">
        <f t="shared" si="0"/>
        <v>0</v>
      </c>
      <c r="Z27" s="2">
        <f t="shared" si="0"/>
        <v>0</v>
      </c>
      <c r="AA27" s="2">
        <f t="shared" si="0"/>
        <v>0</v>
      </c>
      <c r="AB27" s="2">
        <f t="shared" si="0"/>
        <v>3</v>
      </c>
      <c r="AC27" s="2">
        <f t="shared" si="0"/>
        <v>0</v>
      </c>
      <c r="AD27" s="2">
        <f t="shared" si="0"/>
        <v>0</v>
      </c>
      <c r="AE27" s="2">
        <f t="shared" si="0"/>
        <v>24</v>
      </c>
    </row>
    <row r="28" spans="1:31" ht="14.4" thickBot="1" x14ac:dyDescent="0.35"/>
    <row r="29" spans="1:31" ht="14.4" customHeight="1" thickBot="1" x14ac:dyDescent="0.35">
      <c r="A29" s="123" t="s">
        <v>61</v>
      </c>
      <c r="B29" s="125" t="s">
        <v>39</v>
      </c>
      <c r="C29" s="126"/>
      <c r="D29" s="126"/>
      <c r="E29" s="126"/>
      <c r="F29" s="126"/>
      <c r="G29" s="126"/>
      <c r="H29" s="126"/>
      <c r="I29" s="126"/>
      <c r="J29" s="126"/>
      <c r="K29" s="127"/>
      <c r="L29" s="125" t="s">
        <v>40</v>
      </c>
      <c r="M29" s="126"/>
      <c r="N29" s="126"/>
      <c r="O29" s="126"/>
      <c r="P29" s="126"/>
      <c r="Q29" s="126"/>
      <c r="R29" s="126"/>
      <c r="S29" s="126"/>
      <c r="T29" s="126"/>
      <c r="U29" s="127"/>
      <c r="V29" s="125" t="s">
        <v>41</v>
      </c>
      <c r="W29" s="126"/>
      <c r="X29" s="126"/>
      <c r="Y29" s="126"/>
      <c r="Z29" s="126"/>
      <c r="AA29" s="126"/>
      <c r="AB29" s="126"/>
      <c r="AC29" s="126"/>
      <c r="AD29" s="126"/>
      <c r="AE29" s="127"/>
    </row>
    <row r="30" spans="1:31" ht="15" customHeight="1" thickBot="1" x14ac:dyDescent="0.35">
      <c r="A30" s="128"/>
      <c r="B30" s="41">
        <v>8.3000000000000007</v>
      </c>
      <c r="C30" s="41">
        <v>9.3000000000000007</v>
      </c>
      <c r="D30" s="41">
        <v>10.3</v>
      </c>
      <c r="E30" s="41">
        <v>11.3</v>
      </c>
      <c r="F30" s="41">
        <v>12.3</v>
      </c>
      <c r="G30" s="41">
        <v>13.3</v>
      </c>
      <c r="H30" s="41">
        <v>14.3</v>
      </c>
      <c r="I30" s="41">
        <v>15.3</v>
      </c>
      <c r="J30" s="41">
        <v>16.3</v>
      </c>
      <c r="K30" s="42">
        <v>17.3</v>
      </c>
      <c r="L30" s="41">
        <v>8.3000000000000007</v>
      </c>
      <c r="M30" s="41">
        <v>9.3000000000000007</v>
      </c>
      <c r="N30" s="41">
        <v>10.3</v>
      </c>
      <c r="O30" s="41">
        <v>11.3</v>
      </c>
      <c r="P30" s="41">
        <v>12.3</v>
      </c>
      <c r="Q30" s="41">
        <v>13.3</v>
      </c>
      <c r="R30" s="41">
        <v>14.3</v>
      </c>
      <c r="S30" s="41">
        <v>15.3</v>
      </c>
      <c r="T30" s="41">
        <v>16.3</v>
      </c>
      <c r="U30" s="42">
        <v>17.3</v>
      </c>
      <c r="V30" s="44">
        <v>7.3</v>
      </c>
      <c r="W30" s="41">
        <v>8.3000000000000007</v>
      </c>
      <c r="X30" s="41">
        <v>9.3000000000000007</v>
      </c>
      <c r="Y30" s="41">
        <v>10.3</v>
      </c>
      <c r="Z30" s="41">
        <v>11.3</v>
      </c>
      <c r="AA30" s="41">
        <v>12.3</v>
      </c>
      <c r="AB30" s="41">
        <v>13.3</v>
      </c>
      <c r="AC30" s="41">
        <v>14.3</v>
      </c>
      <c r="AD30" s="41">
        <v>15.3</v>
      </c>
      <c r="AE30" s="42">
        <v>16.3</v>
      </c>
    </row>
    <row r="31" spans="1:31" ht="15" customHeight="1" thickBot="1" x14ac:dyDescent="0.35">
      <c r="A31" s="66" t="s">
        <v>4</v>
      </c>
      <c r="B31" s="21">
        <f>B59*0.9058</f>
        <v>25.787328896000002</v>
      </c>
      <c r="C31" s="21">
        <f t="shared" ref="C31:J31" si="1">C59*0.9058</f>
        <v>117.72492382</v>
      </c>
      <c r="D31" s="21">
        <f t="shared" si="1"/>
        <v>187.11255528000001</v>
      </c>
      <c r="E31" s="21">
        <f t="shared" si="1"/>
        <v>227.10244774000003</v>
      </c>
      <c r="F31" s="21">
        <f t="shared" si="1"/>
        <v>295.75484133999998</v>
      </c>
      <c r="G31" s="21">
        <f t="shared" si="1"/>
        <v>222.40451604000003</v>
      </c>
      <c r="H31" s="21">
        <f t="shared" si="1"/>
        <v>120.38716060000002</v>
      </c>
      <c r="I31" s="21">
        <f t="shared" si="1"/>
        <v>74.431696514000009</v>
      </c>
      <c r="J31" s="21">
        <f t="shared" si="1"/>
        <v>15.580330654000001</v>
      </c>
      <c r="K31" s="21">
        <v>0</v>
      </c>
      <c r="L31" s="21">
        <f>L59*0.9058</f>
        <v>611.23547043999997</v>
      </c>
      <c r="M31" s="21">
        <f t="shared" ref="M31:R31" si="2">M59*0.9058</f>
        <v>668.14878662000012</v>
      </c>
      <c r="N31" s="21">
        <f t="shared" si="2"/>
        <v>613.58937290000006</v>
      </c>
      <c r="O31" s="21">
        <f t="shared" si="2"/>
        <v>473.73684204</v>
      </c>
      <c r="P31" s="21">
        <f t="shared" si="2"/>
        <v>420.07815584000002</v>
      </c>
      <c r="Q31" s="21">
        <f t="shared" si="2"/>
        <v>254.54465511999999</v>
      </c>
      <c r="R31" s="21">
        <f t="shared" si="2"/>
        <v>173.3778193</v>
      </c>
      <c r="S31" s="21">
        <v>0</v>
      </c>
      <c r="T31" s="21">
        <v>0</v>
      </c>
      <c r="U31" s="21">
        <f>U59*0.9058</f>
        <v>101.78746340000001</v>
      </c>
      <c r="V31" s="21">
        <f t="shared" ref="V31:AD31" si="3">V59*0.9058</f>
        <v>596.81957285999999</v>
      </c>
      <c r="W31" s="21">
        <f t="shared" si="3"/>
        <v>449.88739978000001</v>
      </c>
      <c r="X31" s="21">
        <f t="shared" si="3"/>
        <v>550.2955109400001</v>
      </c>
      <c r="Y31" s="21">
        <f t="shared" si="3"/>
        <v>451.78224280000006</v>
      </c>
      <c r="Z31" s="21">
        <f t="shared" si="3"/>
        <v>477.82082250000008</v>
      </c>
      <c r="AA31" s="21">
        <f t="shared" si="3"/>
        <v>267.40393540000002</v>
      </c>
      <c r="AB31" s="21">
        <f t="shared" si="3"/>
        <v>299.64833206000003</v>
      </c>
      <c r="AC31" s="21">
        <f t="shared" si="3"/>
        <v>234.82629492000004</v>
      </c>
      <c r="AD31" s="21">
        <f t="shared" si="3"/>
        <v>356.81708384000001</v>
      </c>
      <c r="AE31" s="21">
        <v>0</v>
      </c>
    </row>
    <row r="32" spans="1:31" ht="14.4" thickBot="1" x14ac:dyDescent="0.35">
      <c r="A32" s="67" t="s">
        <v>5</v>
      </c>
      <c r="B32" s="21">
        <f t="shared" ref="B32:J54" si="4">B60*0.9058</f>
        <v>44.774762844000001</v>
      </c>
      <c r="C32" s="21">
        <f t="shared" si="4"/>
        <v>131.89127349999998</v>
      </c>
      <c r="D32" s="21">
        <f t="shared" si="4"/>
        <v>311.18324216000002</v>
      </c>
      <c r="E32" s="21">
        <f t="shared" si="4"/>
        <v>456.84720466000005</v>
      </c>
      <c r="F32" s="21">
        <f t="shared" si="4"/>
        <v>410.07160208000005</v>
      </c>
      <c r="G32" s="21">
        <f t="shared" si="4"/>
        <v>281.7916626</v>
      </c>
      <c r="H32" s="21">
        <f t="shared" si="4"/>
        <v>138.25343154000001</v>
      </c>
      <c r="I32" s="21">
        <f t="shared" si="4"/>
        <v>137.55487858000001</v>
      </c>
      <c r="J32" s="21">
        <f t="shared" si="4"/>
        <v>27.871076506000001</v>
      </c>
      <c r="K32" s="21">
        <f t="shared" ref="K32:AE32" si="5">K59*0.9058</f>
        <v>0</v>
      </c>
      <c r="L32" s="21">
        <f t="shared" ref="L32:R32" si="6">L60*0.9058</f>
        <v>448.52408020000001</v>
      </c>
      <c r="M32" s="21">
        <f t="shared" si="6"/>
        <v>693.49569744000007</v>
      </c>
      <c r="N32" s="21">
        <f t="shared" si="6"/>
        <v>746.23789520000014</v>
      </c>
      <c r="O32" s="21">
        <f t="shared" si="6"/>
        <v>510.35724908000003</v>
      </c>
      <c r="P32" s="21">
        <f t="shared" si="6"/>
        <v>536.32562928000004</v>
      </c>
      <c r="Q32" s="21">
        <f t="shared" si="6"/>
        <v>363.35560114000003</v>
      </c>
      <c r="R32" s="21">
        <f t="shared" si="6"/>
        <v>271.61445612</v>
      </c>
      <c r="S32" s="21">
        <f t="shared" si="5"/>
        <v>0</v>
      </c>
      <c r="T32" s="21">
        <f t="shared" si="5"/>
        <v>0</v>
      </c>
      <c r="U32" s="21">
        <f t="shared" ref="U32:AD32" si="7">U60*0.9058</f>
        <v>195.03413860000001</v>
      </c>
      <c r="V32" s="21">
        <f t="shared" si="7"/>
        <v>638.80829418000008</v>
      </c>
      <c r="W32" s="21">
        <f t="shared" si="7"/>
        <v>728.29843562000008</v>
      </c>
      <c r="X32" s="21">
        <f t="shared" si="7"/>
        <v>808.30448874000012</v>
      </c>
      <c r="Y32" s="21">
        <f t="shared" si="7"/>
        <v>593.18387282000003</v>
      </c>
      <c r="Z32" s="21">
        <f t="shared" si="7"/>
        <v>648.80135152000003</v>
      </c>
      <c r="AA32" s="21">
        <f t="shared" si="7"/>
        <v>488.52574806000001</v>
      </c>
      <c r="AB32" s="21">
        <f t="shared" si="7"/>
        <v>573.44114660000002</v>
      </c>
      <c r="AC32" s="21">
        <f t="shared" si="7"/>
        <v>392.68776022000003</v>
      </c>
      <c r="AD32" s="21">
        <f t="shared" si="7"/>
        <v>570.56595623999999</v>
      </c>
      <c r="AE32" s="21">
        <f t="shared" si="5"/>
        <v>0</v>
      </c>
    </row>
    <row r="33" spans="1:31" ht="14.4" thickBot="1" x14ac:dyDescent="0.35">
      <c r="A33" s="67" t="s">
        <v>6</v>
      </c>
      <c r="B33" s="21">
        <f t="shared" si="4"/>
        <v>69.565204492000007</v>
      </c>
      <c r="C33" s="21">
        <f t="shared" si="4"/>
        <v>268.58953702000002</v>
      </c>
      <c r="D33" s="21">
        <f t="shared" si="4"/>
        <v>518.6950475000001</v>
      </c>
      <c r="E33" s="21">
        <f t="shared" si="4"/>
        <v>662.27657580000005</v>
      </c>
      <c r="F33" s="21">
        <f t="shared" si="4"/>
        <v>557.22796066000001</v>
      </c>
      <c r="G33" s="21">
        <f t="shared" si="4"/>
        <v>440.73954442000002</v>
      </c>
      <c r="H33" s="21">
        <f t="shared" si="4"/>
        <v>306.30460335999999</v>
      </c>
      <c r="I33" s="21">
        <f t="shared" si="4"/>
        <v>181.94252062000001</v>
      </c>
      <c r="J33" s="21">
        <f t="shared" si="4"/>
        <v>55.996891146000003</v>
      </c>
      <c r="K33" s="21">
        <f t="shared" ref="K33:AE33" si="8">K60*0.9058</f>
        <v>0</v>
      </c>
      <c r="L33" s="21">
        <f t="shared" ref="L33:R33" si="9">L61*0.9058</f>
        <v>693.09814182000002</v>
      </c>
      <c r="M33" s="21">
        <f t="shared" si="9"/>
        <v>891.74071588000004</v>
      </c>
      <c r="N33" s="21">
        <f t="shared" si="9"/>
        <v>895.27931416000013</v>
      </c>
      <c r="O33" s="21">
        <f t="shared" si="9"/>
        <v>811.20893644000012</v>
      </c>
      <c r="P33" s="21">
        <f t="shared" si="9"/>
        <v>555.57741190000002</v>
      </c>
      <c r="Q33" s="21">
        <f t="shared" si="9"/>
        <v>486.30354891999997</v>
      </c>
      <c r="R33" s="21">
        <f t="shared" si="9"/>
        <v>478.87707588000001</v>
      </c>
      <c r="S33" s="21">
        <f t="shared" si="8"/>
        <v>0</v>
      </c>
      <c r="T33" s="21">
        <f t="shared" si="8"/>
        <v>0</v>
      </c>
      <c r="U33" s="21">
        <f t="shared" ref="U33:AD33" si="10">U61*0.9058</f>
        <v>248.71402052000002</v>
      </c>
      <c r="V33" s="21">
        <f t="shared" si="10"/>
        <v>945.51480100000003</v>
      </c>
      <c r="W33" s="21">
        <f t="shared" si="10"/>
        <v>877.64121423999995</v>
      </c>
      <c r="X33" s="21">
        <f t="shared" si="10"/>
        <v>1072.3648446</v>
      </c>
      <c r="Y33" s="21">
        <f t="shared" si="10"/>
        <v>1018.0956492</v>
      </c>
      <c r="Z33" s="21">
        <f t="shared" si="10"/>
        <v>898.82896319999998</v>
      </c>
      <c r="AA33" s="21">
        <f t="shared" si="10"/>
        <v>649.6934739400001</v>
      </c>
      <c r="AB33" s="21">
        <f t="shared" si="10"/>
        <v>643.43022926000003</v>
      </c>
      <c r="AC33" s="21">
        <f t="shared" si="10"/>
        <v>606.61217666000005</v>
      </c>
      <c r="AD33" s="21">
        <f t="shared" si="10"/>
        <v>898.21791052000003</v>
      </c>
      <c r="AE33" s="21">
        <f t="shared" si="8"/>
        <v>0</v>
      </c>
    </row>
    <row r="34" spans="1:31" ht="14.4" thickBot="1" x14ac:dyDescent="0.35">
      <c r="A34" s="67" t="s">
        <v>7</v>
      </c>
      <c r="B34" s="21">
        <f t="shared" si="4"/>
        <v>120.12909818</v>
      </c>
      <c r="C34" s="21">
        <f t="shared" si="4"/>
        <v>345.57284496</v>
      </c>
      <c r="D34" s="21">
        <f t="shared" si="4"/>
        <v>789.93278140000007</v>
      </c>
      <c r="E34" s="21">
        <f t="shared" si="4"/>
        <v>1030.6681532</v>
      </c>
      <c r="F34" s="21">
        <f t="shared" si="4"/>
        <v>883.63199428000007</v>
      </c>
      <c r="G34" s="21">
        <f t="shared" si="4"/>
        <v>523.43555179999998</v>
      </c>
      <c r="H34" s="21">
        <f t="shared" si="4"/>
        <v>513.66432488000009</v>
      </c>
      <c r="I34" s="21">
        <f t="shared" si="4"/>
        <v>355.10095516000001</v>
      </c>
      <c r="J34" s="21">
        <f t="shared" si="4"/>
        <v>98.356292999999994</v>
      </c>
      <c r="K34" s="21">
        <f t="shared" ref="K34:AE34" si="11">K61*0.9058</f>
        <v>0</v>
      </c>
      <c r="L34" s="21">
        <f t="shared" ref="L34:R34" si="12">L62*0.9058</f>
        <v>884.81967924000003</v>
      </c>
      <c r="M34" s="21">
        <f t="shared" si="12"/>
        <v>940.8336266</v>
      </c>
      <c r="N34" s="21">
        <f t="shared" si="12"/>
        <v>1375.5143654000001</v>
      </c>
      <c r="O34" s="21">
        <f t="shared" si="12"/>
        <v>1350.4997925999999</v>
      </c>
      <c r="P34" s="21">
        <f t="shared" si="12"/>
        <v>961.28387320000002</v>
      </c>
      <c r="Q34" s="21">
        <f t="shared" si="12"/>
        <v>796.60898029999998</v>
      </c>
      <c r="R34" s="21">
        <f t="shared" si="12"/>
        <v>774.85465343999999</v>
      </c>
      <c r="S34" s="21">
        <f t="shared" si="11"/>
        <v>0</v>
      </c>
      <c r="T34" s="21">
        <f t="shared" si="11"/>
        <v>0</v>
      </c>
      <c r="U34" s="21">
        <f t="shared" ref="U34:AD34" si="13">U62*0.9058</f>
        <v>402.58434986000003</v>
      </c>
      <c r="V34" s="21">
        <f t="shared" si="13"/>
        <v>1437.2437296000001</v>
      </c>
      <c r="W34" s="21">
        <f t="shared" si="13"/>
        <v>1370.6148932000001</v>
      </c>
      <c r="X34" s="21">
        <f t="shared" si="13"/>
        <v>1575.7939918000002</v>
      </c>
      <c r="Y34" s="21">
        <f t="shared" si="13"/>
        <v>1539.2576430000001</v>
      </c>
      <c r="Z34" s="21">
        <f t="shared" si="13"/>
        <v>1125.9238928000002</v>
      </c>
      <c r="AA34" s="21">
        <f t="shared" si="13"/>
        <v>1102.7055214000002</v>
      </c>
      <c r="AB34" s="21">
        <f t="shared" si="13"/>
        <v>1033.9543956</v>
      </c>
      <c r="AC34" s="21">
        <f t="shared" si="13"/>
        <v>1079.2443956</v>
      </c>
      <c r="AD34" s="21">
        <f t="shared" si="13"/>
        <v>1420.0534571999999</v>
      </c>
      <c r="AE34" s="21">
        <f t="shared" si="11"/>
        <v>0</v>
      </c>
    </row>
    <row r="35" spans="1:31" ht="14.4" thickBot="1" x14ac:dyDescent="0.35">
      <c r="A35" s="67" t="s">
        <v>8</v>
      </c>
      <c r="B35" s="21">
        <f t="shared" si="4"/>
        <v>31.572936177999999</v>
      </c>
      <c r="C35" s="21">
        <f t="shared" si="4"/>
        <v>185.18818318000001</v>
      </c>
      <c r="D35" s="21">
        <f t="shared" si="4"/>
        <v>384.08990662000002</v>
      </c>
      <c r="E35" s="21">
        <f t="shared" si="4"/>
        <v>497.44959907999998</v>
      </c>
      <c r="F35" s="21">
        <f t="shared" si="4"/>
        <v>412.46535974</v>
      </c>
      <c r="G35" s="21">
        <f t="shared" si="4"/>
        <v>285.57908414000002</v>
      </c>
      <c r="H35" s="21">
        <f t="shared" si="4"/>
        <v>186.55612234</v>
      </c>
      <c r="I35" s="21">
        <f t="shared" si="4"/>
        <v>95.331917380000007</v>
      </c>
      <c r="J35" s="21">
        <f t="shared" si="4"/>
        <v>31.23705648</v>
      </c>
      <c r="K35" s="21">
        <f t="shared" ref="K35:AE35" si="14">K62*0.9058</f>
        <v>0</v>
      </c>
      <c r="L35" s="21">
        <f t="shared" ref="L35:R35" si="15">L63*0.9058</f>
        <v>577.84116068000003</v>
      </c>
      <c r="M35" s="21">
        <f t="shared" si="15"/>
        <v>600.95464044000005</v>
      </c>
      <c r="N35" s="21">
        <f t="shared" si="15"/>
        <v>677.34238488000005</v>
      </c>
      <c r="O35" s="21">
        <f t="shared" si="15"/>
        <v>855.87366269999995</v>
      </c>
      <c r="P35" s="21">
        <f t="shared" si="15"/>
        <v>553.82550412000001</v>
      </c>
      <c r="Q35" s="21">
        <f t="shared" si="15"/>
        <v>452.10162788000002</v>
      </c>
      <c r="R35" s="21">
        <f t="shared" si="15"/>
        <v>340.54012958000004</v>
      </c>
      <c r="S35" s="21">
        <f t="shared" si="14"/>
        <v>0</v>
      </c>
      <c r="T35" s="21">
        <f t="shared" si="14"/>
        <v>0</v>
      </c>
      <c r="U35" s="21">
        <f t="shared" ref="U35:AD35" si="16">U63*0.9058</f>
        <v>132.23004270000001</v>
      </c>
      <c r="V35" s="21">
        <f t="shared" si="16"/>
        <v>764.03849564000006</v>
      </c>
      <c r="W35" s="21">
        <f t="shared" si="16"/>
        <v>852.96160628000007</v>
      </c>
      <c r="X35" s="21">
        <f t="shared" si="16"/>
        <v>802.47557516000006</v>
      </c>
      <c r="Y35" s="21">
        <f t="shared" si="16"/>
        <v>760.11429830000009</v>
      </c>
      <c r="Z35" s="21">
        <f t="shared" si="16"/>
        <v>643.63095453999995</v>
      </c>
      <c r="AA35" s="21">
        <f t="shared" si="16"/>
        <v>399.75816328000002</v>
      </c>
      <c r="AB35" s="21">
        <f t="shared" si="16"/>
        <v>490.68526584</v>
      </c>
      <c r="AC35" s="21">
        <f t="shared" si="16"/>
        <v>391.69436936</v>
      </c>
      <c r="AD35" s="21">
        <f t="shared" si="16"/>
        <v>516.89042216000007</v>
      </c>
      <c r="AE35" s="21">
        <f t="shared" si="14"/>
        <v>0</v>
      </c>
    </row>
    <row r="36" spans="1:31" ht="14.4" thickBot="1" x14ac:dyDescent="0.35">
      <c r="A36" s="67" t="s">
        <v>9</v>
      </c>
      <c r="B36" s="21">
        <f t="shared" si="4"/>
        <v>63.141180312000003</v>
      </c>
      <c r="C36" s="21">
        <f t="shared" si="4"/>
        <v>258.80553831999998</v>
      </c>
      <c r="D36" s="21">
        <f t="shared" si="4"/>
        <v>562.38522354000008</v>
      </c>
      <c r="E36" s="21">
        <f t="shared" si="4"/>
        <v>442.04072611999999</v>
      </c>
      <c r="F36" s="21">
        <f t="shared" si="4"/>
        <v>481.96078139999997</v>
      </c>
      <c r="G36" s="21">
        <f t="shared" si="4"/>
        <v>411.93582906</v>
      </c>
      <c r="H36" s="21">
        <f t="shared" si="4"/>
        <v>224.88296600000001</v>
      </c>
      <c r="I36" s="21">
        <f t="shared" si="4"/>
        <v>141.02934622000001</v>
      </c>
      <c r="J36" s="21">
        <f t="shared" si="4"/>
        <v>33.509627158000001</v>
      </c>
      <c r="K36" s="21">
        <f t="shared" ref="K36:AE36" si="17">K63*0.9058</f>
        <v>0</v>
      </c>
      <c r="L36" s="21">
        <f t="shared" ref="L36:R36" si="18">L64*0.9058</f>
        <v>583.53719339999998</v>
      </c>
      <c r="M36" s="21">
        <f t="shared" si="18"/>
        <v>917.07811580000009</v>
      </c>
      <c r="N36" s="21">
        <f t="shared" si="18"/>
        <v>938.24847340000008</v>
      </c>
      <c r="O36" s="21">
        <f t="shared" si="18"/>
        <v>825.80164618000003</v>
      </c>
      <c r="P36" s="21">
        <f t="shared" si="18"/>
        <v>662.66317124000011</v>
      </c>
      <c r="Q36" s="21">
        <f t="shared" si="18"/>
        <v>578.38427836000005</v>
      </c>
      <c r="R36" s="21">
        <f t="shared" si="18"/>
        <v>447.80469384000003</v>
      </c>
      <c r="S36" s="21">
        <f t="shared" si="17"/>
        <v>0</v>
      </c>
      <c r="T36" s="21">
        <f t="shared" si="17"/>
        <v>0</v>
      </c>
      <c r="U36" s="21">
        <f t="shared" ref="U36:AD36" si="19">U64*0.9058</f>
        <v>208.94514326000001</v>
      </c>
      <c r="V36" s="21">
        <f t="shared" si="19"/>
        <v>1046.9109588000001</v>
      </c>
      <c r="W36" s="21">
        <f t="shared" si="19"/>
        <v>861.88527613999997</v>
      </c>
      <c r="X36" s="21">
        <f t="shared" si="19"/>
        <v>1014.523174</v>
      </c>
      <c r="Y36" s="21">
        <f t="shared" si="19"/>
        <v>969.05291979999993</v>
      </c>
      <c r="Z36" s="21">
        <f t="shared" si="19"/>
        <v>760.49464372</v>
      </c>
      <c r="AA36" s="21">
        <f t="shared" si="19"/>
        <v>624.58016894000002</v>
      </c>
      <c r="AB36" s="21">
        <f t="shared" si="19"/>
        <v>511.80607618000005</v>
      </c>
      <c r="AC36" s="21">
        <f t="shared" si="19"/>
        <v>459.74947844000002</v>
      </c>
      <c r="AD36" s="21">
        <f t="shared" si="19"/>
        <v>681.39611162000006</v>
      </c>
      <c r="AE36" s="21">
        <f t="shared" si="17"/>
        <v>0</v>
      </c>
    </row>
    <row r="37" spans="1:31" ht="14.4" thickBot="1" x14ac:dyDescent="0.35">
      <c r="A37" s="67" t="s">
        <v>10</v>
      </c>
      <c r="B37" s="21">
        <f t="shared" si="4"/>
        <v>94.747223480000002</v>
      </c>
      <c r="C37" s="21">
        <f t="shared" si="4"/>
        <v>374.69830048</v>
      </c>
      <c r="D37" s="21">
        <f t="shared" si="4"/>
        <v>752.32197264000001</v>
      </c>
      <c r="E37" s="21">
        <f t="shared" si="4"/>
        <v>870.72217035999995</v>
      </c>
      <c r="F37" s="21">
        <f t="shared" si="4"/>
        <v>730.75469348000001</v>
      </c>
      <c r="G37" s="21">
        <f t="shared" si="4"/>
        <v>459.70926092000002</v>
      </c>
      <c r="H37" s="21">
        <f t="shared" si="4"/>
        <v>396.68568968</v>
      </c>
      <c r="I37" s="21">
        <f t="shared" si="4"/>
        <v>223.83912208000001</v>
      </c>
      <c r="J37" s="21">
        <f t="shared" si="4"/>
        <v>64.345233078000007</v>
      </c>
      <c r="K37" s="21">
        <f t="shared" ref="K37:AE37" si="20">K64*0.9058</f>
        <v>0</v>
      </c>
      <c r="L37" s="21">
        <f t="shared" ref="L37:R37" si="21">L65*0.9058</f>
        <v>765.46096396000007</v>
      </c>
      <c r="M37" s="21">
        <f t="shared" si="21"/>
        <v>954.5311342</v>
      </c>
      <c r="N37" s="21">
        <f t="shared" si="21"/>
        <v>1091.6194352</v>
      </c>
      <c r="O37" s="21">
        <f t="shared" si="21"/>
        <v>1128.5597708</v>
      </c>
      <c r="P37" s="21">
        <f t="shared" si="21"/>
        <v>685.19132304000004</v>
      </c>
      <c r="Q37" s="21">
        <f t="shared" si="21"/>
        <v>693.79932159999998</v>
      </c>
      <c r="R37" s="21">
        <f t="shared" si="21"/>
        <v>641.92234399999995</v>
      </c>
      <c r="S37" s="21">
        <f t="shared" si="20"/>
        <v>0</v>
      </c>
      <c r="T37" s="21">
        <f t="shared" si="20"/>
        <v>0</v>
      </c>
      <c r="U37" s="21">
        <f t="shared" ref="U37:AD37" si="22">U65*0.9058</f>
        <v>274.29172918</v>
      </c>
      <c r="V37" s="21">
        <f t="shared" si="22"/>
        <v>1484.7946064000002</v>
      </c>
      <c r="W37" s="21">
        <f t="shared" si="22"/>
        <v>1365.9690450000001</v>
      </c>
      <c r="X37" s="21">
        <f t="shared" si="22"/>
        <v>1397.2046522000001</v>
      </c>
      <c r="Y37" s="21">
        <f t="shared" si="22"/>
        <v>1217.0537134000001</v>
      </c>
      <c r="Z37" s="21">
        <f t="shared" si="22"/>
        <v>1062.5704292</v>
      </c>
      <c r="AA37" s="21">
        <f t="shared" si="22"/>
        <v>892.71925162000002</v>
      </c>
      <c r="AB37" s="21">
        <f t="shared" si="22"/>
        <v>758.32498097999996</v>
      </c>
      <c r="AC37" s="21">
        <f t="shared" si="22"/>
        <v>683.65372754000009</v>
      </c>
      <c r="AD37" s="21">
        <f t="shared" si="22"/>
        <v>1108.2263724000002</v>
      </c>
      <c r="AE37" s="21">
        <f t="shared" si="20"/>
        <v>0</v>
      </c>
    </row>
    <row r="38" spans="1:31" ht="14.4" thickBot="1" x14ac:dyDescent="0.35">
      <c r="A38" s="67" t="s">
        <v>11</v>
      </c>
      <c r="B38" s="21">
        <f t="shared" si="4"/>
        <v>127.83374239999999</v>
      </c>
      <c r="C38" s="21">
        <f t="shared" si="4"/>
        <v>381.36951748000001</v>
      </c>
      <c r="D38" s="21">
        <f t="shared" si="4"/>
        <v>1048.2633182</v>
      </c>
      <c r="E38" s="21">
        <f t="shared" si="4"/>
        <v>951.54471160000003</v>
      </c>
      <c r="F38" s="21">
        <f t="shared" si="4"/>
        <v>868.78430184000013</v>
      </c>
      <c r="G38" s="21">
        <f t="shared" si="4"/>
        <v>590.95379321999997</v>
      </c>
      <c r="H38" s="21">
        <f t="shared" si="4"/>
        <v>477.44446260000001</v>
      </c>
      <c r="I38" s="21">
        <f t="shared" si="4"/>
        <v>367.44021565999998</v>
      </c>
      <c r="J38" s="21">
        <f t="shared" si="4"/>
        <v>110.79419512000001</v>
      </c>
      <c r="K38" s="21">
        <f t="shared" ref="K38:AE38" si="23">K65*0.9058</f>
        <v>0</v>
      </c>
      <c r="L38" s="21">
        <f t="shared" ref="L38:R38" si="24">L66*0.9058</f>
        <v>879.61748868000006</v>
      </c>
      <c r="M38" s="21">
        <f t="shared" si="24"/>
        <v>1108.3088002</v>
      </c>
      <c r="N38" s="21">
        <f t="shared" si="24"/>
        <v>1324.9843124000001</v>
      </c>
      <c r="O38" s="21">
        <f t="shared" si="24"/>
        <v>1724.0245386000001</v>
      </c>
      <c r="P38" s="21">
        <f t="shared" si="24"/>
        <v>1088.1801126</v>
      </c>
      <c r="Q38" s="21">
        <f t="shared" si="24"/>
        <v>849.71114297999998</v>
      </c>
      <c r="R38" s="21">
        <f t="shared" si="24"/>
        <v>843.28023472000007</v>
      </c>
      <c r="S38" s="21">
        <f t="shared" si="23"/>
        <v>0</v>
      </c>
      <c r="T38" s="21">
        <f t="shared" si="23"/>
        <v>0</v>
      </c>
      <c r="U38" s="21">
        <f t="shared" ref="U38:AD38" si="25">U66*0.9058</f>
        <v>486.78887656000001</v>
      </c>
      <c r="V38" s="21">
        <f t="shared" si="25"/>
        <v>1572.3311184000002</v>
      </c>
      <c r="W38" s="21">
        <f t="shared" si="25"/>
        <v>1677.518955</v>
      </c>
      <c r="X38" s="21">
        <f t="shared" si="25"/>
        <v>1960.6883393999999</v>
      </c>
      <c r="Y38" s="21">
        <f t="shared" si="25"/>
        <v>1806.2612148000001</v>
      </c>
      <c r="Z38" s="21">
        <f t="shared" si="25"/>
        <v>1422.5733928000002</v>
      </c>
      <c r="AA38" s="21">
        <f t="shared" si="25"/>
        <v>1276.5539037999999</v>
      </c>
      <c r="AB38" s="21">
        <f t="shared" si="25"/>
        <v>1060.9608226</v>
      </c>
      <c r="AC38" s="21">
        <f t="shared" si="25"/>
        <v>1257.8174308</v>
      </c>
      <c r="AD38" s="21">
        <f t="shared" si="25"/>
        <v>1607.3013390000001</v>
      </c>
      <c r="AE38" s="21">
        <f t="shared" si="23"/>
        <v>0</v>
      </c>
    </row>
    <row r="39" spans="1:31" ht="14.4" thickBot="1" x14ac:dyDescent="0.35">
      <c r="A39" s="67" t="s">
        <v>12</v>
      </c>
      <c r="B39" s="21">
        <f t="shared" si="4"/>
        <v>49.902061860000003</v>
      </c>
      <c r="C39" s="21">
        <f t="shared" si="4"/>
        <v>221.68884346000002</v>
      </c>
      <c r="D39" s="21">
        <f t="shared" si="4"/>
        <v>447.90913258</v>
      </c>
      <c r="E39" s="21">
        <f t="shared" si="4"/>
        <v>492.88192142000003</v>
      </c>
      <c r="F39" s="21">
        <f t="shared" si="4"/>
        <v>409.40620140000004</v>
      </c>
      <c r="G39" s="21">
        <f t="shared" si="4"/>
        <v>267.66525870000004</v>
      </c>
      <c r="H39" s="21">
        <f t="shared" si="4"/>
        <v>209.72204791999999</v>
      </c>
      <c r="I39" s="21">
        <f t="shared" si="4"/>
        <v>89.097658300000006</v>
      </c>
      <c r="J39" s="21">
        <f t="shared" si="4"/>
        <v>29.550230430000003</v>
      </c>
      <c r="K39" s="21">
        <f t="shared" ref="K39:AE39" si="26">K66*0.9058</f>
        <v>0</v>
      </c>
      <c r="L39" s="21">
        <f t="shared" ref="L39:R39" si="27">L67*0.9058</f>
        <v>482.96721578000006</v>
      </c>
      <c r="M39" s="21">
        <f t="shared" si="27"/>
        <v>838.44063590000007</v>
      </c>
      <c r="N39" s="21">
        <f t="shared" si="27"/>
        <v>885.56053306000013</v>
      </c>
      <c r="O39" s="21">
        <f t="shared" si="27"/>
        <v>1083.9645194</v>
      </c>
      <c r="P39" s="21">
        <f t="shared" si="27"/>
        <v>470.9321229200001</v>
      </c>
      <c r="Q39" s="21">
        <f t="shared" si="27"/>
        <v>423.51720670000003</v>
      </c>
      <c r="R39" s="21">
        <f t="shared" si="27"/>
        <v>304.38466968</v>
      </c>
      <c r="S39" s="21">
        <f t="shared" si="26"/>
        <v>0</v>
      </c>
      <c r="T39" s="21">
        <f t="shared" si="26"/>
        <v>0</v>
      </c>
      <c r="U39" s="21">
        <f t="shared" ref="U39:AD39" si="28">U67*0.9058</f>
        <v>142.27029222000002</v>
      </c>
      <c r="V39" s="21">
        <f t="shared" si="28"/>
        <v>1243.2748118</v>
      </c>
      <c r="W39" s="21">
        <f t="shared" si="28"/>
        <v>893.97921942000005</v>
      </c>
      <c r="X39" s="21">
        <f t="shared" si="28"/>
        <v>935.46313840000005</v>
      </c>
      <c r="Y39" s="21">
        <f t="shared" si="28"/>
        <v>1058.8955986000001</v>
      </c>
      <c r="Z39" s="21">
        <f t="shared" si="28"/>
        <v>867.17551046000005</v>
      </c>
      <c r="AA39" s="21">
        <f t="shared" si="28"/>
        <v>559.94083165999996</v>
      </c>
      <c r="AB39" s="21">
        <f t="shared" si="28"/>
        <v>523.17069588000004</v>
      </c>
      <c r="AC39" s="21">
        <f t="shared" si="28"/>
        <v>453.31404118000006</v>
      </c>
      <c r="AD39" s="21">
        <f t="shared" si="28"/>
        <v>486.90164865999998</v>
      </c>
      <c r="AE39" s="21">
        <f t="shared" si="26"/>
        <v>0</v>
      </c>
    </row>
    <row r="40" spans="1:31" ht="14.4" thickBot="1" x14ac:dyDescent="0.35">
      <c r="A40" s="67" t="s">
        <v>13</v>
      </c>
      <c r="B40" s="21">
        <f t="shared" si="4"/>
        <v>68.430590354000003</v>
      </c>
      <c r="C40" s="21">
        <f t="shared" si="4"/>
        <v>297.52803542000004</v>
      </c>
      <c r="D40" s="21">
        <f t="shared" si="4"/>
        <v>656.45898471999999</v>
      </c>
      <c r="E40" s="21">
        <f t="shared" si="4"/>
        <v>698.11165424000001</v>
      </c>
      <c r="F40" s="21">
        <f t="shared" si="4"/>
        <v>541.43932318000009</v>
      </c>
      <c r="G40" s="21">
        <f t="shared" si="4"/>
        <v>304.69889170000005</v>
      </c>
      <c r="H40" s="21">
        <f t="shared" si="4"/>
        <v>204.64069108000001</v>
      </c>
      <c r="I40" s="21">
        <f t="shared" si="4"/>
        <v>155.63473716000001</v>
      </c>
      <c r="J40" s="21">
        <f t="shared" si="4"/>
        <v>47.588395036000001</v>
      </c>
      <c r="K40" s="21">
        <f t="shared" ref="K40:AE40" si="29">K67*0.9058</f>
        <v>0</v>
      </c>
      <c r="L40" s="21">
        <f t="shared" ref="L40:R40" si="30">L68*0.9058</f>
        <v>622.20498018000001</v>
      </c>
      <c r="M40" s="21">
        <f t="shared" si="30"/>
        <v>665.7678007400001</v>
      </c>
      <c r="N40" s="21">
        <f t="shared" si="30"/>
        <v>989.25769460000004</v>
      </c>
      <c r="O40" s="21">
        <f t="shared" si="30"/>
        <v>913.98390300000005</v>
      </c>
      <c r="P40" s="21">
        <f t="shared" si="30"/>
        <v>700.42407106000007</v>
      </c>
      <c r="Q40" s="21">
        <f t="shared" si="30"/>
        <v>510.1846036</v>
      </c>
      <c r="R40" s="21">
        <f t="shared" si="30"/>
        <v>413.25150356000006</v>
      </c>
      <c r="S40" s="21">
        <f t="shared" si="29"/>
        <v>0</v>
      </c>
      <c r="T40" s="21">
        <f t="shared" si="29"/>
        <v>0</v>
      </c>
      <c r="U40" s="21">
        <f t="shared" ref="U40:AD40" si="31">U68*0.9058</f>
        <v>220.55242678000002</v>
      </c>
      <c r="V40" s="21">
        <f t="shared" si="31"/>
        <v>1322.5957178000001</v>
      </c>
      <c r="W40" s="21">
        <f t="shared" si="31"/>
        <v>1116.3957826000001</v>
      </c>
      <c r="X40" s="21">
        <f t="shared" si="31"/>
        <v>1394.5497524</v>
      </c>
      <c r="Y40" s="21">
        <f t="shared" si="31"/>
        <v>1114.953749</v>
      </c>
      <c r="Z40" s="21">
        <f t="shared" si="31"/>
        <v>937.14339740000014</v>
      </c>
      <c r="AA40" s="21">
        <f t="shared" si="31"/>
        <v>676.44337838000001</v>
      </c>
      <c r="AB40" s="21">
        <f t="shared" si="31"/>
        <v>631.31452020000006</v>
      </c>
      <c r="AC40" s="21">
        <f t="shared" si="31"/>
        <v>613.90459130000011</v>
      </c>
      <c r="AD40" s="21">
        <f t="shared" si="31"/>
        <v>780.28646430000003</v>
      </c>
      <c r="AE40" s="21">
        <f t="shared" si="29"/>
        <v>0</v>
      </c>
    </row>
    <row r="41" spans="1:31" ht="14.4" thickBot="1" x14ac:dyDescent="0.35">
      <c r="A41" s="67" t="s">
        <v>14</v>
      </c>
      <c r="B41" s="21">
        <f t="shared" si="4"/>
        <v>104.2091197</v>
      </c>
      <c r="C41" s="21">
        <f t="shared" si="4"/>
        <v>317.88154257999997</v>
      </c>
      <c r="D41" s="21">
        <f t="shared" si="4"/>
        <v>592.29573591999997</v>
      </c>
      <c r="E41" s="21">
        <f t="shared" si="4"/>
        <v>743.16098318000002</v>
      </c>
      <c r="F41" s="21">
        <f t="shared" si="4"/>
        <v>673.32162926000001</v>
      </c>
      <c r="G41" s="21">
        <f t="shared" si="4"/>
        <v>477.39853854</v>
      </c>
      <c r="H41" s="21">
        <f t="shared" si="4"/>
        <v>341.69910068000002</v>
      </c>
      <c r="I41" s="21">
        <f t="shared" si="4"/>
        <v>307.04119992</v>
      </c>
      <c r="J41" s="21">
        <f t="shared" si="4"/>
        <v>59.307997755999999</v>
      </c>
      <c r="K41" s="21">
        <f t="shared" ref="K41:AE41" si="32">K68*0.9058</f>
        <v>0</v>
      </c>
      <c r="L41" s="21">
        <f t="shared" ref="L41:R41" si="33">L69*0.9058</f>
        <v>718.77095947999999</v>
      </c>
      <c r="M41" s="21">
        <f t="shared" si="33"/>
        <v>885.63598620000005</v>
      </c>
      <c r="N41" s="21">
        <f t="shared" si="33"/>
        <v>1119.9564824000001</v>
      </c>
      <c r="O41" s="21">
        <f t="shared" si="33"/>
        <v>1253.7304612</v>
      </c>
      <c r="P41" s="21">
        <f t="shared" si="33"/>
        <v>788.87734324000007</v>
      </c>
      <c r="Q41" s="21">
        <f t="shared" si="33"/>
        <v>616.71592276000001</v>
      </c>
      <c r="R41" s="21">
        <f t="shared" si="33"/>
        <v>713.2500179000001</v>
      </c>
      <c r="S41" s="21">
        <f t="shared" si="32"/>
        <v>0</v>
      </c>
      <c r="T41" s="21">
        <f t="shared" si="32"/>
        <v>0</v>
      </c>
      <c r="U41" s="21">
        <f t="shared" ref="U41:AD41" si="34">U69*0.9058</f>
        <v>314.46115120000002</v>
      </c>
      <c r="V41" s="21">
        <f t="shared" si="34"/>
        <v>1362.9916804000002</v>
      </c>
      <c r="W41" s="21">
        <f t="shared" si="34"/>
        <v>1297.9670158000001</v>
      </c>
      <c r="X41" s="21">
        <f t="shared" si="34"/>
        <v>1859.3410948000003</v>
      </c>
      <c r="Y41" s="21">
        <f t="shared" si="34"/>
        <v>1436.3832196000001</v>
      </c>
      <c r="Z41" s="21">
        <f t="shared" si="34"/>
        <v>1126.4809598000002</v>
      </c>
      <c r="AA41" s="21">
        <f t="shared" si="34"/>
        <v>1006.6762286000001</v>
      </c>
      <c r="AB41" s="21">
        <f t="shared" si="34"/>
        <v>802.20555618000003</v>
      </c>
      <c r="AC41" s="21">
        <f t="shared" si="34"/>
        <v>695.84389336000004</v>
      </c>
      <c r="AD41" s="21">
        <f t="shared" si="34"/>
        <v>1125.891284</v>
      </c>
      <c r="AE41" s="21">
        <f t="shared" si="32"/>
        <v>0</v>
      </c>
    </row>
    <row r="42" spans="1:31" ht="14.4" thickBot="1" x14ac:dyDescent="0.35">
      <c r="A42" s="67" t="s">
        <v>15</v>
      </c>
      <c r="B42" s="21">
        <f t="shared" si="4"/>
        <v>115.32310454</v>
      </c>
      <c r="C42" s="21">
        <f t="shared" si="4"/>
        <v>427.80508274000005</v>
      </c>
      <c r="D42" s="21">
        <f t="shared" si="4"/>
        <v>702.16039908000005</v>
      </c>
      <c r="E42" s="21">
        <f t="shared" si="4"/>
        <v>853.63072074000002</v>
      </c>
      <c r="F42" s="21">
        <f t="shared" si="4"/>
        <v>909.79095480000001</v>
      </c>
      <c r="G42" s="21">
        <f t="shared" si="4"/>
        <v>682.98669642000004</v>
      </c>
      <c r="H42" s="21">
        <f t="shared" si="4"/>
        <v>500.09698074000011</v>
      </c>
      <c r="I42" s="21">
        <f t="shared" si="4"/>
        <v>379.33726460000003</v>
      </c>
      <c r="J42" s="21">
        <f t="shared" si="4"/>
        <v>88.534975340000003</v>
      </c>
      <c r="K42" s="21">
        <f t="shared" ref="K42:AE42" si="35">K69*0.9058</f>
        <v>0</v>
      </c>
      <c r="L42" s="21">
        <f t="shared" ref="L42:R42" si="36">L70*0.9058</f>
        <v>767.19647676000011</v>
      </c>
      <c r="M42" s="21">
        <f t="shared" si="36"/>
        <v>1045.6935636000001</v>
      </c>
      <c r="N42" s="21">
        <f t="shared" si="36"/>
        <v>1282.7830904000002</v>
      </c>
      <c r="O42" s="21">
        <f t="shared" si="36"/>
        <v>1301.6943828000001</v>
      </c>
      <c r="P42" s="21">
        <f t="shared" si="36"/>
        <v>1132.7735524</v>
      </c>
      <c r="Q42" s="21">
        <f t="shared" si="36"/>
        <v>837.08664606000013</v>
      </c>
      <c r="R42" s="21">
        <f t="shared" si="36"/>
        <v>727.18303350000008</v>
      </c>
      <c r="S42" s="21">
        <f t="shared" si="35"/>
        <v>0</v>
      </c>
      <c r="T42" s="21">
        <f t="shared" si="35"/>
        <v>0</v>
      </c>
      <c r="U42" s="21">
        <f t="shared" ref="U42:AD42" si="37">U70*0.9058</f>
        <v>330.89942844000001</v>
      </c>
      <c r="V42" s="21">
        <f t="shared" si="37"/>
        <v>1414.9972816000002</v>
      </c>
      <c r="W42" s="21">
        <f t="shared" si="37"/>
        <v>1244.2467352000001</v>
      </c>
      <c r="X42" s="21">
        <f t="shared" si="37"/>
        <v>1524.3853128000001</v>
      </c>
      <c r="Y42" s="21">
        <f t="shared" si="37"/>
        <v>1232.0881818</v>
      </c>
      <c r="Z42" s="21">
        <f t="shared" si="37"/>
        <v>1141.3659712000001</v>
      </c>
      <c r="AA42" s="21">
        <f t="shared" si="37"/>
        <v>1105.293392</v>
      </c>
      <c r="AB42" s="21">
        <f t="shared" si="37"/>
        <v>1212.5700034000001</v>
      </c>
      <c r="AC42" s="21">
        <f t="shared" si="37"/>
        <v>1126.0217192</v>
      </c>
      <c r="AD42" s="21">
        <f t="shared" si="37"/>
        <v>1545.5348370000002</v>
      </c>
      <c r="AE42" s="21">
        <f t="shared" si="35"/>
        <v>0</v>
      </c>
    </row>
    <row r="43" spans="1:31" ht="14.4" thickBot="1" x14ac:dyDescent="0.35">
      <c r="A43" s="67" t="s">
        <v>16</v>
      </c>
      <c r="B43" s="21">
        <f t="shared" si="4"/>
        <v>62.266041642000005</v>
      </c>
      <c r="C43" s="21">
        <f t="shared" si="4"/>
        <v>270.80521440000001</v>
      </c>
      <c r="D43" s="21">
        <f t="shared" si="4"/>
        <v>678.12463376000005</v>
      </c>
      <c r="E43" s="21">
        <f t="shared" si="4"/>
        <v>663.49886232000006</v>
      </c>
      <c r="F43" s="21">
        <f t="shared" si="4"/>
        <v>487.08244634000005</v>
      </c>
      <c r="G43" s="21">
        <f t="shared" si="4"/>
        <v>416.38403170000004</v>
      </c>
      <c r="H43" s="21">
        <f t="shared" si="4"/>
        <v>180.80673800000002</v>
      </c>
      <c r="I43" s="21">
        <f t="shared" si="4"/>
        <v>141.67273596000001</v>
      </c>
      <c r="J43" s="21">
        <f t="shared" si="4"/>
        <v>34.677710606000005</v>
      </c>
      <c r="K43" s="21">
        <f t="shared" ref="K43:AE43" si="38">K70*0.9058</f>
        <v>0</v>
      </c>
      <c r="L43" s="21">
        <f t="shared" ref="L43:R43" si="39">L71*0.9058</f>
        <v>781.08882194</v>
      </c>
      <c r="M43" s="21">
        <f t="shared" si="39"/>
        <v>1035.7351984000002</v>
      </c>
      <c r="N43" s="21">
        <f t="shared" si="39"/>
        <v>920.37794520000011</v>
      </c>
      <c r="O43" s="21">
        <f t="shared" si="39"/>
        <v>1292.3601138000001</v>
      </c>
      <c r="P43" s="21">
        <f t="shared" si="39"/>
        <v>639.98927621999997</v>
      </c>
      <c r="Q43" s="21">
        <f t="shared" si="39"/>
        <v>444.37488214000001</v>
      </c>
      <c r="R43" s="21">
        <f t="shared" si="39"/>
        <v>378.76679175999999</v>
      </c>
      <c r="S43" s="21">
        <f t="shared" si="38"/>
        <v>0</v>
      </c>
      <c r="T43" s="21">
        <f t="shared" si="38"/>
        <v>0</v>
      </c>
      <c r="U43" s="21">
        <f t="shared" ref="U43:AD43" si="40">U71*0.9058</f>
        <v>219.54653588000002</v>
      </c>
      <c r="V43" s="21">
        <f t="shared" si="40"/>
        <v>1205.9576634</v>
      </c>
      <c r="W43" s="21">
        <f t="shared" si="40"/>
        <v>1382.9455486000002</v>
      </c>
      <c r="X43" s="21">
        <f t="shared" si="40"/>
        <v>1577.3175474000002</v>
      </c>
      <c r="Y43" s="21">
        <f t="shared" si="40"/>
        <v>1245.4550724000001</v>
      </c>
      <c r="Z43" s="21">
        <f t="shared" si="40"/>
        <v>912.90328360000001</v>
      </c>
      <c r="AA43" s="21">
        <f t="shared" si="40"/>
        <v>573.47937135999996</v>
      </c>
      <c r="AB43" s="21">
        <f t="shared" si="40"/>
        <v>664.75022502000002</v>
      </c>
      <c r="AC43" s="21">
        <f t="shared" si="40"/>
        <v>552.47269182000002</v>
      </c>
      <c r="AD43" s="21">
        <f t="shared" si="40"/>
        <v>625.29249005999998</v>
      </c>
      <c r="AE43" s="21">
        <f t="shared" si="38"/>
        <v>0</v>
      </c>
    </row>
    <row r="44" spans="1:31" ht="14.4" thickBot="1" x14ac:dyDescent="0.35">
      <c r="A44" s="67" t="s">
        <v>17</v>
      </c>
      <c r="B44" s="21">
        <f t="shared" si="4"/>
        <v>78.267641760000004</v>
      </c>
      <c r="C44" s="21">
        <f t="shared" si="4"/>
        <v>301.41563844000001</v>
      </c>
      <c r="D44" s="21">
        <f t="shared" si="4"/>
        <v>705.60416010000006</v>
      </c>
      <c r="E44" s="21">
        <f t="shared" si="4"/>
        <v>815.52670388000013</v>
      </c>
      <c r="F44" s="21">
        <f t="shared" si="4"/>
        <v>668.93864422000001</v>
      </c>
      <c r="G44" s="21">
        <f t="shared" si="4"/>
        <v>456.92673389999999</v>
      </c>
      <c r="H44" s="21">
        <f t="shared" si="4"/>
        <v>223.32580522000003</v>
      </c>
      <c r="I44" s="21">
        <f t="shared" si="4"/>
        <v>177.76252536000001</v>
      </c>
      <c r="J44" s="21">
        <f t="shared" si="4"/>
        <v>48.09272636</v>
      </c>
      <c r="K44" s="21">
        <f t="shared" ref="K44:AE44" si="41">K71*0.9058</f>
        <v>0</v>
      </c>
      <c r="L44" s="21">
        <f t="shared" ref="L44:R44" si="42">L72*0.9058</f>
        <v>639.96581600000002</v>
      </c>
      <c r="M44" s="21">
        <f t="shared" si="42"/>
        <v>1104.7798034</v>
      </c>
      <c r="N44" s="21">
        <f t="shared" si="42"/>
        <v>1006.1481472000002</v>
      </c>
      <c r="O44" s="21">
        <f t="shared" si="42"/>
        <v>890.05683368000007</v>
      </c>
      <c r="P44" s="21">
        <f t="shared" si="42"/>
        <v>730.90242946000001</v>
      </c>
      <c r="Q44" s="21">
        <f t="shared" si="42"/>
        <v>576.95809626000005</v>
      </c>
      <c r="R44" s="21">
        <f t="shared" si="42"/>
        <v>527.03375172000005</v>
      </c>
      <c r="S44" s="21">
        <f t="shared" si="41"/>
        <v>0</v>
      </c>
      <c r="T44" s="21">
        <f t="shared" si="41"/>
        <v>0</v>
      </c>
      <c r="U44" s="21">
        <f t="shared" ref="U44:AD44" si="43">U72*0.9058</f>
        <v>183.11281422000002</v>
      </c>
      <c r="V44" s="21">
        <f t="shared" si="43"/>
        <v>1002.3619032000001</v>
      </c>
      <c r="W44" s="21">
        <f t="shared" si="43"/>
        <v>1442.2745428000001</v>
      </c>
      <c r="X44" s="21">
        <f t="shared" si="43"/>
        <v>1648.2217598000002</v>
      </c>
      <c r="Y44" s="21">
        <f t="shared" si="43"/>
        <v>1291.7939888000001</v>
      </c>
      <c r="Z44" s="21">
        <f t="shared" si="43"/>
        <v>1095.5044114</v>
      </c>
      <c r="AA44" s="21">
        <f t="shared" si="43"/>
        <v>712.83896586000014</v>
      </c>
      <c r="AB44" s="21">
        <f t="shared" si="43"/>
        <v>793.08270090000008</v>
      </c>
      <c r="AC44" s="21">
        <f t="shared" si="43"/>
        <v>542.13515874000007</v>
      </c>
      <c r="AD44" s="21">
        <f t="shared" si="43"/>
        <v>801.76117069999998</v>
      </c>
      <c r="AE44" s="21">
        <f t="shared" si="41"/>
        <v>0</v>
      </c>
    </row>
    <row r="45" spans="1:31" ht="14.4" thickBot="1" x14ac:dyDescent="0.35">
      <c r="A45" s="67" t="s">
        <v>18</v>
      </c>
      <c r="B45" s="21">
        <f t="shared" si="4"/>
        <v>102.26337072</v>
      </c>
      <c r="C45" s="21">
        <f t="shared" si="4"/>
        <v>406.79795030000002</v>
      </c>
      <c r="D45" s="21">
        <f t="shared" si="4"/>
        <v>819.63532210000005</v>
      </c>
      <c r="E45" s="21">
        <f t="shared" si="4"/>
        <v>1038.1536844</v>
      </c>
      <c r="F45" s="21">
        <f t="shared" si="4"/>
        <v>701.44282432</v>
      </c>
      <c r="G45" s="21">
        <f t="shared" si="4"/>
        <v>595.2884991200001</v>
      </c>
      <c r="H45" s="21">
        <f t="shared" si="4"/>
        <v>404.66877682000001</v>
      </c>
      <c r="I45" s="21">
        <f t="shared" si="4"/>
        <v>269.52984800000002</v>
      </c>
      <c r="J45" s="21">
        <f t="shared" si="4"/>
        <v>66.213826014000006</v>
      </c>
      <c r="K45" s="21">
        <f t="shared" ref="K45:AE45" si="44">K72*0.9058</f>
        <v>0</v>
      </c>
      <c r="L45" s="21">
        <f t="shared" ref="L45:R45" si="45">L73*0.9058</f>
        <v>851.95553422</v>
      </c>
      <c r="M45" s="21">
        <f t="shared" si="45"/>
        <v>1263.0864693999999</v>
      </c>
      <c r="N45" s="21">
        <f t="shared" si="45"/>
        <v>1301.7831512</v>
      </c>
      <c r="O45" s="21">
        <f t="shared" si="45"/>
        <v>1270.5194641999999</v>
      </c>
      <c r="P45" s="21">
        <f t="shared" si="45"/>
        <v>857.31243542000004</v>
      </c>
      <c r="Q45" s="21">
        <f t="shared" si="45"/>
        <v>767.97356258000002</v>
      </c>
      <c r="R45" s="21">
        <f t="shared" si="45"/>
        <v>675.98440951999999</v>
      </c>
      <c r="S45" s="21">
        <f t="shared" si="44"/>
        <v>0</v>
      </c>
      <c r="T45" s="21">
        <f t="shared" si="44"/>
        <v>0</v>
      </c>
      <c r="U45" s="21">
        <f t="shared" ref="U45:AD45" si="46">U73*0.9058</f>
        <v>269.59289167999998</v>
      </c>
      <c r="V45" s="21">
        <f t="shared" si="46"/>
        <v>1432.3931706000001</v>
      </c>
      <c r="W45" s="21">
        <f t="shared" si="46"/>
        <v>1358.7987321999999</v>
      </c>
      <c r="X45" s="21">
        <f t="shared" si="46"/>
        <v>1808.0229958</v>
      </c>
      <c r="Y45" s="21">
        <f t="shared" si="46"/>
        <v>1441.3687428000001</v>
      </c>
      <c r="Z45" s="21">
        <f t="shared" si="46"/>
        <v>1312.1074596000001</v>
      </c>
      <c r="AA45" s="21">
        <f t="shared" si="46"/>
        <v>1036.5875561999999</v>
      </c>
      <c r="AB45" s="21">
        <f t="shared" si="46"/>
        <v>1066.0015996000002</v>
      </c>
      <c r="AC45" s="21">
        <f t="shared" si="46"/>
        <v>718.9150722600001</v>
      </c>
      <c r="AD45" s="21">
        <f t="shared" si="46"/>
        <v>1134.6313482</v>
      </c>
      <c r="AE45" s="21">
        <f t="shared" si="44"/>
        <v>0</v>
      </c>
    </row>
    <row r="46" spans="1:31" ht="14.4" thickBot="1" x14ac:dyDescent="0.35">
      <c r="A46" s="67" t="s">
        <v>19</v>
      </c>
      <c r="B46" s="21">
        <f t="shared" si="4"/>
        <v>141.02237156000001</v>
      </c>
      <c r="C46" s="21">
        <f t="shared" si="4"/>
        <v>481.33360547999996</v>
      </c>
      <c r="D46" s="21">
        <f t="shared" si="4"/>
        <v>1157.5797912</v>
      </c>
      <c r="E46" s="21">
        <f t="shared" si="4"/>
        <v>1124.8061356000001</v>
      </c>
      <c r="F46" s="21">
        <f t="shared" si="4"/>
        <v>951.43782720000002</v>
      </c>
      <c r="G46" s="21">
        <f t="shared" si="4"/>
        <v>687.65491787999997</v>
      </c>
      <c r="H46" s="21">
        <f t="shared" si="4"/>
        <v>531.83449172000007</v>
      </c>
      <c r="I46" s="21">
        <f t="shared" si="4"/>
        <v>361.60695424000005</v>
      </c>
      <c r="J46" s="21">
        <f t="shared" si="4"/>
        <v>106.63838472</v>
      </c>
      <c r="K46" s="21">
        <f t="shared" ref="K46:AE46" si="47">K73*0.9058</f>
        <v>0</v>
      </c>
      <c r="L46" s="21">
        <f t="shared" ref="L46:R46" si="48">L74*0.9058</f>
        <v>896.48085786000001</v>
      </c>
      <c r="M46" s="21">
        <f t="shared" si="48"/>
        <v>1270.8663856000001</v>
      </c>
      <c r="N46" s="21">
        <f t="shared" si="48"/>
        <v>1664.0642018000001</v>
      </c>
      <c r="O46" s="21">
        <f t="shared" si="48"/>
        <v>1407.2581264</v>
      </c>
      <c r="P46" s="21">
        <f t="shared" si="48"/>
        <v>1014.1463612000001</v>
      </c>
      <c r="Q46" s="21">
        <f t="shared" si="48"/>
        <v>912.12973040000008</v>
      </c>
      <c r="R46" s="21">
        <f t="shared" si="48"/>
        <v>1024.5259234000002</v>
      </c>
      <c r="S46" s="21">
        <f t="shared" si="47"/>
        <v>0</v>
      </c>
      <c r="T46" s="21">
        <f t="shared" si="47"/>
        <v>0</v>
      </c>
      <c r="U46" s="21">
        <f t="shared" ref="U46:AD46" si="49">U74*0.9058</f>
        <v>453.42527342000005</v>
      </c>
      <c r="V46" s="21">
        <f t="shared" si="49"/>
        <v>1358.0460124000001</v>
      </c>
      <c r="W46" s="21">
        <f t="shared" si="49"/>
        <v>1845.0738390000001</v>
      </c>
      <c r="X46" s="21">
        <f t="shared" si="49"/>
        <v>2347.2783446000003</v>
      </c>
      <c r="Y46" s="21">
        <f t="shared" si="49"/>
        <v>1972.1340281999999</v>
      </c>
      <c r="Z46" s="21">
        <f t="shared" si="49"/>
        <v>1673.1665860000001</v>
      </c>
      <c r="AA46" s="21">
        <f t="shared" si="49"/>
        <v>1502.4794456</v>
      </c>
      <c r="AB46" s="21">
        <f t="shared" si="49"/>
        <v>1192.7683096000001</v>
      </c>
      <c r="AC46" s="21">
        <f t="shared" si="49"/>
        <v>1205.1922624000001</v>
      </c>
      <c r="AD46" s="21">
        <f t="shared" si="49"/>
        <v>1700.6902248000001</v>
      </c>
      <c r="AE46" s="21">
        <f t="shared" si="47"/>
        <v>0</v>
      </c>
    </row>
    <row r="47" spans="1:31" ht="14.4" thickBot="1" x14ac:dyDescent="0.35">
      <c r="A47" s="67" t="s">
        <v>20</v>
      </c>
      <c r="B47" s="21">
        <f t="shared" si="4"/>
        <v>58.017504496000001</v>
      </c>
      <c r="C47" s="21">
        <f t="shared" si="4"/>
        <v>299.03854749999999</v>
      </c>
      <c r="D47" s="21">
        <f t="shared" si="4"/>
        <v>695.88918336000006</v>
      </c>
      <c r="E47" s="21">
        <f t="shared" si="4"/>
        <v>769.26559569999995</v>
      </c>
      <c r="F47" s="21">
        <f t="shared" si="4"/>
        <v>631.64314444000013</v>
      </c>
      <c r="G47" s="21">
        <f t="shared" si="4"/>
        <v>440.38927156</v>
      </c>
      <c r="H47" s="21">
        <f t="shared" si="4"/>
        <v>160.92162002000001</v>
      </c>
      <c r="I47" s="21">
        <f t="shared" si="4"/>
        <v>127.05375802</v>
      </c>
      <c r="J47" s="21">
        <f t="shared" si="4"/>
        <v>35.697279086000002</v>
      </c>
      <c r="K47" s="21">
        <f t="shared" ref="K47:AE47" si="50">K74*0.9058</f>
        <v>0</v>
      </c>
      <c r="L47" s="21">
        <f t="shared" ref="L47:R47" si="51">L75*0.9058</f>
        <v>655.83733418000008</v>
      </c>
      <c r="M47" s="21">
        <f t="shared" si="51"/>
        <v>1082.0134262000001</v>
      </c>
      <c r="N47" s="21">
        <f t="shared" si="51"/>
        <v>962.18967320000002</v>
      </c>
      <c r="O47" s="21">
        <f t="shared" si="51"/>
        <v>951.08275360000005</v>
      </c>
      <c r="P47" s="21">
        <f t="shared" si="51"/>
        <v>598.11622556000009</v>
      </c>
      <c r="Q47" s="21">
        <f t="shared" si="51"/>
        <v>430.19884039999999</v>
      </c>
      <c r="R47" s="21">
        <f t="shared" si="51"/>
        <v>481.82898750000004</v>
      </c>
      <c r="S47" s="21">
        <f t="shared" si="50"/>
        <v>0</v>
      </c>
      <c r="T47" s="21">
        <f t="shared" si="50"/>
        <v>0</v>
      </c>
      <c r="U47" s="21">
        <f t="shared" ref="U47:AD47" si="52">U75*0.9058</f>
        <v>159.31817286</v>
      </c>
      <c r="V47" s="21">
        <f t="shared" si="52"/>
        <v>981.61455420000016</v>
      </c>
      <c r="W47" s="21">
        <f t="shared" si="52"/>
        <v>1520.1443572000001</v>
      </c>
      <c r="X47" s="21">
        <f t="shared" si="52"/>
        <v>1241.9731772</v>
      </c>
      <c r="Y47" s="21">
        <f t="shared" si="52"/>
        <v>1721.4955450000002</v>
      </c>
      <c r="Z47" s="21">
        <f t="shared" si="52"/>
        <v>1078.0840658000002</v>
      </c>
      <c r="AA47" s="21">
        <f t="shared" si="52"/>
        <v>680.96757764000006</v>
      </c>
      <c r="AB47" s="21">
        <f t="shared" si="52"/>
        <v>492.83047197999997</v>
      </c>
      <c r="AC47" s="21">
        <f t="shared" si="52"/>
        <v>493.85973251999997</v>
      </c>
      <c r="AD47" s="21">
        <f t="shared" si="52"/>
        <v>740.50264133999997</v>
      </c>
      <c r="AE47" s="21">
        <f t="shared" si="50"/>
        <v>0</v>
      </c>
    </row>
    <row r="48" spans="1:31" ht="14.4" thickBot="1" x14ac:dyDescent="0.35">
      <c r="A48" s="67" t="s">
        <v>21</v>
      </c>
      <c r="B48" s="21">
        <f t="shared" si="4"/>
        <v>80.33417011200001</v>
      </c>
      <c r="C48" s="21">
        <f t="shared" si="4"/>
        <v>435.18463534</v>
      </c>
      <c r="D48" s="21">
        <f t="shared" si="4"/>
        <v>826.47374978000005</v>
      </c>
      <c r="E48" s="21">
        <f t="shared" si="4"/>
        <v>812.79580746000011</v>
      </c>
      <c r="F48" s="21">
        <f t="shared" si="4"/>
        <v>729.45776904000002</v>
      </c>
      <c r="G48" s="21">
        <f t="shared" si="4"/>
        <v>434.95881939999998</v>
      </c>
      <c r="H48" s="21">
        <f t="shared" si="4"/>
        <v>218.27379630000001</v>
      </c>
      <c r="I48" s="21">
        <f t="shared" si="4"/>
        <v>203.40472698000002</v>
      </c>
      <c r="J48" s="21">
        <f t="shared" si="4"/>
        <v>47.457642806000003</v>
      </c>
      <c r="K48" s="21">
        <f t="shared" ref="K48:AE48" si="53">K75*0.9058</f>
        <v>0</v>
      </c>
      <c r="L48" s="21">
        <f t="shared" ref="L48:R48" si="54">L76*0.9058</f>
        <v>918.46580140000003</v>
      </c>
      <c r="M48" s="21">
        <f t="shared" si="54"/>
        <v>1115.2870834</v>
      </c>
      <c r="N48" s="21">
        <f t="shared" si="54"/>
        <v>1136.0289976000001</v>
      </c>
      <c r="O48" s="21">
        <f t="shared" si="54"/>
        <v>1176.9485126</v>
      </c>
      <c r="P48" s="21">
        <f t="shared" si="54"/>
        <v>832.00076022000007</v>
      </c>
      <c r="Q48" s="21">
        <f t="shared" si="54"/>
        <v>587.99064968000005</v>
      </c>
      <c r="R48" s="21">
        <f t="shared" si="54"/>
        <v>566.4488235</v>
      </c>
      <c r="S48" s="21">
        <f t="shared" si="53"/>
        <v>0</v>
      </c>
      <c r="T48" s="21">
        <f t="shared" si="53"/>
        <v>0</v>
      </c>
      <c r="U48" s="21">
        <f t="shared" ref="U48:AD48" si="55">U76*0.9058</f>
        <v>230.14104442000001</v>
      </c>
      <c r="V48" s="21">
        <f t="shared" si="55"/>
        <v>1228.9468674</v>
      </c>
      <c r="W48" s="21">
        <f t="shared" si="55"/>
        <v>1358.0016282000001</v>
      </c>
      <c r="X48" s="21">
        <f t="shared" si="55"/>
        <v>1340.7126236000001</v>
      </c>
      <c r="Y48" s="21">
        <f t="shared" si="55"/>
        <v>1541.3174322</v>
      </c>
      <c r="Z48" s="21">
        <f t="shared" si="55"/>
        <v>1320.049514</v>
      </c>
      <c r="AA48" s="21">
        <f t="shared" si="55"/>
        <v>729.31537728000001</v>
      </c>
      <c r="AB48" s="21">
        <f t="shared" si="55"/>
        <v>838.62089010000011</v>
      </c>
      <c r="AC48" s="21">
        <f t="shared" si="55"/>
        <v>602.64993572000003</v>
      </c>
      <c r="AD48" s="21">
        <f t="shared" si="55"/>
        <v>799.86424434000003</v>
      </c>
      <c r="AE48" s="21">
        <f t="shared" si="53"/>
        <v>0</v>
      </c>
    </row>
    <row r="49" spans="1:31" ht="14.4" thickBot="1" x14ac:dyDescent="0.35">
      <c r="A49" s="67" t="s">
        <v>22</v>
      </c>
      <c r="B49" s="21">
        <f t="shared" si="4"/>
        <v>127.35982784000002</v>
      </c>
      <c r="C49" s="21">
        <f t="shared" si="4"/>
        <v>420.94256078000006</v>
      </c>
      <c r="D49" s="21">
        <f t="shared" si="4"/>
        <v>995.14448879999998</v>
      </c>
      <c r="E49" s="21">
        <f t="shared" si="4"/>
        <v>833.83953422000002</v>
      </c>
      <c r="F49" s="21">
        <f t="shared" si="4"/>
        <v>718.63681050000002</v>
      </c>
      <c r="G49" s="21">
        <f t="shared" si="4"/>
        <v>645.29001782000012</v>
      </c>
      <c r="H49" s="21">
        <f t="shared" si="4"/>
        <v>449.67680128000001</v>
      </c>
      <c r="I49" s="21">
        <f t="shared" si="4"/>
        <v>284.2509096</v>
      </c>
      <c r="J49" s="21">
        <f t="shared" si="4"/>
        <v>71.099131502000006</v>
      </c>
      <c r="K49" s="21">
        <f t="shared" ref="K49:AE49" si="56">K76*0.9058</f>
        <v>0</v>
      </c>
      <c r="L49" s="21">
        <f t="shared" ref="L49:R49" si="57">L77*0.9058</f>
        <v>940.28018280000003</v>
      </c>
      <c r="M49" s="21">
        <f t="shared" si="57"/>
        <v>1279.365507</v>
      </c>
      <c r="N49" s="21">
        <f t="shared" si="57"/>
        <v>1178.8887362</v>
      </c>
      <c r="O49" s="21">
        <f t="shared" si="57"/>
        <v>1458.2691592000001</v>
      </c>
      <c r="P49" s="21">
        <f t="shared" si="57"/>
        <v>926.6306826</v>
      </c>
      <c r="Q49" s="21">
        <f t="shared" si="57"/>
        <v>855.30273696000006</v>
      </c>
      <c r="R49" s="21">
        <f t="shared" si="57"/>
        <v>788.98332184000003</v>
      </c>
      <c r="S49" s="21">
        <f t="shared" si="56"/>
        <v>0</v>
      </c>
      <c r="T49" s="21">
        <f t="shared" si="56"/>
        <v>0</v>
      </c>
      <c r="U49" s="21">
        <f t="shared" ref="U49:AD49" si="58">U77*0.9058</f>
        <v>465.79505938</v>
      </c>
      <c r="V49" s="21">
        <f t="shared" si="58"/>
        <v>1277.9796330000001</v>
      </c>
      <c r="W49" s="21">
        <f t="shared" si="58"/>
        <v>1518.9242446000001</v>
      </c>
      <c r="X49" s="21">
        <f t="shared" si="58"/>
        <v>1656.0170746000001</v>
      </c>
      <c r="Y49" s="21">
        <f t="shared" si="58"/>
        <v>1322.1301366</v>
      </c>
      <c r="Z49" s="21">
        <f t="shared" si="58"/>
        <v>1303.2007282000002</v>
      </c>
      <c r="AA49" s="21">
        <f t="shared" si="58"/>
        <v>1048.1174844</v>
      </c>
      <c r="AB49" s="21">
        <f t="shared" si="58"/>
        <v>885.84513542000013</v>
      </c>
      <c r="AC49" s="21">
        <f t="shared" si="58"/>
        <v>901.98051314000008</v>
      </c>
      <c r="AD49" s="21">
        <f t="shared" si="58"/>
        <v>1152.0372010000001</v>
      </c>
      <c r="AE49" s="21">
        <f t="shared" si="56"/>
        <v>0</v>
      </c>
    </row>
    <row r="50" spans="1:31" ht="14.4" thickBot="1" x14ac:dyDescent="0.35">
      <c r="A50" s="67" t="s">
        <v>23</v>
      </c>
      <c r="B50" s="21">
        <f t="shared" si="4"/>
        <v>121.79631366000002</v>
      </c>
      <c r="C50" s="21">
        <f t="shared" si="4"/>
        <v>639.10901978000004</v>
      </c>
      <c r="D50" s="21">
        <f t="shared" si="4"/>
        <v>1026.977924</v>
      </c>
      <c r="E50" s="21">
        <f t="shared" si="4"/>
        <v>897.24734582000008</v>
      </c>
      <c r="F50" s="21">
        <f t="shared" si="4"/>
        <v>1010.492364</v>
      </c>
      <c r="G50" s="21">
        <f t="shared" si="4"/>
        <v>917.38246460000005</v>
      </c>
      <c r="H50" s="21">
        <f t="shared" si="4"/>
        <v>518.33462968000003</v>
      </c>
      <c r="I50" s="21">
        <f t="shared" si="4"/>
        <v>422.88812860000002</v>
      </c>
      <c r="J50" s="21">
        <f t="shared" si="4"/>
        <v>114.16404286000001</v>
      </c>
      <c r="K50" s="21">
        <f t="shared" ref="K50:AE50" si="59">K77*0.9058</f>
        <v>0</v>
      </c>
      <c r="L50" s="21">
        <f t="shared" ref="L50:R50" si="60">L78*0.9058</f>
        <v>905.58695584000009</v>
      </c>
      <c r="M50" s="21">
        <f t="shared" si="60"/>
        <v>1292.4380126000001</v>
      </c>
      <c r="N50" s="21">
        <f t="shared" si="60"/>
        <v>1531.0646819999999</v>
      </c>
      <c r="O50" s="21">
        <f t="shared" si="60"/>
        <v>1594.0467676000001</v>
      </c>
      <c r="P50" s="21">
        <f t="shared" si="60"/>
        <v>1305.3864236000002</v>
      </c>
      <c r="Q50" s="21">
        <f t="shared" si="60"/>
        <v>1198.2710446000001</v>
      </c>
      <c r="R50" s="21">
        <f t="shared" si="60"/>
        <v>995.56206259999999</v>
      </c>
      <c r="S50" s="21">
        <f t="shared" si="59"/>
        <v>0</v>
      </c>
      <c r="T50" s="21">
        <f t="shared" si="59"/>
        <v>0</v>
      </c>
      <c r="U50" s="21">
        <f t="shared" ref="U50:AD50" si="61">U78*0.9058</f>
        <v>475.73920351999999</v>
      </c>
      <c r="V50" s="21">
        <f t="shared" si="61"/>
        <v>1392.0406864000001</v>
      </c>
      <c r="W50" s="21">
        <f t="shared" si="61"/>
        <v>1769.7792140000001</v>
      </c>
      <c r="X50" s="21">
        <f t="shared" si="61"/>
        <v>1939.9264976000002</v>
      </c>
      <c r="Y50" s="21">
        <f t="shared" si="61"/>
        <v>1597.1907994000001</v>
      </c>
      <c r="Z50" s="21">
        <f t="shared" si="61"/>
        <v>1314.6726852000002</v>
      </c>
      <c r="AA50" s="21">
        <f t="shared" si="61"/>
        <v>1470.5744522</v>
      </c>
      <c r="AB50" s="21">
        <f t="shared" si="61"/>
        <v>1302.9797129999999</v>
      </c>
      <c r="AC50" s="21">
        <f t="shared" si="61"/>
        <v>1308.0404176</v>
      </c>
      <c r="AD50" s="21">
        <f t="shared" si="61"/>
        <v>1530.3644986000002</v>
      </c>
      <c r="AE50" s="21">
        <f t="shared" si="59"/>
        <v>0</v>
      </c>
    </row>
    <row r="51" spans="1:31" ht="14.4" thickBot="1" x14ac:dyDescent="0.35">
      <c r="A51" s="67" t="s">
        <v>24</v>
      </c>
      <c r="B51" s="21">
        <f t="shared" si="4"/>
        <v>53.014526530000005</v>
      </c>
      <c r="C51" s="21">
        <f t="shared" si="4"/>
        <v>336.67290706</v>
      </c>
      <c r="D51" s="21">
        <f t="shared" si="4"/>
        <v>586.26319850000004</v>
      </c>
      <c r="E51" s="21">
        <f t="shared" si="4"/>
        <v>875.20905066000012</v>
      </c>
      <c r="F51" s="21">
        <f t="shared" si="4"/>
        <v>527.04724813999997</v>
      </c>
      <c r="G51" s="21">
        <f t="shared" si="4"/>
        <v>354.25584376</v>
      </c>
      <c r="H51" s="21">
        <f t="shared" si="4"/>
        <v>147.04014444000001</v>
      </c>
      <c r="I51" s="21">
        <f t="shared" si="4"/>
        <v>150.43399588</v>
      </c>
      <c r="J51" s="21">
        <f t="shared" si="4"/>
        <v>37.853635624000006</v>
      </c>
      <c r="K51" s="21">
        <f t="shared" ref="K51:AE51" si="62">K78*0.9058</f>
        <v>0</v>
      </c>
      <c r="L51" s="21">
        <f t="shared" ref="L51:R51" si="63">L79*0.9058</f>
        <v>886.23598812</v>
      </c>
      <c r="M51" s="21">
        <f t="shared" si="63"/>
        <v>982.13357759999997</v>
      </c>
      <c r="N51" s="21">
        <f t="shared" si="63"/>
        <v>1062.2389064000001</v>
      </c>
      <c r="O51" s="21">
        <f t="shared" si="63"/>
        <v>1092.6375544</v>
      </c>
      <c r="P51" s="21">
        <f t="shared" si="63"/>
        <v>596.61395626000012</v>
      </c>
      <c r="Q51" s="21">
        <f t="shared" si="63"/>
        <v>493.02367912</v>
      </c>
      <c r="R51" s="21">
        <f t="shared" si="63"/>
        <v>442.70721376000006</v>
      </c>
      <c r="S51" s="21">
        <f t="shared" si="62"/>
        <v>0</v>
      </c>
      <c r="T51" s="21">
        <f t="shared" si="62"/>
        <v>0</v>
      </c>
      <c r="U51" s="21">
        <f t="shared" ref="U51:AD51" si="64">U79*0.9058</f>
        <v>161.43249122</v>
      </c>
      <c r="V51" s="21">
        <f t="shared" si="64"/>
        <v>1255.5882570000001</v>
      </c>
      <c r="W51" s="21">
        <f t="shared" si="64"/>
        <v>1312.6672440000002</v>
      </c>
      <c r="X51" s="21">
        <f t="shared" si="64"/>
        <v>1516.6352879999999</v>
      </c>
      <c r="Y51" s="21">
        <f t="shared" si="64"/>
        <v>1346.0251406000002</v>
      </c>
      <c r="Z51" s="21">
        <f t="shared" si="64"/>
        <v>1174.1831052000002</v>
      </c>
      <c r="AA51" s="21">
        <f t="shared" si="64"/>
        <v>720.74886436000008</v>
      </c>
      <c r="AB51" s="21">
        <f t="shared" si="64"/>
        <v>658.88363016000005</v>
      </c>
      <c r="AC51" s="21">
        <f t="shared" si="64"/>
        <v>541.71124434000001</v>
      </c>
      <c r="AD51" s="21">
        <f t="shared" si="64"/>
        <v>751.64887265999994</v>
      </c>
      <c r="AE51" s="21">
        <f t="shared" si="62"/>
        <v>0</v>
      </c>
    </row>
    <row r="52" spans="1:31" ht="14.4" thickBot="1" x14ac:dyDescent="0.35">
      <c r="A52" s="67" t="s">
        <v>25</v>
      </c>
      <c r="B52" s="21">
        <f t="shared" si="4"/>
        <v>85.851986682000003</v>
      </c>
      <c r="C52" s="21">
        <f t="shared" si="4"/>
        <v>349.39006732000001</v>
      </c>
      <c r="D52" s="21">
        <f t="shared" si="4"/>
        <v>729.30668160000005</v>
      </c>
      <c r="E52" s="21">
        <f t="shared" si="4"/>
        <v>702.16972882000005</v>
      </c>
      <c r="F52" s="21">
        <f t="shared" si="4"/>
        <v>664.9555698800001</v>
      </c>
      <c r="G52" s="21">
        <f t="shared" si="4"/>
        <v>453.47445836000003</v>
      </c>
      <c r="H52" s="21">
        <f t="shared" si="4"/>
        <v>287.25816560000004</v>
      </c>
      <c r="I52" s="21">
        <f t="shared" si="4"/>
        <v>224.66965010000001</v>
      </c>
      <c r="J52" s="21">
        <f t="shared" si="4"/>
        <v>51.260825265999998</v>
      </c>
      <c r="K52" s="21">
        <f t="shared" ref="K52:AE52" si="65">K79*0.9058</f>
        <v>0</v>
      </c>
      <c r="L52" s="21">
        <f t="shared" ref="L52:R52" si="66">L80*0.9058</f>
        <v>790.12761897999997</v>
      </c>
      <c r="M52" s="21">
        <f t="shared" si="66"/>
        <v>949.22133459999998</v>
      </c>
      <c r="N52" s="21">
        <f t="shared" si="66"/>
        <v>1059.9916166</v>
      </c>
      <c r="O52" s="21">
        <f t="shared" si="66"/>
        <v>987.17163720000008</v>
      </c>
      <c r="P52" s="21">
        <f t="shared" si="66"/>
        <v>887.13825550000013</v>
      </c>
      <c r="Q52" s="21">
        <f t="shared" si="66"/>
        <v>656.17311424000002</v>
      </c>
      <c r="R52" s="21">
        <f t="shared" si="66"/>
        <v>593.09573848000014</v>
      </c>
      <c r="S52" s="21">
        <f t="shared" si="65"/>
        <v>0</v>
      </c>
      <c r="T52" s="21">
        <f t="shared" si="65"/>
        <v>0</v>
      </c>
      <c r="U52" s="21">
        <f t="shared" ref="U52:AD52" si="67">U80*0.9058</f>
        <v>193.62081886000001</v>
      </c>
      <c r="V52" s="21">
        <f t="shared" si="67"/>
        <v>1042.4933722000001</v>
      </c>
      <c r="W52" s="21">
        <f t="shared" si="67"/>
        <v>1470.4893070000001</v>
      </c>
      <c r="X52" s="21">
        <f t="shared" si="67"/>
        <v>1905.8439610000003</v>
      </c>
      <c r="Y52" s="21">
        <f t="shared" si="67"/>
        <v>1473.7936654000002</v>
      </c>
      <c r="Z52" s="21">
        <f t="shared" si="67"/>
        <v>1117.5407138</v>
      </c>
      <c r="AA52" s="21">
        <f t="shared" si="67"/>
        <v>887.76724302000002</v>
      </c>
      <c r="AB52" s="21">
        <f t="shared" si="67"/>
        <v>868.93004506000011</v>
      </c>
      <c r="AC52" s="21">
        <f t="shared" si="67"/>
        <v>648.69428596</v>
      </c>
      <c r="AD52" s="21">
        <f t="shared" si="67"/>
        <v>898.63983216000008</v>
      </c>
      <c r="AE52" s="21">
        <f t="shared" si="65"/>
        <v>0</v>
      </c>
    </row>
    <row r="53" spans="1:31" ht="14.4" thickBot="1" x14ac:dyDescent="0.35">
      <c r="A53" s="67" t="s">
        <v>26</v>
      </c>
      <c r="B53" s="21">
        <f t="shared" si="4"/>
        <v>113.94982116000001</v>
      </c>
      <c r="C53" s="21">
        <f t="shared" si="4"/>
        <v>272.93130816000001</v>
      </c>
      <c r="D53" s="21">
        <f t="shared" si="4"/>
        <v>770.54331718000003</v>
      </c>
      <c r="E53" s="21">
        <f t="shared" si="4"/>
        <v>984.0466272000001</v>
      </c>
      <c r="F53" s="21">
        <f t="shared" si="4"/>
        <v>594.76358802000004</v>
      </c>
      <c r="G53" s="21">
        <f t="shared" si="4"/>
        <v>584.63647228000002</v>
      </c>
      <c r="H53" s="21">
        <f t="shared" si="4"/>
        <v>449.96874062000001</v>
      </c>
      <c r="I53" s="21">
        <f t="shared" si="4"/>
        <v>295.20248449999997</v>
      </c>
      <c r="J53" s="21">
        <f t="shared" si="4"/>
        <v>74.891571174000006</v>
      </c>
      <c r="K53" s="21">
        <f t="shared" ref="K53:AE53" si="68">K80*0.9058</f>
        <v>0</v>
      </c>
      <c r="L53" s="21">
        <f t="shared" ref="L53:R53" si="69">L81*0.9058</f>
        <v>701.41746192000005</v>
      </c>
      <c r="M53" s="21">
        <f t="shared" si="69"/>
        <v>1121.7689882000002</v>
      </c>
      <c r="N53" s="21">
        <f t="shared" si="69"/>
        <v>1347.2063038000001</v>
      </c>
      <c r="O53" s="21">
        <f t="shared" si="69"/>
        <v>1357.9590556000001</v>
      </c>
      <c r="P53" s="21">
        <f t="shared" si="69"/>
        <v>893.49515989999998</v>
      </c>
      <c r="Q53" s="21">
        <f t="shared" si="69"/>
        <v>728.44263897999997</v>
      </c>
      <c r="R53" s="21">
        <f t="shared" si="69"/>
        <v>746.92911117999995</v>
      </c>
      <c r="S53" s="21">
        <f t="shared" si="68"/>
        <v>0</v>
      </c>
      <c r="T53" s="21">
        <f t="shared" si="68"/>
        <v>0</v>
      </c>
      <c r="U53" s="21">
        <f t="shared" ref="U53:AD53" si="70">U81*0.9058</f>
        <v>282.35334918000001</v>
      </c>
      <c r="V53" s="21">
        <f t="shared" si="70"/>
        <v>1305.5404096</v>
      </c>
      <c r="W53" s="21">
        <f t="shared" si="70"/>
        <v>1180.9449022000001</v>
      </c>
      <c r="X53" s="21">
        <f t="shared" si="70"/>
        <v>1668.008055</v>
      </c>
      <c r="Y53" s="21">
        <f t="shared" si="70"/>
        <v>1777.4884778000001</v>
      </c>
      <c r="Z53" s="21">
        <f t="shared" si="70"/>
        <v>1411.8704600000001</v>
      </c>
      <c r="AA53" s="21">
        <f t="shared" si="70"/>
        <v>967.4949438000001</v>
      </c>
      <c r="AB53" s="21">
        <f t="shared" si="70"/>
        <v>833.70293958000002</v>
      </c>
      <c r="AC53" s="21">
        <f t="shared" si="70"/>
        <v>796.38850858000001</v>
      </c>
      <c r="AD53" s="21">
        <f t="shared" si="70"/>
        <v>1199.7619913999999</v>
      </c>
      <c r="AE53" s="21">
        <f t="shared" si="68"/>
        <v>0</v>
      </c>
    </row>
    <row r="54" spans="1:31" x14ac:dyDescent="0.3">
      <c r="A54" s="67" t="s">
        <v>27</v>
      </c>
      <c r="B54" s="21">
        <f t="shared" si="4"/>
        <v>114.07119836000001</v>
      </c>
      <c r="C54" s="21">
        <f t="shared" si="4"/>
        <v>472.33801510000006</v>
      </c>
      <c r="D54" s="21">
        <f t="shared" si="4"/>
        <v>1081.4011054</v>
      </c>
      <c r="E54" s="21">
        <f t="shared" si="4"/>
        <v>1073.2996302000001</v>
      </c>
      <c r="F54" s="21">
        <f t="shared" si="4"/>
        <v>907.36884559999999</v>
      </c>
      <c r="G54" s="21">
        <f t="shared" si="4"/>
        <v>680.93958842000006</v>
      </c>
      <c r="H54" s="21">
        <f t="shared" si="4"/>
        <v>444.56274506000005</v>
      </c>
      <c r="I54" s="21">
        <f t="shared" si="4"/>
        <v>331.88484826000001</v>
      </c>
      <c r="J54" s="21">
        <f t="shared" si="4"/>
        <v>97.286905520000005</v>
      </c>
      <c r="K54" s="21">
        <f t="shared" ref="K54:AE54" si="71">K81*0.9058</f>
        <v>0</v>
      </c>
      <c r="L54" s="21">
        <f t="shared" ref="L54:R54" si="72">L82*0.9058</f>
        <v>904.96675458000004</v>
      </c>
      <c r="M54" s="21">
        <f t="shared" si="72"/>
        <v>1040.6881128</v>
      </c>
      <c r="N54" s="21">
        <f t="shared" si="72"/>
        <v>953.07732520000002</v>
      </c>
      <c r="O54" s="21">
        <f t="shared" si="72"/>
        <v>1224.3390628</v>
      </c>
      <c r="P54" s="21">
        <f t="shared" si="72"/>
        <v>1185.0744443999999</v>
      </c>
      <c r="Q54" s="21">
        <f t="shared" si="72"/>
        <v>925.15513440000007</v>
      </c>
      <c r="R54" s="21">
        <f t="shared" si="72"/>
        <v>916.88336880000008</v>
      </c>
      <c r="S54" s="21">
        <f t="shared" si="71"/>
        <v>0</v>
      </c>
      <c r="T54" s="21">
        <f t="shared" si="71"/>
        <v>0</v>
      </c>
      <c r="U54" s="21">
        <f t="shared" ref="U54:AD54" si="73">U82*0.9058</f>
        <v>363.08349881999999</v>
      </c>
      <c r="V54" s="21">
        <f t="shared" si="73"/>
        <v>1146.3324726000001</v>
      </c>
      <c r="W54" s="21">
        <f t="shared" si="73"/>
        <v>1464.3896498000001</v>
      </c>
      <c r="X54" s="21">
        <f t="shared" si="73"/>
        <v>1572.7079312000001</v>
      </c>
      <c r="Y54" s="21">
        <f t="shared" si="73"/>
        <v>1782.3825151999999</v>
      </c>
      <c r="Z54" s="21">
        <f t="shared" si="73"/>
        <v>1086.1293814000001</v>
      </c>
      <c r="AA54" s="21">
        <f t="shared" si="73"/>
        <v>1359.0297112000001</v>
      </c>
      <c r="AB54" s="21">
        <f t="shared" si="73"/>
        <v>1076.1891321999999</v>
      </c>
      <c r="AC54" s="21">
        <f t="shared" si="73"/>
        <v>1183.5735338000002</v>
      </c>
      <c r="AD54" s="21">
        <f t="shared" si="73"/>
        <v>1359.0260880000001</v>
      </c>
      <c r="AE54" s="21">
        <f t="shared" si="71"/>
        <v>0</v>
      </c>
    </row>
    <row r="56" spans="1:31" ht="14.4" thickBot="1" x14ac:dyDescent="0.35"/>
    <row r="57" spans="1:31" ht="14.4" thickBot="1" x14ac:dyDescent="0.35">
      <c r="A57" s="118" t="s">
        <v>61</v>
      </c>
      <c r="B57" s="120" t="s">
        <v>39</v>
      </c>
      <c r="C57" s="121"/>
      <c r="D57" s="121"/>
      <c r="E57" s="121"/>
      <c r="F57" s="121"/>
      <c r="G57" s="121"/>
      <c r="H57" s="121"/>
      <c r="I57" s="121"/>
      <c r="J57" s="121"/>
      <c r="K57" s="122"/>
      <c r="L57" s="120" t="s">
        <v>40</v>
      </c>
      <c r="M57" s="121"/>
      <c r="N57" s="121"/>
      <c r="O57" s="121"/>
      <c r="P57" s="121"/>
      <c r="Q57" s="121"/>
      <c r="R57" s="121"/>
      <c r="S57" s="121"/>
      <c r="T57" s="121"/>
      <c r="U57" s="122"/>
      <c r="V57" s="120" t="s">
        <v>41</v>
      </c>
      <c r="W57" s="121"/>
      <c r="X57" s="121"/>
      <c r="Y57" s="121"/>
      <c r="Z57" s="121"/>
      <c r="AA57" s="121"/>
      <c r="AB57" s="121"/>
      <c r="AC57" s="121"/>
      <c r="AD57" s="121"/>
      <c r="AE57" s="122"/>
    </row>
    <row r="58" spans="1:31" ht="14.4" thickBot="1" x14ac:dyDescent="0.35">
      <c r="A58" s="119"/>
      <c r="B58" s="45">
        <v>8.3000000000000007</v>
      </c>
      <c r="C58" s="45">
        <v>9.3000000000000007</v>
      </c>
      <c r="D58" s="45">
        <v>10.3</v>
      </c>
      <c r="E58" s="45">
        <v>11.3</v>
      </c>
      <c r="F58" s="45">
        <v>12.3</v>
      </c>
      <c r="G58" s="45">
        <v>13.3</v>
      </c>
      <c r="H58" s="45">
        <v>14.3</v>
      </c>
      <c r="I58" s="45">
        <v>15.3</v>
      </c>
      <c r="J58" s="45">
        <v>16.3</v>
      </c>
      <c r="K58" s="46">
        <v>17.3</v>
      </c>
      <c r="L58" s="45">
        <v>8.3000000000000007</v>
      </c>
      <c r="M58" s="45">
        <v>9.3000000000000007</v>
      </c>
      <c r="N58" s="45">
        <v>10.3</v>
      </c>
      <c r="O58" s="45">
        <v>11.3</v>
      </c>
      <c r="P58" s="45">
        <v>12.3</v>
      </c>
      <c r="Q58" s="45">
        <v>13.3</v>
      </c>
      <c r="R58" s="45">
        <v>14.3</v>
      </c>
      <c r="S58" s="45">
        <v>15.3</v>
      </c>
      <c r="T58" s="45">
        <v>16.3</v>
      </c>
      <c r="U58" s="46">
        <v>17.3</v>
      </c>
      <c r="V58" s="47">
        <v>7.3</v>
      </c>
      <c r="W58" s="45">
        <v>8.3000000000000007</v>
      </c>
      <c r="X58" s="45">
        <v>9.3000000000000007</v>
      </c>
      <c r="Y58" s="45">
        <v>10.3</v>
      </c>
      <c r="Z58" s="45">
        <v>11.3</v>
      </c>
      <c r="AA58" s="45">
        <v>12.3</v>
      </c>
      <c r="AB58" s="45">
        <v>13.3</v>
      </c>
      <c r="AC58" s="45">
        <v>14.3</v>
      </c>
      <c r="AD58" s="45">
        <v>15.3</v>
      </c>
      <c r="AE58" s="46">
        <v>16.3</v>
      </c>
    </row>
    <row r="59" spans="1:31" x14ac:dyDescent="0.3">
      <c r="A59" s="2" t="s">
        <v>4</v>
      </c>
      <c r="B59" s="21">
        <v>28.46912</v>
      </c>
      <c r="C59" s="20">
        <v>129.96789999999999</v>
      </c>
      <c r="D59" s="20">
        <v>206.57159999999999</v>
      </c>
      <c r="E59" s="20">
        <v>250.72030000000001</v>
      </c>
      <c r="F59" s="20">
        <v>326.51229999999998</v>
      </c>
      <c r="G59" s="20">
        <v>245.53380000000001</v>
      </c>
      <c r="H59" s="20">
        <v>132.90700000000001</v>
      </c>
      <c r="I59" s="20">
        <v>82.172330000000002</v>
      </c>
      <c r="J59" s="20">
        <v>17.20063</v>
      </c>
      <c r="K59" s="20">
        <v>0</v>
      </c>
      <c r="L59" s="20">
        <v>674.80179999999996</v>
      </c>
      <c r="M59" s="20">
        <v>737.63390000000004</v>
      </c>
      <c r="N59" s="20">
        <v>677.40049999999997</v>
      </c>
      <c r="O59" s="20">
        <v>523.00379999999996</v>
      </c>
      <c r="P59" s="20">
        <v>463.76479999999998</v>
      </c>
      <c r="Q59" s="20">
        <v>281.01639999999998</v>
      </c>
      <c r="R59" s="20">
        <v>191.4085</v>
      </c>
      <c r="S59" s="20">
        <v>0</v>
      </c>
      <c r="T59" s="20">
        <v>0</v>
      </c>
      <c r="U59" s="53">
        <v>112.373</v>
      </c>
      <c r="V59" s="20">
        <v>658.88670000000002</v>
      </c>
      <c r="W59" s="20">
        <v>496.67410000000001</v>
      </c>
      <c r="X59" s="20">
        <v>607.52430000000004</v>
      </c>
      <c r="Y59" s="20">
        <v>498.76600000000002</v>
      </c>
      <c r="Z59" s="20">
        <v>527.51250000000005</v>
      </c>
      <c r="AA59" s="20">
        <v>295.21300000000002</v>
      </c>
      <c r="AB59" s="20">
        <v>330.8107</v>
      </c>
      <c r="AC59" s="53">
        <v>259.24740000000003</v>
      </c>
      <c r="AD59" s="53">
        <v>393.9248</v>
      </c>
      <c r="AE59" s="43">
        <v>0</v>
      </c>
    </row>
    <row r="60" spans="1:31" x14ac:dyDescent="0.3">
      <c r="A60" s="48" t="s">
        <v>5</v>
      </c>
      <c r="B60" s="15">
        <v>49.431179999999998</v>
      </c>
      <c r="C60" s="14">
        <v>145.60749999999999</v>
      </c>
      <c r="D60" s="14">
        <v>343.54520000000002</v>
      </c>
      <c r="E60" s="14">
        <v>504.35770000000002</v>
      </c>
      <c r="F60" s="14">
        <v>452.7176</v>
      </c>
      <c r="G60" s="14">
        <v>311.09699999999998</v>
      </c>
      <c r="H60" s="14">
        <v>152.63130000000001</v>
      </c>
      <c r="I60" s="14">
        <v>151.86009999999999</v>
      </c>
      <c r="J60" s="14">
        <v>30.769570000000002</v>
      </c>
      <c r="K60" s="14">
        <v>0</v>
      </c>
      <c r="L60" s="14">
        <v>495.16899999999998</v>
      </c>
      <c r="M60" s="14">
        <v>765.61680000000001</v>
      </c>
      <c r="N60" s="14">
        <v>823.84400000000005</v>
      </c>
      <c r="O60" s="14">
        <v>563.43259999999998</v>
      </c>
      <c r="P60" s="14">
        <v>592.10159999999996</v>
      </c>
      <c r="Q60" s="14">
        <v>401.14330000000001</v>
      </c>
      <c r="R60" s="14">
        <v>299.8614</v>
      </c>
      <c r="S60" s="14">
        <v>0</v>
      </c>
      <c r="T60" s="14">
        <v>0</v>
      </c>
      <c r="U60" s="53">
        <v>215.31700000000001</v>
      </c>
      <c r="V60" s="14">
        <v>705.24210000000005</v>
      </c>
      <c r="W60" s="14">
        <v>804.03890000000001</v>
      </c>
      <c r="X60" s="14">
        <v>892.36530000000005</v>
      </c>
      <c r="Y60" s="14">
        <v>654.87289999999996</v>
      </c>
      <c r="Z60" s="14">
        <v>716.27440000000001</v>
      </c>
      <c r="AA60" s="14">
        <v>539.33069999999998</v>
      </c>
      <c r="AB60" s="14">
        <v>633.077</v>
      </c>
      <c r="AC60" s="53">
        <v>433.52589999999998</v>
      </c>
      <c r="AD60" s="53">
        <v>629.90279999999996</v>
      </c>
      <c r="AE60" s="16">
        <v>0</v>
      </c>
    </row>
    <row r="61" spans="1:31" x14ac:dyDescent="0.3">
      <c r="A61" s="48" t="s">
        <v>6</v>
      </c>
      <c r="B61" s="15">
        <v>76.79974</v>
      </c>
      <c r="C61" s="14">
        <v>296.52190000000002</v>
      </c>
      <c r="D61" s="14">
        <v>572.63750000000005</v>
      </c>
      <c r="E61" s="14">
        <v>731.15099999999995</v>
      </c>
      <c r="F61" s="14">
        <v>615.17769999999996</v>
      </c>
      <c r="G61" s="14">
        <v>486.57490000000001</v>
      </c>
      <c r="H61" s="14">
        <v>338.1592</v>
      </c>
      <c r="I61" s="14">
        <v>200.8639</v>
      </c>
      <c r="J61" s="14">
        <v>61.820369999999997</v>
      </c>
      <c r="K61" s="14">
        <v>0</v>
      </c>
      <c r="L61" s="14">
        <v>765.17790000000002</v>
      </c>
      <c r="M61" s="14">
        <v>984.47860000000003</v>
      </c>
      <c r="N61" s="14">
        <v>988.38520000000005</v>
      </c>
      <c r="O61" s="14">
        <v>895.57180000000005</v>
      </c>
      <c r="P61" s="14">
        <v>613.35550000000001</v>
      </c>
      <c r="Q61" s="14">
        <v>536.87739999999997</v>
      </c>
      <c r="R61" s="14">
        <v>528.67859999999996</v>
      </c>
      <c r="S61" s="14">
        <v>0</v>
      </c>
      <c r="T61" s="14">
        <v>0</v>
      </c>
      <c r="U61" s="53">
        <v>274.57940000000002</v>
      </c>
      <c r="V61" s="14">
        <v>1043.845</v>
      </c>
      <c r="W61" s="14">
        <v>968.91279999999995</v>
      </c>
      <c r="X61" s="14">
        <v>1183.8869999999999</v>
      </c>
      <c r="Y61" s="14">
        <v>1123.9739999999999</v>
      </c>
      <c r="Z61" s="14">
        <v>992.30399999999997</v>
      </c>
      <c r="AA61" s="14">
        <v>717.25930000000005</v>
      </c>
      <c r="AB61" s="14">
        <v>710.34469999999999</v>
      </c>
      <c r="AC61" s="53">
        <v>669.69770000000005</v>
      </c>
      <c r="AD61" s="53">
        <v>991.62940000000003</v>
      </c>
      <c r="AE61" s="16">
        <v>0</v>
      </c>
    </row>
    <row r="62" spans="1:31" x14ac:dyDescent="0.3">
      <c r="A62" s="48" t="s">
        <v>7</v>
      </c>
      <c r="B62" s="15">
        <v>132.62209999999999</v>
      </c>
      <c r="C62" s="14">
        <v>381.51119999999997</v>
      </c>
      <c r="D62" s="14">
        <v>872.08299999999997</v>
      </c>
      <c r="E62" s="14">
        <v>1137.854</v>
      </c>
      <c r="F62" s="14">
        <v>975.52660000000003</v>
      </c>
      <c r="G62" s="14">
        <v>577.87099999999998</v>
      </c>
      <c r="H62" s="14">
        <v>567.08360000000005</v>
      </c>
      <c r="I62" s="14">
        <v>392.03019999999998</v>
      </c>
      <c r="J62" s="14">
        <v>108.58499999999999</v>
      </c>
      <c r="K62" s="14">
        <v>0</v>
      </c>
      <c r="L62" s="14">
        <v>976.83780000000002</v>
      </c>
      <c r="M62" s="14">
        <v>1038.6769999999999</v>
      </c>
      <c r="N62" s="14">
        <v>1518.5630000000001</v>
      </c>
      <c r="O62" s="14">
        <v>1490.9469999999999</v>
      </c>
      <c r="P62" s="14">
        <v>1061.2539999999999</v>
      </c>
      <c r="Q62" s="14">
        <v>879.45349999999996</v>
      </c>
      <c r="R62" s="14">
        <v>855.43679999999995</v>
      </c>
      <c r="S62" s="14">
        <v>0</v>
      </c>
      <c r="T62" s="14">
        <v>0</v>
      </c>
      <c r="U62" s="53">
        <v>444.45170000000002</v>
      </c>
      <c r="V62" s="14">
        <v>1586.712</v>
      </c>
      <c r="W62" s="14">
        <v>1513.154</v>
      </c>
      <c r="X62" s="14">
        <v>1739.671</v>
      </c>
      <c r="Y62" s="14">
        <v>1699.335</v>
      </c>
      <c r="Z62" s="14">
        <v>1243.0160000000001</v>
      </c>
      <c r="AA62" s="14">
        <v>1217.383</v>
      </c>
      <c r="AB62" s="14">
        <v>1141.482</v>
      </c>
      <c r="AC62" s="53">
        <v>1191.482</v>
      </c>
      <c r="AD62" s="53">
        <v>1567.7339999999999</v>
      </c>
      <c r="AE62" s="16">
        <v>0</v>
      </c>
    </row>
    <row r="63" spans="1:31" x14ac:dyDescent="0.3">
      <c r="A63" s="48" t="s">
        <v>8</v>
      </c>
      <c r="B63" s="15">
        <v>34.856409999999997</v>
      </c>
      <c r="C63" s="14">
        <v>204.44710000000001</v>
      </c>
      <c r="D63" s="14">
        <v>424.03390000000002</v>
      </c>
      <c r="E63" s="14">
        <v>549.18259999999998</v>
      </c>
      <c r="F63" s="14">
        <v>455.3603</v>
      </c>
      <c r="G63" s="14">
        <v>315.2783</v>
      </c>
      <c r="H63" s="14">
        <v>205.9573</v>
      </c>
      <c r="I63" s="14">
        <v>105.2461</v>
      </c>
      <c r="J63" s="14">
        <v>34.485599999999998</v>
      </c>
      <c r="K63" s="14">
        <v>0</v>
      </c>
      <c r="L63" s="14">
        <v>637.93460000000005</v>
      </c>
      <c r="M63" s="14">
        <v>663.45180000000005</v>
      </c>
      <c r="N63" s="14">
        <v>747.78359999999998</v>
      </c>
      <c r="O63" s="14">
        <v>944.88149999999996</v>
      </c>
      <c r="P63" s="14">
        <v>611.42139999999995</v>
      </c>
      <c r="Q63" s="14">
        <v>499.11860000000001</v>
      </c>
      <c r="R63" s="14">
        <v>375.95510000000002</v>
      </c>
      <c r="S63" s="14">
        <v>0</v>
      </c>
      <c r="T63" s="14">
        <v>0</v>
      </c>
      <c r="U63" s="53">
        <v>145.98150000000001</v>
      </c>
      <c r="V63" s="14">
        <v>843.49580000000003</v>
      </c>
      <c r="W63" s="14">
        <v>941.66660000000002</v>
      </c>
      <c r="X63" s="14">
        <v>885.93020000000001</v>
      </c>
      <c r="Y63" s="14">
        <v>839.1635</v>
      </c>
      <c r="Z63" s="14">
        <v>710.56629999999996</v>
      </c>
      <c r="AA63" s="14">
        <v>441.33159999999998</v>
      </c>
      <c r="AB63" s="14">
        <v>541.71479999999997</v>
      </c>
      <c r="AC63" s="53">
        <v>432.42919999999998</v>
      </c>
      <c r="AD63" s="53">
        <v>570.64520000000005</v>
      </c>
      <c r="AE63" s="16">
        <v>0</v>
      </c>
    </row>
    <row r="64" spans="1:31" x14ac:dyDescent="0.3">
      <c r="A64" s="48" t="s">
        <v>9</v>
      </c>
      <c r="B64" s="15">
        <v>69.707639999999998</v>
      </c>
      <c r="C64" s="14">
        <v>285.72039999999998</v>
      </c>
      <c r="D64" s="14">
        <v>620.87130000000002</v>
      </c>
      <c r="E64" s="14">
        <v>488.01139999999998</v>
      </c>
      <c r="F64" s="14">
        <v>532.08299999999997</v>
      </c>
      <c r="G64" s="14">
        <v>454.77569999999997</v>
      </c>
      <c r="H64" s="14">
        <v>248.27</v>
      </c>
      <c r="I64" s="14">
        <v>155.69589999999999</v>
      </c>
      <c r="J64" s="14">
        <v>36.994509999999998</v>
      </c>
      <c r="K64" s="14">
        <v>0</v>
      </c>
      <c r="L64" s="14">
        <v>644.22299999999996</v>
      </c>
      <c r="M64" s="14">
        <v>1012.451</v>
      </c>
      <c r="N64" s="14">
        <v>1035.8230000000001</v>
      </c>
      <c r="O64" s="14">
        <v>911.68209999999999</v>
      </c>
      <c r="P64" s="14">
        <v>731.57780000000002</v>
      </c>
      <c r="Q64" s="14">
        <v>638.53420000000006</v>
      </c>
      <c r="R64" s="14">
        <v>494.37479999999999</v>
      </c>
      <c r="S64" s="14">
        <v>0</v>
      </c>
      <c r="T64" s="14">
        <v>0</v>
      </c>
      <c r="U64" s="53">
        <v>230.6747</v>
      </c>
      <c r="V64" s="14">
        <v>1155.7860000000001</v>
      </c>
      <c r="W64" s="14">
        <v>951.51829999999995</v>
      </c>
      <c r="X64" s="14">
        <v>1120.03</v>
      </c>
      <c r="Y64" s="14">
        <v>1069.8309999999999</v>
      </c>
      <c r="Z64" s="14">
        <v>839.58339999999998</v>
      </c>
      <c r="AA64" s="14">
        <v>689.53430000000003</v>
      </c>
      <c r="AB64" s="14">
        <v>565.03210000000001</v>
      </c>
      <c r="AC64" s="53">
        <v>507.56180000000001</v>
      </c>
      <c r="AD64" s="53">
        <v>752.25890000000004</v>
      </c>
      <c r="AE64" s="16">
        <v>0</v>
      </c>
    </row>
    <row r="65" spans="1:31" x14ac:dyDescent="0.3">
      <c r="A65" s="48" t="s">
        <v>10</v>
      </c>
      <c r="B65" s="15">
        <v>104.6006</v>
      </c>
      <c r="C65" s="14">
        <v>413.66559999999998</v>
      </c>
      <c r="D65" s="14">
        <v>830.56079999999997</v>
      </c>
      <c r="E65" s="14">
        <v>961.27419999999995</v>
      </c>
      <c r="F65" s="14">
        <v>806.75059999999996</v>
      </c>
      <c r="G65" s="14">
        <v>507.51740000000001</v>
      </c>
      <c r="H65" s="14">
        <v>437.93959999999998</v>
      </c>
      <c r="I65" s="14">
        <v>247.11760000000001</v>
      </c>
      <c r="J65" s="14">
        <v>71.036910000000006</v>
      </c>
      <c r="K65" s="14">
        <v>0</v>
      </c>
      <c r="L65" s="14">
        <v>845.06619999999998</v>
      </c>
      <c r="M65" s="14">
        <v>1053.799</v>
      </c>
      <c r="N65" s="14">
        <v>1205.144</v>
      </c>
      <c r="O65" s="14">
        <v>1245.9259999999999</v>
      </c>
      <c r="P65" s="14">
        <v>756.44880000000001</v>
      </c>
      <c r="Q65" s="14">
        <v>765.952</v>
      </c>
      <c r="R65" s="14">
        <v>708.68</v>
      </c>
      <c r="S65" s="14">
        <v>0</v>
      </c>
      <c r="T65" s="14">
        <v>0</v>
      </c>
      <c r="U65" s="53">
        <v>302.81709999999998</v>
      </c>
      <c r="V65" s="14">
        <v>1639.2080000000001</v>
      </c>
      <c r="W65" s="14">
        <v>1508.0250000000001</v>
      </c>
      <c r="X65" s="14">
        <v>1542.509</v>
      </c>
      <c r="Y65" s="14">
        <v>1343.623</v>
      </c>
      <c r="Z65" s="14">
        <v>1173.0740000000001</v>
      </c>
      <c r="AA65" s="14">
        <v>985.55889999999999</v>
      </c>
      <c r="AB65" s="14">
        <v>837.18809999999996</v>
      </c>
      <c r="AC65" s="53">
        <v>754.75130000000001</v>
      </c>
      <c r="AD65" s="53">
        <v>1223.4780000000001</v>
      </c>
      <c r="AE65" s="16">
        <v>0</v>
      </c>
    </row>
    <row r="66" spans="1:31" x14ac:dyDescent="0.3">
      <c r="A66" s="48" t="s">
        <v>11</v>
      </c>
      <c r="B66" s="15">
        <v>141.12799999999999</v>
      </c>
      <c r="C66" s="14">
        <v>421.03059999999999</v>
      </c>
      <c r="D66" s="14">
        <v>1157.279</v>
      </c>
      <c r="E66" s="14">
        <v>1050.502</v>
      </c>
      <c r="F66" s="14">
        <v>959.13480000000004</v>
      </c>
      <c r="G66" s="14">
        <v>652.41089999999997</v>
      </c>
      <c r="H66" s="14">
        <v>527.09699999999998</v>
      </c>
      <c r="I66" s="14">
        <v>405.65269999999998</v>
      </c>
      <c r="J66" s="14">
        <v>122.3164</v>
      </c>
      <c r="K66" s="14">
        <v>0</v>
      </c>
      <c r="L66" s="14">
        <v>971.09460000000001</v>
      </c>
      <c r="M66" s="14">
        <v>1223.569</v>
      </c>
      <c r="N66" s="14">
        <v>1462.778</v>
      </c>
      <c r="O66" s="14">
        <v>1903.317</v>
      </c>
      <c r="P66" s="14">
        <v>1201.347</v>
      </c>
      <c r="Q66" s="14">
        <v>938.07809999999995</v>
      </c>
      <c r="R66" s="14">
        <v>930.97839999999997</v>
      </c>
      <c r="S66" s="14">
        <v>0</v>
      </c>
      <c r="T66" s="14">
        <v>0</v>
      </c>
      <c r="U66" s="53">
        <v>537.41319999999996</v>
      </c>
      <c r="V66" s="14">
        <v>1735.848</v>
      </c>
      <c r="W66" s="14">
        <v>1851.9749999999999</v>
      </c>
      <c r="X66" s="14">
        <v>2164.5929999999998</v>
      </c>
      <c r="Y66" s="14">
        <v>1994.106</v>
      </c>
      <c r="Z66" s="14">
        <v>1570.5160000000001</v>
      </c>
      <c r="AA66" s="14">
        <v>1409.3109999999999</v>
      </c>
      <c r="AB66" s="14">
        <v>1171.297</v>
      </c>
      <c r="AC66" s="53">
        <v>1388.626</v>
      </c>
      <c r="AD66" s="53">
        <v>1774.4549999999999</v>
      </c>
      <c r="AE66" s="16">
        <v>0</v>
      </c>
    </row>
    <row r="67" spans="1:31" x14ac:dyDescent="0.3">
      <c r="A67" s="48" t="s">
        <v>12</v>
      </c>
      <c r="B67" s="15">
        <v>55.091700000000003</v>
      </c>
      <c r="C67" s="14">
        <v>244.74369999999999</v>
      </c>
      <c r="D67" s="14">
        <v>494.49009999999998</v>
      </c>
      <c r="E67" s="14">
        <v>544.13990000000001</v>
      </c>
      <c r="F67" s="14">
        <v>451.983</v>
      </c>
      <c r="G67" s="14">
        <v>295.50150000000002</v>
      </c>
      <c r="H67" s="14">
        <v>231.5324</v>
      </c>
      <c r="I67" s="14">
        <v>98.363500000000002</v>
      </c>
      <c r="J67" s="14">
        <v>32.623350000000002</v>
      </c>
      <c r="K67" s="14">
        <v>0</v>
      </c>
      <c r="L67" s="14">
        <v>533.19410000000005</v>
      </c>
      <c r="M67" s="14">
        <v>925.63549999999998</v>
      </c>
      <c r="N67" s="14">
        <v>977.65570000000002</v>
      </c>
      <c r="O67" s="14">
        <v>1196.693</v>
      </c>
      <c r="P67" s="14">
        <v>519.90740000000005</v>
      </c>
      <c r="Q67" s="14">
        <v>467.56150000000002</v>
      </c>
      <c r="R67" s="14">
        <v>336.03960000000001</v>
      </c>
      <c r="S67" s="14">
        <v>0</v>
      </c>
      <c r="T67" s="14">
        <v>0</v>
      </c>
      <c r="U67" s="53">
        <v>157.0659</v>
      </c>
      <c r="V67" s="14">
        <v>1372.5709999999999</v>
      </c>
      <c r="W67" s="14">
        <v>986.94989999999996</v>
      </c>
      <c r="X67" s="14">
        <v>1032.748</v>
      </c>
      <c r="Y67" s="14">
        <v>1169.0170000000001</v>
      </c>
      <c r="Z67" s="14">
        <v>957.3587</v>
      </c>
      <c r="AA67" s="14">
        <v>618.17269999999996</v>
      </c>
      <c r="AB67" s="14">
        <v>577.57860000000005</v>
      </c>
      <c r="AC67" s="53">
        <v>500.45710000000003</v>
      </c>
      <c r="AD67" s="53">
        <v>537.53769999999997</v>
      </c>
      <c r="AE67" s="16">
        <v>0</v>
      </c>
    </row>
    <row r="68" spans="1:31" x14ac:dyDescent="0.3">
      <c r="A68" s="48" t="s">
        <v>13</v>
      </c>
      <c r="B68" s="15">
        <v>75.547129999999996</v>
      </c>
      <c r="C68" s="14">
        <v>328.4699</v>
      </c>
      <c r="D68" s="14">
        <v>724.72839999999997</v>
      </c>
      <c r="E68" s="14">
        <v>770.71280000000002</v>
      </c>
      <c r="F68" s="14">
        <v>597.74710000000005</v>
      </c>
      <c r="G68" s="14">
        <v>336.38650000000001</v>
      </c>
      <c r="H68" s="14">
        <v>225.92259999999999</v>
      </c>
      <c r="I68" s="14">
        <v>171.8202</v>
      </c>
      <c r="J68" s="14">
        <v>52.537419999999997</v>
      </c>
      <c r="K68" s="14">
        <v>0</v>
      </c>
      <c r="L68" s="14">
        <v>686.91210000000001</v>
      </c>
      <c r="M68" s="14">
        <v>735.00530000000003</v>
      </c>
      <c r="N68" s="14">
        <v>1092.1369999999999</v>
      </c>
      <c r="O68" s="14">
        <v>1009.035</v>
      </c>
      <c r="P68" s="14">
        <v>773.26570000000004</v>
      </c>
      <c r="Q68" s="14">
        <v>563.24199999999996</v>
      </c>
      <c r="R68" s="14">
        <v>456.22820000000002</v>
      </c>
      <c r="S68" s="14">
        <v>0</v>
      </c>
      <c r="T68" s="14">
        <v>0</v>
      </c>
      <c r="U68" s="53">
        <v>243.48910000000001</v>
      </c>
      <c r="V68" s="14">
        <v>1460.1410000000001</v>
      </c>
      <c r="W68" s="14">
        <v>1232.4970000000001</v>
      </c>
      <c r="X68" s="14">
        <v>1539.578</v>
      </c>
      <c r="Y68" s="14">
        <v>1230.905</v>
      </c>
      <c r="Z68" s="14">
        <v>1034.6030000000001</v>
      </c>
      <c r="AA68" s="14">
        <v>746.79110000000003</v>
      </c>
      <c r="AB68" s="14">
        <v>696.96900000000005</v>
      </c>
      <c r="AC68" s="53">
        <v>677.74850000000004</v>
      </c>
      <c r="AD68" s="53">
        <v>861.43349999999998</v>
      </c>
      <c r="AE68" s="16">
        <v>0</v>
      </c>
    </row>
    <row r="69" spans="1:31" x14ac:dyDescent="0.3">
      <c r="A69" s="48" t="s">
        <v>14</v>
      </c>
      <c r="B69" s="15">
        <v>115.04649999999999</v>
      </c>
      <c r="C69" s="14">
        <v>350.94009999999997</v>
      </c>
      <c r="D69" s="14">
        <v>653.89239999999995</v>
      </c>
      <c r="E69" s="14">
        <v>820.44709999999998</v>
      </c>
      <c r="F69" s="14">
        <v>743.34469999999999</v>
      </c>
      <c r="G69" s="14">
        <v>527.04629999999997</v>
      </c>
      <c r="H69" s="14">
        <v>377.2346</v>
      </c>
      <c r="I69" s="14">
        <v>338.97239999999999</v>
      </c>
      <c r="J69" s="14">
        <v>65.475819999999999</v>
      </c>
      <c r="K69" s="14">
        <v>0</v>
      </c>
      <c r="L69" s="14">
        <v>793.52059999999994</v>
      </c>
      <c r="M69" s="14">
        <v>977.73900000000003</v>
      </c>
      <c r="N69" s="14">
        <v>1236.4280000000001</v>
      </c>
      <c r="O69" s="14">
        <v>1384.114</v>
      </c>
      <c r="P69" s="14">
        <v>870.91780000000006</v>
      </c>
      <c r="Q69" s="14">
        <v>680.85220000000004</v>
      </c>
      <c r="R69" s="14">
        <v>787.42550000000006</v>
      </c>
      <c r="S69" s="14">
        <v>0</v>
      </c>
      <c r="T69" s="14">
        <v>0</v>
      </c>
      <c r="U69" s="53">
        <v>347.16399999999999</v>
      </c>
      <c r="V69" s="14">
        <v>1504.7380000000001</v>
      </c>
      <c r="W69" s="14">
        <v>1432.951</v>
      </c>
      <c r="X69" s="14">
        <v>2052.7060000000001</v>
      </c>
      <c r="Y69" s="14">
        <v>1585.7619999999999</v>
      </c>
      <c r="Z69" s="14">
        <v>1243.6310000000001</v>
      </c>
      <c r="AA69" s="14">
        <v>1111.367</v>
      </c>
      <c r="AB69" s="14">
        <v>885.63210000000004</v>
      </c>
      <c r="AC69" s="53">
        <v>768.20920000000001</v>
      </c>
      <c r="AD69" s="53">
        <v>1242.98</v>
      </c>
      <c r="AE69" s="16">
        <v>0</v>
      </c>
    </row>
    <row r="70" spans="1:31" x14ac:dyDescent="0.3">
      <c r="A70" s="48" t="s">
        <v>15</v>
      </c>
      <c r="B70" s="15">
        <v>127.3163</v>
      </c>
      <c r="C70" s="14">
        <v>472.2953</v>
      </c>
      <c r="D70" s="14">
        <v>775.18259999999998</v>
      </c>
      <c r="E70" s="14">
        <v>942.40530000000001</v>
      </c>
      <c r="F70" s="14">
        <v>1004.4059999999999</v>
      </c>
      <c r="G70" s="14">
        <v>754.01490000000001</v>
      </c>
      <c r="H70" s="14">
        <v>552.10530000000006</v>
      </c>
      <c r="I70" s="14">
        <v>418.78699999999998</v>
      </c>
      <c r="J70" s="14">
        <v>97.7423</v>
      </c>
      <c r="K70" s="14">
        <v>0</v>
      </c>
      <c r="L70" s="14">
        <v>846.98220000000003</v>
      </c>
      <c r="M70" s="14">
        <v>1154.442</v>
      </c>
      <c r="N70" s="14">
        <v>1416.1880000000001</v>
      </c>
      <c r="O70" s="14">
        <v>1437.066</v>
      </c>
      <c r="P70" s="14">
        <v>1250.578</v>
      </c>
      <c r="Q70" s="14">
        <v>924.14070000000004</v>
      </c>
      <c r="R70" s="14">
        <v>802.8075</v>
      </c>
      <c r="S70" s="14">
        <v>0</v>
      </c>
      <c r="T70" s="14">
        <v>0</v>
      </c>
      <c r="U70" s="53">
        <v>365.31180000000001</v>
      </c>
      <c r="V70" s="14">
        <v>1562.152</v>
      </c>
      <c r="W70" s="14">
        <v>1373.644</v>
      </c>
      <c r="X70" s="14">
        <v>1682.9159999999999</v>
      </c>
      <c r="Y70" s="14">
        <v>1360.221</v>
      </c>
      <c r="Z70" s="14">
        <v>1260.0640000000001</v>
      </c>
      <c r="AA70" s="14">
        <v>1220.24</v>
      </c>
      <c r="AB70" s="14">
        <v>1338.673</v>
      </c>
      <c r="AC70" s="53">
        <v>1243.124</v>
      </c>
      <c r="AD70" s="53">
        <v>1706.2650000000001</v>
      </c>
      <c r="AE70" s="16">
        <v>0</v>
      </c>
    </row>
    <row r="71" spans="1:31" x14ac:dyDescent="0.3">
      <c r="A71" s="48" t="s">
        <v>16</v>
      </c>
      <c r="B71" s="15">
        <v>68.741489999999999</v>
      </c>
      <c r="C71" s="14">
        <v>298.96800000000002</v>
      </c>
      <c r="D71" s="14">
        <v>748.6472</v>
      </c>
      <c r="E71" s="14">
        <v>732.50040000000001</v>
      </c>
      <c r="F71" s="14">
        <v>537.7373</v>
      </c>
      <c r="G71" s="14">
        <v>459.68650000000002</v>
      </c>
      <c r="H71" s="14">
        <v>199.61</v>
      </c>
      <c r="I71" s="14">
        <v>156.40620000000001</v>
      </c>
      <c r="J71" s="14">
        <v>38.28407</v>
      </c>
      <c r="K71" s="14">
        <v>0</v>
      </c>
      <c r="L71" s="14">
        <v>862.3193</v>
      </c>
      <c r="M71" s="14">
        <v>1143.4480000000001</v>
      </c>
      <c r="N71" s="14">
        <v>1016.0940000000001</v>
      </c>
      <c r="O71" s="14">
        <v>1426.761</v>
      </c>
      <c r="P71" s="14">
        <v>706.54589999999996</v>
      </c>
      <c r="Q71" s="14">
        <v>490.5883</v>
      </c>
      <c r="R71" s="14">
        <v>418.15719999999999</v>
      </c>
      <c r="S71" s="14">
        <v>0</v>
      </c>
      <c r="T71" s="14">
        <v>0</v>
      </c>
      <c r="U71" s="53">
        <v>242.37860000000001</v>
      </c>
      <c r="V71" s="14">
        <v>1331.373</v>
      </c>
      <c r="W71" s="14">
        <v>1526.7670000000001</v>
      </c>
      <c r="X71" s="14">
        <v>1741.3530000000001</v>
      </c>
      <c r="Y71" s="14">
        <v>1374.9780000000001</v>
      </c>
      <c r="Z71" s="14">
        <v>1007.842</v>
      </c>
      <c r="AA71" s="14">
        <v>633.11919999999998</v>
      </c>
      <c r="AB71" s="14">
        <v>733.88189999999997</v>
      </c>
      <c r="AC71" s="53">
        <v>609.92790000000002</v>
      </c>
      <c r="AD71" s="53">
        <v>690.32069999999999</v>
      </c>
      <c r="AE71" s="16">
        <v>0</v>
      </c>
    </row>
    <row r="72" spans="1:31" x14ac:dyDescent="0.3">
      <c r="A72" s="48" t="s">
        <v>17</v>
      </c>
      <c r="B72" s="15">
        <v>86.407200000000003</v>
      </c>
      <c r="C72" s="14">
        <v>332.76179999999999</v>
      </c>
      <c r="D72" s="14">
        <v>778.98450000000003</v>
      </c>
      <c r="E72" s="14">
        <v>900.33860000000004</v>
      </c>
      <c r="F72" s="14">
        <v>738.5059</v>
      </c>
      <c r="G72" s="14">
        <v>504.44549999999998</v>
      </c>
      <c r="H72" s="14">
        <v>246.55090000000001</v>
      </c>
      <c r="I72" s="14">
        <v>196.2492</v>
      </c>
      <c r="J72" s="14">
        <v>53.094200000000001</v>
      </c>
      <c r="K72" s="14">
        <v>0</v>
      </c>
      <c r="L72" s="14">
        <v>706.52</v>
      </c>
      <c r="M72" s="14">
        <v>1219.673</v>
      </c>
      <c r="N72" s="14">
        <v>1110.7840000000001</v>
      </c>
      <c r="O72" s="14">
        <v>982.61959999999999</v>
      </c>
      <c r="P72" s="14">
        <v>806.91369999999995</v>
      </c>
      <c r="Q72" s="14">
        <v>636.9597</v>
      </c>
      <c r="R72" s="14">
        <v>581.84339999999997</v>
      </c>
      <c r="S72" s="14">
        <v>0</v>
      </c>
      <c r="T72" s="14">
        <v>0</v>
      </c>
      <c r="U72" s="53">
        <v>202.1559</v>
      </c>
      <c r="V72" s="14">
        <v>1106.604</v>
      </c>
      <c r="W72" s="14">
        <v>1592.2660000000001</v>
      </c>
      <c r="X72" s="14">
        <v>1819.6310000000001</v>
      </c>
      <c r="Y72" s="14">
        <v>1426.136</v>
      </c>
      <c r="Z72" s="14">
        <v>1209.433</v>
      </c>
      <c r="AA72" s="14">
        <v>786.97170000000006</v>
      </c>
      <c r="AB72" s="14">
        <v>875.56050000000005</v>
      </c>
      <c r="AC72" s="53">
        <v>598.51530000000002</v>
      </c>
      <c r="AD72" s="53">
        <v>885.14149999999995</v>
      </c>
      <c r="AE72" s="16">
        <v>0</v>
      </c>
    </row>
    <row r="73" spans="1:31" x14ac:dyDescent="0.3">
      <c r="A73" s="48" t="s">
        <v>18</v>
      </c>
      <c r="B73" s="15">
        <v>112.8984</v>
      </c>
      <c r="C73" s="14">
        <v>449.1035</v>
      </c>
      <c r="D73" s="14">
        <v>904.87450000000001</v>
      </c>
      <c r="E73" s="14">
        <v>1146.1179999999999</v>
      </c>
      <c r="F73" s="14">
        <v>774.3904</v>
      </c>
      <c r="G73" s="14">
        <v>657.19640000000004</v>
      </c>
      <c r="H73" s="14">
        <v>446.75290000000001</v>
      </c>
      <c r="I73" s="14">
        <v>297.56</v>
      </c>
      <c r="J73" s="14">
        <v>73.099829999999997</v>
      </c>
      <c r="K73" s="14">
        <v>0</v>
      </c>
      <c r="L73" s="14">
        <v>940.55589999999995</v>
      </c>
      <c r="M73" s="14">
        <v>1394.443</v>
      </c>
      <c r="N73" s="14">
        <v>1437.164</v>
      </c>
      <c r="O73" s="14">
        <v>1402.6489999999999</v>
      </c>
      <c r="P73" s="14">
        <v>946.46990000000005</v>
      </c>
      <c r="Q73" s="14">
        <v>847.84010000000001</v>
      </c>
      <c r="R73" s="14">
        <v>746.28440000000001</v>
      </c>
      <c r="S73" s="14">
        <v>0</v>
      </c>
      <c r="T73" s="14">
        <v>0</v>
      </c>
      <c r="U73" s="53">
        <v>297.62959999999998</v>
      </c>
      <c r="V73" s="14">
        <v>1581.357</v>
      </c>
      <c r="W73" s="14">
        <v>1500.1089999999999</v>
      </c>
      <c r="X73" s="14">
        <v>1996.0509999999999</v>
      </c>
      <c r="Y73" s="14">
        <v>1591.2660000000001</v>
      </c>
      <c r="Z73" s="14">
        <v>1448.5619999999999</v>
      </c>
      <c r="AA73" s="14">
        <v>1144.3889999999999</v>
      </c>
      <c r="AB73" s="14">
        <v>1176.8620000000001</v>
      </c>
      <c r="AC73" s="53">
        <v>793.67970000000003</v>
      </c>
      <c r="AD73" s="53">
        <v>1252.6289999999999</v>
      </c>
      <c r="AE73" s="16">
        <v>0</v>
      </c>
    </row>
    <row r="74" spans="1:31" x14ac:dyDescent="0.3">
      <c r="A74" s="48" t="s">
        <v>19</v>
      </c>
      <c r="B74" s="15">
        <v>155.68819999999999</v>
      </c>
      <c r="C74" s="14">
        <v>531.39059999999995</v>
      </c>
      <c r="D74" s="14">
        <v>1277.9639999999999</v>
      </c>
      <c r="E74" s="14">
        <v>1241.7819999999999</v>
      </c>
      <c r="F74" s="14">
        <v>1050.384</v>
      </c>
      <c r="G74" s="14">
        <v>759.16859999999997</v>
      </c>
      <c r="H74" s="14">
        <v>587.14340000000004</v>
      </c>
      <c r="I74" s="14">
        <v>399.21280000000002</v>
      </c>
      <c r="J74" s="14">
        <v>117.72839999999999</v>
      </c>
      <c r="K74" s="14">
        <v>0</v>
      </c>
      <c r="L74" s="14">
        <v>989.71169999999995</v>
      </c>
      <c r="M74" s="14">
        <v>1403.0319999999999</v>
      </c>
      <c r="N74" s="14">
        <v>1837.1210000000001</v>
      </c>
      <c r="O74" s="14">
        <v>1553.6079999999999</v>
      </c>
      <c r="P74" s="14">
        <v>1119.614</v>
      </c>
      <c r="Q74" s="14">
        <v>1006.9880000000001</v>
      </c>
      <c r="R74" s="14">
        <v>1131.0730000000001</v>
      </c>
      <c r="S74" s="14">
        <v>0</v>
      </c>
      <c r="T74" s="14">
        <v>0</v>
      </c>
      <c r="U74" s="53">
        <v>500.57990000000001</v>
      </c>
      <c r="V74" s="14">
        <v>1499.278</v>
      </c>
      <c r="W74" s="14">
        <v>2036.9549999999999</v>
      </c>
      <c r="X74" s="14">
        <v>2591.3870000000002</v>
      </c>
      <c r="Y74" s="14">
        <v>2177.2289999999998</v>
      </c>
      <c r="Z74" s="14">
        <v>1847.17</v>
      </c>
      <c r="AA74" s="14">
        <v>1658.732</v>
      </c>
      <c r="AB74" s="14">
        <v>1316.8119999999999</v>
      </c>
      <c r="AC74" s="53">
        <v>1330.528</v>
      </c>
      <c r="AD74" s="53">
        <v>1877.556</v>
      </c>
      <c r="AE74" s="16">
        <v>0</v>
      </c>
    </row>
    <row r="75" spans="1:31" x14ac:dyDescent="0.3">
      <c r="A75" s="48" t="s">
        <v>20</v>
      </c>
      <c r="B75" s="15">
        <v>64.051119999999997</v>
      </c>
      <c r="C75" s="14">
        <v>330.13749999999999</v>
      </c>
      <c r="D75" s="14">
        <v>768.25919999999996</v>
      </c>
      <c r="E75" s="14">
        <v>849.26649999999995</v>
      </c>
      <c r="F75" s="14">
        <v>697.33180000000004</v>
      </c>
      <c r="G75" s="14">
        <v>486.18819999999999</v>
      </c>
      <c r="H75" s="14">
        <v>177.65690000000001</v>
      </c>
      <c r="I75" s="14">
        <v>140.26689999999999</v>
      </c>
      <c r="J75" s="14">
        <v>39.409669999999998</v>
      </c>
      <c r="K75" s="14">
        <v>0</v>
      </c>
      <c r="L75" s="14">
        <v>724.0421</v>
      </c>
      <c r="M75" s="14">
        <v>1194.539</v>
      </c>
      <c r="N75" s="14">
        <v>1062.2539999999999</v>
      </c>
      <c r="O75" s="14">
        <v>1049.992</v>
      </c>
      <c r="P75" s="14">
        <v>660.31820000000005</v>
      </c>
      <c r="Q75" s="14">
        <v>474.93799999999999</v>
      </c>
      <c r="R75" s="14">
        <v>531.9375</v>
      </c>
      <c r="S75" s="14">
        <v>0</v>
      </c>
      <c r="T75" s="14">
        <v>0</v>
      </c>
      <c r="U75" s="53">
        <v>175.88669999999999</v>
      </c>
      <c r="V75" s="14">
        <v>1083.6990000000001</v>
      </c>
      <c r="W75" s="14">
        <v>1678.2339999999999</v>
      </c>
      <c r="X75" s="14">
        <v>1371.134</v>
      </c>
      <c r="Y75" s="14">
        <v>1900.5250000000001</v>
      </c>
      <c r="Z75" s="14">
        <v>1190.201</v>
      </c>
      <c r="AA75" s="14">
        <v>751.78579999999999</v>
      </c>
      <c r="AB75" s="14">
        <v>544.08309999999994</v>
      </c>
      <c r="AC75" s="53">
        <v>545.21939999999995</v>
      </c>
      <c r="AD75" s="53">
        <v>817.51229999999998</v>
      </c>
      <c r="AE75" s="16">
        <v>0</v>
      </c>
    </row>
    <row r="76" spans="1:31" x14ac:dyDescent="0.3">
      <c r="A76" s="48" t="s">
        <v>21</v>
      </c>
      <c r="B76" s="15">
        <v>88.688640000000007</v>
      </c>
      <c r="C76" s="14">
        <v>480.44229999999999</v>
      </c>
      <c r="D76" s="14">
        <v>912.42409999999995</v>
      </c>
      <c r="E76" s="14">
        <v>897.32370000000003</v>
      </c>
      <c r="F76" s="14">
        <v>805.31880000000001</v>
      </c>
      <c r="G76" s="14">
        <v>480.19299999999998</v>
      </c>
      <c r="H76" s="14">
        <v>240.9735</v>
      </c>
      <c r="I76" s="14">
        <v>224.5581</v>
      </c>
      <c r="J76" s="14">
        <v>52.393070000000002</v>
      </c>
      <c r="K76" s="14">
        <v>0</v>
      </c>
      <c r="L76" s="14">
        <v>1013.9829999999999</v>
      </c>
      <c r="M76" s="14">
        <v>1231.2729999999999</v>
      </c>
      <c r="N76" s="14">
        <v>1254.172</v>
      </c>
      <c r="O76" s="14">
        <v>1299.347</v>
      </c>
      <c r="P76" s="14">
        <v>918.52589999999998</v>
      </c>
      <c r="Q76" s="14">
        <v>649.13959999999997</v>
      </c>
      <c r="R76" s="14">
        <v>625.35749999999996</v>
      </c>
      <c r="S76" s="14">
        <v>0</v>
      </c>
      <c r="T76" s="14">
        <v>0</v>
      </c>
      <c r="U76" s="53">
        <v>254.07490000000001</v>
      </c>
      <c r="V76" s="14">
        <v>1356.7529999999999</v>
      </c>
      <c r="W76" s="14">
        <v>1499.229</v>
      </c>
      <c r="X76" s="14">
        <v>1480.1420000000001</v>
      </c>
      <c r="Y76" s="14">
        <v>1701.6089999999999</v>
      </c>
      <c r="Z76" s="14">
        <v>1457.33</v>
      </c>
      <c r="AA76" s="14">
        <v>805.16160000000002</v>
      </c>
      <c r="AB76" s="14">
        <v>925.83450000000005</v>
      </c>
      <c r="AC76" s="53">
        <v>665.32339999999999</v>
      </c>
      <c r="AD76" s="53">
        <v>883.04729999999995</v>
      </c>
      <c r="AE76" s="16">
        <v>0</v>
      </c>
    </row>
    <row r="77" spans="1:31" x14ac:dyDescent="0.3">
      <c r="A77" s="48" t="s">
        <v>22</v>
      </c>
      <c r="B77" s="15">
        <v>140.60480000000001</v>
      </c>
      <c r="C77" s="14">
        <v>464.71910000000003</v>
      </c>
      <c r="D77" s="14">
        <v>1098.636</v>
      </c>
      <c r="E77" s="14">
        <v>920.55589999999995</v>
      </c>
      <c r="F77" s="14">
        <v>793.37249999999995</v>
      </c>
      <c r="G77" s="14">
        <v>712.39790000000005</v>
      </c>
      <c r="H77" s="14">
        <v>496.44159999999999</v>
      </c>
      <c r="I77" s="14">
        <v>313.81200000000001</v>
      </c>
      <c r="J77" s="14">
        <v>78.493189999999998</v>
      </c>
      <c r="K77" s="14">
        <v>0</v>
      </c>
      <c r="L77" s="14">
        <v>1038.066</v>
      </c>
      <c r="M77" s="14">
        <v>1412.415</v>
      </c>
      <c r="N77" s="14">
        <v>1301.489</v>
      </c>
      <c r="O77" s="14">
        <v>1609.924</v>
      </c>
      <c r="P77" s="14">
        <v>1022.997</v>
      </c>
      <c r="Q77" s="14">
        <v>944.25120000000004</v>
      </c>
      <c r="R77" s="14">
        <v>871.03480000000002</v>
      </c>
      <c r="S77" s="14">
        <v>0</v>
      </c>
      <c r="T77" s="14">
        <v>0</v>
      </c>
      <c r="U77" s="53">
        <v>514.23609999999996</v>
      </c>
      <c r="V77" s="14">
        <v>1410.885</v>
      </c>
      <c r="W77" s="14">
        <v>1676.8869999999999</v>
      </c>
      <c r="X77" s="14">
        <v>1828.2370000000001</v>
      </c>
      <c r="Y77" s="14">
        <v>1459.627</v>
      </c>
      <c r="Z77" s="14">
        <v>1438.729</v>
      </c>
      <c r="AA77" s="14">
        <v>1157.1179999999999</v>
      </c>
      <c r="AB77" s="14">
        <v>977.96990000000005</v>
      </c>
      <c r="AC77" s="53">
        <v>995.78330000000005</v>
      </c>
      <c r="AD77" s="53">
        <v>1271.845</v>
      </c>
      <c r="AE77" s="16">
        <v>0</v>
      </c>
    </row>
    <row r="78" spans="1:31" x14ac:dyDescent="0.3">
      <c r="A78" s="48" t="s">
        <v>23</v>
      </c>
      <c r="B78" s="15">
        <v>134.46270000000001</v>
      </c>
      <c r="C78" s="14">
        <v>705.57410000000004</v>
      </c>
      <c r="D78" s="14">
        <v>1133.78</v>
      </c>
      <c r="E78" s="14">
        <v>990.55790000000002</v>
      </c>
      <c r="F78" s="14">
        <v>1115.58</v>
      </c>
      <c r="G78" s="14">
        <v>1012.787</v>
      </c>
      <c r="H78" s="14">
        <v>572.2396</v>
      </c>
      <c r="I78" s="14">
        <v>466.86700000000002</v>
      </c>
      <c r="J78" s="14">
        <v>126.0367</v>
      </c>
      <c r="K78" s="14">
        <v>0</v>
      </c>
      <c r="L78" s="14">
        <v>999.76480000000004</v>
      </c>
      <c r="M78" s="14">
        <v>1426.847</v>
      </c>
      <c r="N78" s="14">
        <v>1690.29</v>
      </c>
      <c r="O78" s="14">
        <v>1759.8219999999999</v>
      </c>
      <c r="P78" s="14">
        <v>1441.1420000000001</v>
      </c>
      <c r="Q78" s="14">
        <v>1322.8869999999999</v>
      </c>
      <c r="R78" s="14">
        <v>1099.097</v>
      </c>
      <c r="S78" s="14">
        <v>0</v>
      </c>
      <c r="T78" s="14">
        <v>0</v>
      </c>
      <c r="U78" s="53">
        <v>525.21439999999996</v>
      </c>
      <c r="V78" s="14">
        <v>1536.808</v>
      </c>
      <c r="W78" s="14">
        <v>1953.83</v>
      </c>
      <c r="X78" s="14">
        <v>2141.672</v>
      </c>
      <c r="Y78" s="14">
        <v>1763.2929999999999</v>
      </c>
      <c r="Z78" s="14">
        <v>1451.394</v>
      </c>
      <c r="AA78" s="14">
        <v>1623.509</v>
      </c>
      <c r="AB78" s="14">
        <v>1438.4849999999999</v>
      </c>
      <c r="AC78" s="53">
        <v>1444.0719999999999</v>
      </c>
      <c r="AD78" s="53">
        <v>1689.5170000000001</v>
      </c>
      <c r="AE78" s="16">
        <v>0</v>
      </c>
    </row>
    <row r="79" spans="1:31" x14ac:dyDescent="0.3">
      <c r="A79" s="48" t="s">
        <v>24</v>
      </c>
      <c r="B79" s="15">
        <v>58.527850000000001</v>
      </c>
      <c r="C79" s="14">
        <v>371.6857</v>
      </c>
      <c r="D79" s="14">
        <v>647.23249999999996</v>
      </c>
      <c r="E79" s="14">
        <v>966.22770000000003</v>
      </c>
      <c r="F79" s="14">
        <v>581.85829999999999</v>
      </c>
      <c r="G79" s="14">
        <v>391.09719999999999</v>
      </c>
      <c r="H79" s="14">
        <v>162.33179999999999</v>
      </c>
      <c r="I79" s="14">
        <v>166.07859999999999</v>
      </c>
      <c r="J79" s="14">
        <v>41.790280000000003</v>
      </c>
      <c r="K79" s="14">
        <v>0</v>
      </c>
      <c r="L79" s="14">
        <v>978.40139999999997</v>
      </c>
      <c r="M79" s="14">
        <v>1084.2719999999999</v>
      </c>
      <c r="N79" s="14">
        <v>1172.7080000000001</v>
      </c>
      <c r="O79" s="14">
        <v>1206.268</v>
      </c>
      <c r="P79" s="14">
        <v>658.65970000000004</v>
      </c>
      <c r="Q79" s="14">
        <v>544.29639999999995</v>
      </c>
      <c r="R79" s="14">
        <v>488.74720000000002</v>
      </c>
      <c r="S79" s="14">
        <v>0</v>
      </c>
      <c r="T79" s="14">
        <v>0</v>
      </c>
      <c r="U79" s="53">
        <v>178.2209</v>
      </c>
      <c r="V79" s="14">
        <v>1386.165</v>
      </c>
      <c r="W79" s="14">
        <v>1449.18</v>
      </c>
      <c r="X79" s="14">
        <v>1674.36</v>
      </c>
      <c r="Y79" s="14">
        <v>1486.0070000000001</v>
      </c>
      <c r="Z79" s="14">
        <v>1296.2940000000001</v>
      </c>
      <c r="AA79" s="14">
        <v>795.70420000000001</v>
      </c>
      <c r="AB79" s="14">
        <v>727.40520000000004</v>
      </c>
      <c r="AC79" s="53">
        <v>598.04729999999995</v>
      </c>
      <c r="AD79" s="53">
        <v>829.81769999999995</v>
      </c>
      <c r="AE79" s="16">
        <v>0</v>
      </c>
    </row>
    <row r="80" spans="1:31" x14ac:dyDescent="0.3">
      <c r="A80" s="48" t="s">
        <v>25</v>
      </c>
      <c r="B80" s="15">
        <v>94.780289999999994</v>
      </c>
      <c r="C80" s="14">
        <v>385.72539999999998</v>
      </c>
      <c r="D80" s="14">
        <v>805.15200000000004</v>
      </c>
      <c r="E80" s="14">
        <v>775.19290000000001</v>
      </c>
      <c r="F80" s="14">
        <v>734.10860000000002</v>
      </c>
      <c r="G80" s="14">
        <v>500.63420000000002</v>
      </c>
      <c r="H80" s="14">
        <v>317.13200000000001</v>
      </c>
      <c r="I80" s="14">
        <v>248.03450000000001</v>
      </c>
      <c r="J80" s="14">
        <v>56.591769999999997</v>
      </c>
      <c r="K80" s="14">
        <v>0</v>
      </c>
      <c r="L80" s="14">
        <v>872.29809999999998</v>
      </c>
      <c r="M80" s="14">
        <v>1047.9369999999999</v>
      </c>
      <c r="N80" s="14">
        <v>1170.2270000000001</v>
      </c>
      <c r="O80" s="14">
        <v>1089.8340000000001</v>
      </c>
      <c r="P80" s="14">
        <v>979.39750000000004</v>
      </c>
      <c r="Q80" s="14">
        <v>724.41279999999995</v>
      </c>
      <c r="R80" s="14">
        <v>654.77560000000005</v>
      </c>
      <c r="S80" s="14">
        <v>0</v>
      </c>
      <c r="T80" s="14">
        <v>0</v>
      </c>
      <c r="U80" s="53">
        <v>213.7567</v>
      </c>
      <c r="V80" s="14">
        <v>1150.9090000000001</v>
      </c>
      <c r="W80" s="14">
        <v>1623.415</v>
      </c>
      <c r="X80" s="14">
        <v>2104.0450000000001</v>
      </c>
      <c r="Y80" s="14">
        <v>1627.0630000000001</v>
      </c>
      <c r="Z80" s="14">
        <v>1233.761</v>
      </c>
      <c r="AA80" s="14">
        <v>980.09190000000001</v>
      </c>
      <c r="AB80" s="14">
        <v>959.29570000000001</v>
      </c>
      <c r="AC80" s="53">
        <v>716.15620000000001</v>
      </c>
      <c r="AD80" s="53">
        <v>992.09519999999998</v>
      </c>
      <c r="AE80" s="16">
        <v>0</v>
      </c>
    </row>
    <row r="81" spans="1:31" x14ac:dyDescent="0.3">
      <c r="A81" s="48" t="s">
        <v>26</v>
      </c>
      <c r="B81" s="15">
        <v>125.8002</v>
      </c>
      <c r="C81" s="14">
        <v>301.3152</v>
      </c>
      <c r="D81" s="14">
        <v>850.6771</v>
      </c>
      <c r="E81" s="14">
        <v>1086.384</v>
      </c>
      <c r="F81" s="14">
        <v>656.61689999999999</v>
      </c>
      <c r="G81" s="14">
        <v>645.4366</v>
      </c>
      <c r="H81" s="14">
        <v>496.76389999999998</v>
      </c>
      <c r="I81" s="14">
        <v>325.90249999999997</v>
      </c>
      <c r="J81" s="14">
        <v>82.680030000000002</v>
      </c>
      <c r="K81" s="14">
        <v>0</v>
      </c>
      <c r="L81" s="14">
        <v>774.36239999999998</v>
      </c>
      <c r="M81" s="14">
        <v>1238.4290000000001</v>
      </c>
      <c r="N81" s="14">
        <v>1487.3109999999999</v>
      </c>
      <c r="O81" s="14">
        <v>1499.182</v>
      </c>
      <c r="P81" s="14">
        <v>986.41549999999995</v>
      </c>
      <c r="Q81" s="14">
        <v>804.19809999999995</v>
      </c>
      <c r="R81" s="14">
        <v>824.60709999999995</v>
      </c>
      <c r="S81" s="14">
        <v>0</v>
      </c>
      <c r="T81" s="14">
        <v>0</v>
      </c>
      <c r="U81" s="53">
        <v>311.71710000000002</v>
      </c>
      <c r="V81" s="14">
        <v>1441.3119999999999</v>
      </c>
      <c r="W81" s="14">
        <v>1303.759</v>
      </c>
      <c r="X81" s="14">
        <v>1841.4749999999999</v>
      </c>
      <c r="Y81" s="14">
        <v>1962.3409999999999</v>
      </c>
      <c r="Z81" s="14">
        <v>1558.7</v>
      </c>
      <c r="AA81" s="14">
        <v>1068.1110000000001</v>
      </c>
      <c r="AB81" s="14">
        <v>920.40509999999995</v>
      </c>
      <c r="AC81" s="53">
        <v>879.21010000000001</v>
      </c>
      <c r="AD81" s="53">
        <v>1324.5329999999999</v>
      </c>
      <c r="AE81" s="16">
        <v>0</v>
      </c>
    </row>
    <row r="82" spans="1:31" ht="14.4" thickBot="1" x14ac:dyDescent="0.35">
      <c r="A82" s="48" t="s">
        <v>27</v>
      </c>
      <c r="B82" s="38">
        <v>125.9342</v>
      </c>
      <c r="C82" s="39">
        <v>521.45950000000005</v>
      </c>
      <c r="D82" s="39">
        <v>1193.8630000000001</v>
      </c>
      <c r="E82" s="39">
        <v>1184.9190000000001</v>
      </c>
      <c r="F82" s="39">
        <v>1001.732</v>
      </c>
      <c r="G82" s="39">
        <v>751.75490000000002</v>
      </c>
      <c r="H82" s="39">
        <v>490.79570000000001</v>
      </c>
      <c r="I82" s="39">
        <v>366.3997</v>
      </c>
      <c r="J82" s="39">
        <v>107.4044</v>
      </c>
      <c r="K82" s="39">
        <v>0</v>
      </c>
      <c r="L82" s="39">
        <v>999.08010000000002</v>
      </c>
      <c r="M82" s="39">
        <v>1148.9159999999999</v>
      </c>
      <c r="N82" s="39">
        <v>1052.194</v>
      </c>
      <c r="O82" s="39">
        <v>1351.6659999999999</v>
      </c>
      <c r="P82" s="39">
        <v>1308.318</v>
      </c>
      <c r="Q82" s="39">
        <v>1021.3680000000001</v>
      </c>
      <c r="R82" s="39">
        <v>1012.236</v>
      </c>
      <c r="S82" s="39">
        <v>0</v>
      </c>
      <c r="T82" s="39">
        <v>0</v>
      </c>
      <c r="U82" s="53">
        <v>400.84289999999999</v>
      </c>
      <c r="V82" s="39">
        <v>1265.547</v>
      </c>
      <c r="W82" s="39">
        <v>1616.681</v>
      </c>
      <c r="X82" s="39">
        <v>1736.2639999999999</v>
      </c>
      <c r="Y82" s="39">
        <v>1967.7439999999999</v>
      </c>
      <c r="Z82" s="39">
        <v>1199.0830000000001</v>
      </c>
      <c r="AA82" s="39">
        <v>1500.364</v>
      </c>
      <c r="AB82" s="39">
        <v>1188.1089999999999</v>
      </c>
      <c r="AC82" s="53">
        <v>1306.6610000000001</v>
      </c>
      <c r="AD82" s="53">
        <v>1500.36</v>
      </c>
      <c r="AE82" s="40">
        <v>0</v>
      </c>
    </row>
  </sheetData>
  <sortState xmlns:xlrd2="http://schemas.microsoft.com/office/spreadsheetml/2017/richdata2" ref="A31:AC54">
    <sortCondition ref="A31:A54" customList="A1,A3,A5,A7,B1,B3,B5,B7,C1,C3,C5,C7,D1,D3,D5,D7,E1,E3,E5,E7,F1,F3,F5,F7"/>
  </sortState>
  <mergeCells count="12">
    <mergeCell ref="A57:A58"/>
    <mergeCell ref="B57:K57"/>
    <mergeCell ref="L57:U57"/>
    <mergeCell ref="V57:AE57"/>
    <mergeCell ref="A1:A2"/>
    <mergeCell ref="B1:K1"/>
    <mergeCell ref="L1:U1"/>
    <mergeCell ref="V1:AE1"/>
    <mergeCell ref="A29:A30"/>
    <mergeCell ref="B29:K29"/>
    <mergeCell ref="L29:U29"/>
    <mergeCell ref="V29:AE29"/>
  </mergeCells>
  <conditionalFormatting sqref="B3:AE26">
    <cfRule type="cellIs" dxfId="23" priority="1" operator="lessThan">
      <formula>500</formula>
    </cfRule>
    <cfRule type="cellIs" dxfId="22" priority="3" operator="lessThan">
      <formula>450</formula>
    </cfRule>
  </conditionalFormatting>
  <pageMargins left="0.7" right="0.7" top="0.75" bottom="0.75" header="0.3" footer="0.3"/>
  <pageSetup paperSize="9" orientation="portrait" horizontalDpi="360" verticalDpi="360" r:id="rId1"/>
  <ignoredErrors>
    <ignoredError sqref="B27:AE2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9D85B-4539-41D7-9760-A63DD871ADE7}">
  <dimension ref="A1:AG56"/>
  <sheetViews>
    <sheetView topLeftCell="A9" zoomScale="60" zoomScaleNormal="60" workbookViewId="0">
      <selection activeCell="B56" sqref="B56"/>
    </sheetView>
  </sheetViews>
  <sheetFormatPr defaultRowHeight="14.4" x14ac:dyDescent="0.3"/>
  <cols>
    <col min="1" max="1" width="11.77734375" bestFit="1" customWidth="1"/>
  </cols>
  <sheetData>
    <row r="1" spans="1:33" ht="15" thickBot="1" x14ac:dyDescent="0.35">
      <c r="A1" s="79" t="s">
        <v>38</v>
      </c>
      <c r="B1" s="125" t="s">
        <v>66</v>
      </c>
      <c r="C1" s="126"/>
      <c r="D1" s="126"/>
      <c r="E1" s="126"/>
      <c r="F1" s="126"/>
      <c r="G1" s="126"/>
      <c r="H1" s="126"/>
      <c r="I1" s="126"/>
      <c r="J1" s="126"/>
      <c r="K1" s="127"/>
      <c r="L1" s="125" t="s">
        <v>67</v>
      </c>
      <c r="M1" s="126"/>
      <c r="N1" s="126"/>
      <c r="O1" s="126"/>
      <c r="P1" s="126"/>
      <c r="Q1" s="126"/>
      <c r="R1" s="126"/>
      <c r="S1" s="126"/>
      <c r="T1" s="126"/>
      <c r="U1" s="127"/>
      <c r="V1" s="125" t="s">
        <v>68</v>
      </c>
      <c r="W1" s="126"/>
      <c r="X1" s="126"/>
      <c r="Y1" s="126"/>
      <c r="Z1" s="126"/>
      <c r="AA1" s="126"/>
      <c r="AB1" s="126"/>
      <c r="AC1" s="126"/>
      <c r="AD1" s="126"/>
      <c r="AE1" s="127"/>
    </row>
    <row r="2" spans="1:33" ht="15" thickBot="1" x14ac:dyDescent="0.35">
      <c r="A2" s="80" t="s">
        <v>78</v>
      </c>
      <c r="B2" s="41">
        <v>8.3000000000000007</v>
      </c>
      <c r="C2" s="41">
        <v>9.3000000000000007</v>
      </c>
      <c r="D2" s="41">
        <v>10.3</v>
      </c>
      <c r="E2" s="41">
        <v>11.3</v>
      </c>
      <c r="F2" s="41">
        <v>12.3</v>
      </c>
      <c r="G2" s="41">
        <v>13.3</v>
      </c>
      <c r="H2" s="41">
        <v>14.3</v>
      </c>
      <c r="I2" s="41">
        <v>15.3</v>
      </c>
      <c r="J2" s="41">
        <v>16.3</v>
      </c>
      <c r="K2" s="42">
        <v>17.3</v>
      </c>
      <c r="L2" s="41">
        <v>8.3000000000000007</v>
      </c>
      <c r="M2" s="41">
        <v>9.3000000000000007</v>
      </c>
      <c r="N2" s="41">
        <v>10.3</v>
      </c>
      <c r="O2" s="41">
        <v>11.3</v>
      </c>
      <c r="P2" s="41">
        <v>12.3</v>
      </c>
      <c r="Q2" s="41">
        <v>13.3</v>
      </c>
      <c r="R2" s="41">
        <v>14.3</v>
      </c>
      <c r="S2" s="41">
        <v>15.3</v>
      </c>
      <c r="T2" s="41">
        <v>16.3</v>
      </c>
      <c r="U2" s="42">
        <v>17.3</v>
      </c>
      <c r="V2" s="42">
        <v>7.3</v>
      </c>
      <c r="W2" s="41">
        <v>8.3000000000000007</v>
      </c>
      <c r="X2" s="41">
        <v>9.3000000000000007</v>
      </c>
      <c r="Y2" s="41">
        <v>10.3</v>
      </c>
      <c r="Z2" s="41">
        <v>11.3</v>
      </c>
      <c r="AA2" s="41">
        <v>12.3</v>
      </c>
      <c r="AB2" s="41">
        <v>13.3</v>
      </c>
      <c r="AC2" s="41">
        <v>14.3</v>
      </c>
      <c r="AD2" s="41">
        <v>15.3</v>
      </c>
      <c r="AE2" s="42">
        <v>16.3</v>
      </c>
    </row>
    <row r="3" spans="1:33" x14ac:dyDescent="0.3">
      <c r="A3" s="66" t="s">
        <v>4</v>
      </c>
      <c r="B3" s="14">
        <f>'ELectic lighting'!$G3+'Clear Sky'!B3</f>
        <v>408.77163000000002</v>
      </c>
      <c r="C3" s="14">
        <f>'ELectic lighting'!$G3+'Clear Sky'!C3</f>
        <v>624.61680000000001</v>
      </c>
      <c r="D3" s="14">
        <f>'ELectic lighting'!$G3+'Clear Sky'!D3</f>
        <v>845.73469999999998</v>
      </c>
      <c r="E3" s="14">
        <f>'Clear Sky'!E3</f>
        <v>505.42590000000001</v>
      </c>
      <c r="F3" s="14">
        <f>'ELectic lighting'!$G3+'Clear Sky'!F3</f>
        <v>862.14499999999998</v>
      </c>
      <c r="G3" s="14">
        <f>'ELectic lighting'!$G3+'Clear Sky'!G3</f>
        <v>730.49530000000004</v>
      </c>
      <c r="H3" s="14">
        <f>'ELectic lighting'!$G3+'Clear Sky'!H3</f>
        <v>555.62239999999997</v>
      </c>
      <c r="I3" s="14">
        <f>'ELectic lighting'!$G3+'Clear Sky'!I3</f>
        <v>486.06319999999999</v>
      </c>
      <c r="J3" s="14">
        <f>'ELectic lighting'!$G3+'Clear Sky'!J3</f>
        <v>385.71469999999999</v>
      </c>
      <c r="K3" s="14">
        <f>'ELectic lighting'!$G3+'Clear Sky'!K3</f>
        <v>341.5</v>
      </c>
      <c r="L3" s="14">
        <f>'Clear Sky'!L3</f>
        <v>879.13099999999997</v>
      </c>
      <c r="M3" s="14">
        <f>'Clear Sky'!M3</f>
        <v>866.71100000000001</v>
      </c>
      <c r="N3" s="14">
        <f>'Clear Sky'!N3</f>
        <v>1073.5740000000001</v>
      </c>
      <c r="O3" s="14">
        <f>'Clear Sky'!O3</f>
        <v>844.55619999999999</v>
      </c>
      <c r="P3" s="14">
        <f>'Clear Sky'!P3</f>
        <v>541.86279999999999</v>
      </c>
      <c r="Q3" s="14">
        <f>'ELectic lighting'!$G3+'Clear Sky'!Q3</f>
        <v>978.46230000000003</v>
      </c>
      <c r="R3" s="14">
        <f>'ELectic lighting'!$G3+'Clear Sky'!R3</f>
        <v>728.01970000000006</v>
      </c>
      <c r="S3" s="14">
        <f>'ELectic lighting'!$G3+'Clear Sky'!S3</f>
        <v>341.5</v>
      </c>
      <c r="T3" s="14">
        <f>'ELectic lighting'!$G3+'Clear Sky'!T3</f>
        <v>341.5</v>
      </c>
      <c r="U3" s="14">
        <f>'ELectic lighting'!$G3+'Clear Sky'!U3</f>
        <v>613.61429999999996</v>
      </c>
      <c r="V3" s="14">
        <f>'Clear Sky'!V3</f>
        <v>779.95749999999998</v>
      </c>
      <c r="W3" s="14">
        <f>'Clear Sky'!W3</f>
        <v>936.08730000000003</v>
      </c>
      <c r="X3" s="14">
        <f>'Clear Sky'!X3</f>
        <v>1096.723</v>
      </c>
      <c r="Y3" s="14">
        <f>'Clear Sky'!Y3</f>
        <v>863.74300000000005</v>
      </c>
      <c r="Z3" s="14">
        <f>'Clear Sky'!Z3</f>
        <v>689.18820000000005</v>
      </c>
      <c r="AA3" s="14">
        <f>'Clear Sky'!AA3</f>
        <v>714.92430000000002</v>
      </c>
      <c r="AB3" s="14">
        <f>'ELectic lighting'!$G3+'Clear Sky'!AB3</f>
        <v>796.62090000000001</v>
      </c>
      <c r="AC3" s="14">
        <f>'Clear Sky'!AC3</f>
        <v>622.49480000000005</v>
      </c>
      <c r="AD3" s="14">
        <f>'Clear Sky'!AD3</f>
        <v>872.30160000000001</v>
      </c>
      <c r="AE3" s="14">
        <f>'ELectic lighting'!$G3+'Clear Sky'!AE3</f>
        <v>341.5</v>
      </c>
      <c r="AG3" s="2" t="s">
        <v>46</v>
      </c>
    </row>
    <row r="4" spans="1:33" x14ac:dyDescent="0.3">
      <c r="A4" s="67" t="s">
        <v>5</v>
      </c>
      <c r="B4" s="14">
        <f>'ELectic lighting'!$G4+'Clear Sky'!B4</f>
        <v>479.98680000000002</v>
      </c>
      <c r="C4" s="14">
        <f>'ELectic lighting'!$G4+'Clear Sky'!C4</f>
        <v>663.19800000000009</v>
      </c>
      <c r="D4" s="14">
        <f>'ELectic lighting'!$G4+'Clear Sky'!D4</f>
        <v>946.30640000000005</v>
      </c>
      <c r="E4" s="14">
        <f>'Clear Sky'!E4</f>
        <v>599.41869999999994</v>
      </c>
      <c r="F4" s="14">
        <f>'ELectic lighting'!$G4+'Clear Sky'!F4</f>
        <v>971.59050000000002</v>
      </c>
      <c r="G4" s="14">
        <f>'ELectic lighting'!$G4+'Clear Sky'!G4</f>
        <v>844.12040000000002</v>
      </c>
      <c r="H4" s="14">
        <f>'ELectic lighting'!$G4+'Clear Sky'!H4</f>
        <v>745.88110000000006</v>
      </c>
      <c r="I4" s="14">
        <f>'ELectic lighting'!$G4+'Clear Sky'!I4</f>
        <v>607.95330000000001</v>
      </c>
      <c r="J4" s="14">
        <f>'ELectic lighting'!$G4+'Clear Sky'!J4</f>
        <v>466.94659999999999</v>
      </c>
      <c r="K4" s="14">
        <f>'ELectic lighting'!$G4+'Clear Sky'!K4</f>
        <v>374.1</v>
      </c>
      <c r="L4" s="14">
        <f>'Clear Sky'!L4</f>
        <v>771.42319999999995</v>
      </c>
      <c r="M4" s="14">
        <f>'Clear Sky'!M4</f>
        <v>823.94629999999995</v>
      </c>
      <c r="N4" s="14">
        <f>'Clear Sky'!N4</f>
        <v>940.15189999999996</v>
      </c>
      <c r="O4" s="14">
        <f>'Clear Sky'!O4</f>
        <v>963.60680000000002</v>
      </c>
      <c r="P4" s="14">
        <f>'Clear Sky'!P4</f>
        <v>659.09270000000004</v>
      </c>
      <c r="Q4" s="14">
        <f>'ELectic lighting'!$G4+'Clear Sky'!Q4</f>
        <v>1010.7895</v>
      </c>
      <c r="R4" s="14">
        <f>'ELectic lighting'!$G4+'Clear Sky'!R4</f>
        <v>954.92770000000007</v>
      </c>
      <c r="S4" s="14">
        <f>'ELectic lighting'!$G4+'Clear Sky'!S4</f>
        <v>374.1</v>
      </c>
      <c r="T4" s="14">
        <f>'ELectic lighting'!$G4+'Clear Sky'!T4</f>
        <v>374.1</v>
      </c>
      <c r="U4" s="14">
        <f>'ELectic lighting'!$G4+'Clear Sky'!U4</f>
        <v>792.99469999999997</v>
      </c>
      <c r="V4" s="14">
        <f>'Clear Sky'!V4</f>
        <v>867.54200000000003</v>
      </c>
      <c r="W4" s="14">
        <f>'Clear Sky'!W4</f>
        <v>995.34379999999999</v>
      </c>
      <c r="X4" s="14">
        <f>'Clear Sky'!X4</f>
        <v>879.59559999999999</v>
      </c>
      <c r="Y4" s="14">
        <f>'Clear Sky'!Y4</f>
        <v>940.57830000000001</v>
      </c>
      <c r="Z4" s="14">
        <f>'Clear Sky'!Z4</f>
        <v>628.60910000000001</v>
      </c>
      <c r="AA4" s="14">
        <f>'Clear Sky'!AA4</f>
        <v>825.73789999999997</v>
      </c>
      <c r="AB4" s="14">
        <f>'ELectic lighting'!$G4+'Clear Sky'!AB4</f>
        <v>911.21350000000007</v>
      </c>
      <c r="AC4" s="14">
        <f>'Clear Sky'!AC4</f>
        <v>974.27210000000002</v>
      </c>
      <c r="AD4" s="14">
        <f>'Clear Sky'!AD4</f>
        <v>965.27009999999996</v>
      </c>
      <c r="AE4" s="14">
        <f>'ELectic lighting'!$G4+'Clear Sky'!AE4</f>
        <v>374.1</v>
      </c>
      <c r="AG4" s="2" t="s">
        <v>75</v>
      </c>
    </row>
    <row r="5" spans="1:33" x14ac:dyDescent="0.3">
      <c r="A5" s="67" t="s">
        <v>6</v>
      </c>
      <c r="B5" s="14">
        <f>'ELectic lighting'!$G5+'Clear Sky'!B5</f>
        <v>522.84249999999997</v>
      </c>
      <c r="C5" s="14">
        <f>'ELectic lighting'!$G5+'Clear Sky'!C5</f>
        <v>780.51260000000002</v>
      </c>
      <c r="D5" s="14">
        <f>'ELectic lighting'!$G5+'Clear Sky'!D5</f>
        <v>1202.0555999999999</v>
      </c>
      <c r="E5" s="14">
        <f>'Clear Sky'!E5</f>
        <v>866.92669999999998</v>
      </c>
      <c r="F5" s="14">
        <f>'ELectic lighting'!$G5+'Clear Sky'!F5</f>
        <v>1225.0062</v>
      </c>
      <c r="G5" s="14">
        <f>'ELectic lighting'!$G5+'Clear Sky'!G5</f>
        <v>1032.3511000000001</v>
      </c>
      <c r="H5" s="14">
        <f>'ELectic lighting'!$G5+'Clear Sky'!H5</f>
        <v>884.71420000000001</v>
      </c>
      <c r="I5" s="14">
        <f>'ELectic lighting'!$G5+'Clear Sky'!I5</f>
        <v>743.55889999999999</v>
      </c>
      <c r="J5" s="14">
        <f>'ELectic lighting'!$G5+'Clear Sky'!J5</f>
        <v>503.03500000000003</v>
      </c>
      <c r="K5" s="14">
        <f>'ELectic lighting'!$G5+'Clear Sky'!K5</f>
        <v>400.8</v>
      </c>
      <c r="L5" s="14">
        <f>'Clear Sky'!L5</f>
        <v>983.98770000000002</v>
      </c>
      <c r="M5" s="14">
        <f>'Clear Sky'!M5</f>
        <v>1240.527</v>
      </c>
      <c r="N5" s="14">
        <f>'Clear Sky'!N5</f>
        <v>1067.6949999999999</v>
      </c>
      <c r="O5" s="14">
        <f>'Clear Sky'!O5</f>
        <v>1322.2670000000001</v>
      </c>
      <c r="P5" s="14">
        <f>'Clear Sky'!P5</f>
        <v>1138.5119999999999</v>
      </c>
      <c r="Q5" s="14">
        <f>'ELectic lighting'!$G5+'Clear Sky'!Q5</f>
        <v>1347.8154</v>
      </c>
      <c r="R5" s="14">
        <f>'ELectic lighting'!$G5+'Clear Sky'!R5</f>
        <v>1242.5972999999999</v>
      </c>
      <c r="S5" s="14">
        <f>'ELectic lighting'!$G5+'Clear Sky'!S5</f>
        <v>400.8</v>
      </c>
      <c r="T5" s="14">
        <f>'ELectic lighting'!$G5+'Clear Sky'!T5</f>
        <v>400.8</v>
      </c>
      <c r="U5" s="14">
        <f>'ELectic lighting'!$G5+'Clear Sky'!U5</f>
        <v>1027.5039999999999</v>
      </c>
      <c r="V5" s="14">
        <f>'Clear Sky'!V5</f>
        <v>1162.991</v>
      </c>
      <c r="W5" s="14">
        <f>'Clear Sky'!W5</f>
        <v>1181.2929999999999</v>
      </c>
      <c r="X5" s="14">
        <f>'Clear Sky'!X5</f>
        <v>1361.2429999999999</v>
      </c>
      <c r="Y5" s="14">
        <f>'Clear Sky'!Y5</f>
        <v>1274.3599999999999</v>
      </c>
      <c r="Z5" s="14">
        <f>'Clear Sky'!Z5</f>
        <v>1036.1110000000001</v>
      </c>
      <c r="AA5" s="14">
        <f>'Clear Sky'!AA5</f>
        <v>1022.7140000000001</v>
      </c>
      <c r="AB5" s="14">
        <f>'ELectic lighting'!$G5+'Clear Sky'!AB5</f>
        <v>1271.3425999999999</v>
      </c>
      <c r="AC5" s="14">
        <f>'Clear Sky'!AC5</f>
        <v>1404.588</v>
      </c>
      <c r="AD5" s="14">
        <f>'Clear Sky'!AD5</f>
        <v>1672.27</v>
      </c>
      <c r="AE5" s="14">
        <f>'ELectic lighting'!$G5+'Clear Sky'!AE5</f>
        <v>400.8</v>
      </c>
      <c r="AG5" s="2" t="s">
        <v>76</v>
      </c>
    </row>
    <row r="6" spans="1:33" x14ac:dyDescent="0.3">
      <c r="A6" s="67" t="s">
        <v>7</v>
      </c>
      <c r="B6" s="14">
        <f>'ELectic lighting'!$G6+'Clear Sky'!B6</f>
        <v>556.23360000000002</v>
      </c>
      <c r="C6" s="14">
        <f>'ELectic lighting'!$G6+'Clear Sky'!C6</f>
        <v>1043.2903000000001</v>
      </c>
      <c r="D6" s="14">
        <f>'ELectic lighting'!$G6+'Clear Sky'!D6</f>
        <v>1328.0879</v>
      </c>
      <c r="E6" s="14">
        <f>'Clear Sky'!E6</f>
        <v>1039.1199999999999</v>
      </c>
      <c r="F6" s="14">
        <f>'ELectic lighting'!$G6+'Clear Sky'!F6</f>
        <v>1452.46</v>
      </c>
      <c r="G6" s="14">
        <f>'ELectic lighting'!$G6+'Clear Sky'!G6</f>
        <v>1157.2936999999999</v>
      </c>
      <c r="H6" s="14">
        <f>'ELectic lighting'!$G6+'Clear Sky'!H6</f>
        <v>994.15459999999996</v>
      </c>
      <c r="I6" s="14">
        <f>'ELectic lighting'!$G6+'Clear Sky'!I6</f>
        <v>864.59680000000003</v>
      </c>
      <c r="J6" s="14">
        <f>'ELectic lighting'!$G6+'Clear Sky'!J6</f>
        <v>563.69979999999998</v>
      </c>
      <c r="K6" s="14">
        <f>'ELectic lighting'!$G6+'Clear Sky'!K6</f>
        <v>380.5</v>
      </c>
      <c r="L6" s="14">
        <f>'Clear Sky'!L6</f>
        <v>1396.16</v>
      </c>
      <c r="M6" s="14">
        <f>'Clear Sky'!M6</f>
        <v>1339.9480000000001</v>
      </c>
      <c r="N6" s="14">
        <f>'Clear Sky'!N6</f>
        <v>1845.588</v>
      </c>
      <c r="O6" s="14">
        <f>'Clear Sky'!O6</f>
        <v>1459.3820000000001</v>
      </c>
      <c r="P6" s="14">
        <f>'Clear Sky'!P6</f>
        <v>1230.5260000000001</v>
      </c>
      <c r="Q6" s="14">
        <f>'ELectic lighting'!$G6+'Clear Sky'!Q6</f>
        <v>1734.8530000000001</v>
      </c>
      <c r="R6" s="14">
        <f>'ELectic lighting'!$G6+'Clear Sky'!R6</f>
        <v>1634.4770000000001</v>
      </c>
      <c r="S6" s="14">
        <f>'ELectic lighting'!$G6+'Clear Sky'!S6</f>
        <v>380.5</v>
      </c>
      <c r="T6" s="14">
        <f>'ELectic lighting'!$G6+'Clear Sky'!T6</f>
        <v>380.5</v>
      </c>
      <c r="U6" s="14">
        <f>'ELectic lighting'!$G6+'Clear Sky'!U6</f>
        <v>1504.89</v>
      </c>
      <c r="V6" s="14">
        <f>'Clear Sky'!V6</f>
        <v>1329.8019999999999</v>
      </c>
      <c r="W6" s="14">
        <f>'Clear Sky'!W6</f>
        <v>1438.99</v>
      </c>
      <c r="X6" s="14">
        <f>'Clear Sky'!X6</f>
        <v>1696.5619999999999</v>
      </c>
      <c r="Y6" s="14">
        <f>'Clear Sky'!Y6</f>
        <v>1819.076</v>
      </c>
      <c r="Z6" s="14">
        <f>'Clear Sky'!Z6</f>
        <v>1274.6410000000001</v>
      </c>
      <c r="AA6" s="14">
        <f>'Clear Sky'!AA6</f>
        <v>1603.9359999999999</v>
      </c>
      <c r="AB6" s="14">
        <f>'ELectic lighting'!$G6+'Clear Sky'!AB6</f>
        <v>1824.4110000000001</v>
      </c>
      <c r="AC6" s="14">
        <f>'Clear Sky'!AC6</f>
        <v>2235.36</v>
      </c>
      <c r="AD6" s="14">
        <f>'Clear Sky'!AD6</f>
        <v>3023.4409999999998</v>
      </c>
      <c r="AE6" s="14">
        <f>'ELectic lighting'!$G6+'Clear Sky'!AE6</f>
        <v>380.5</v>
      </c>
    </row>
    <row r="7" spans="1:33" x14ac:dyDescent="0.3">
      <c r="A7" s="67" t="s">
        <v>8</v>
      </c>
      <c r="B7" s="14">
        <f>'ELectic lighting'!$G7+'Clear Sky'!B7</f>
        <v>404.87117000000001</v>
      </c>
      <c r="C7" s="14">
        <f>'ELectic lighting'!$G7+'Clear Sky'!C7</f>
        <v>575.54359999999997</v>
      </c>
      <c r="D7" s="14">
        <f>'ELectic lighting'!$G7+'Clear Sky'!D7</f>
        <v>835.04289999999992</v>
      </c>
      <c r="E7" s="14">
        <f>'Clear Sky'!E7</f>
        <v>578.12180000000001</v>
      </c>
      <c r="F7" s="14">
        <f>'ELectic lighting'!$G7+'Clear Sky'!F7</f>
        <v>1060.6587</v>
      </c>
      <c r="G7" s="14">
        <f>'ELectic lighting'!$G7+'Clear Sky'!G7</f>
        <v>720.35390000000007</v>
      </c>
      <c r="H7" s="14">
        <f>'ELectic lighting'!$G7+'Clear Sky'!H7</f>
        <v>551.00530000000003</v>
      </c>
      <c r="I7" s="14">
        <f>'ELectic lighting'!$G7+'Clear Sky'!I7</f>
        <v>494.71629999999999</v>
      </c>
      <c r="J7" s="14">
        <f>'ELectic lighting'!$G7+'Clear Sky'!J7</f>
        <v>392.83979999999997</v>
      </c>
      <c r="K7" s="14">
        <f>'ELectic lighting'!$G7+'Clear Sky'!K7</f>
        <v>340.7</v>
      </c>
      <c r="L7" s="14">
        <f>'Clear Sky'!L7</f>
        <v>829.95529999999997</v>
      </c>
      <c r="M7" s="14">
        <f>'Clear Sky'!M7</f>
        <v>983.64380000000006</v>
      </c>
      <c r="N7" s="14">
        <f>'Clear Sky'!N7</f>
        <v>1120.0709999999999</v>
      </c>
      <c r="O7" s="14">
        <f>'Clear Sky'!O7</f>
        <v>857.20699999999999</v>
      </c>
      <c r="P7" s="14">
        <f>'Clear Sky'!P7</f>
        <v>671.93740000000003</v>
      </c>
      <c r="Q7" s="14">
        <f>'ELectic lighting'!$G7+'Clear Sky'!Q7</f>
        <v>853.60369999999989</v>
      </c>
      <c r="R7" s="14">
        <f>'ELectic lighting'!$G7+'Clear Sky'!R7</f>
        <v>779.1866</v>
      </c>
      <c r="S7" s="14">
        <f>'ELectic lighting'!$G7+'Clear Sky'!S7</f>
        <v>340.7</v>
      </c>
      <c r="T7" s="14">
        <f>'ELectic lighting'!$G7+'Clear Sky'!T7</f>
        <v>340.7</v>
      </c>
      <c r="U7" s="14">
        <f>'ELectic lighting'!$G7+'Clear Sky'!U7</f>
        <v>620.15869999999995</v>
      </c>
      <c r="V7" s="14">
        <f>'Clear Sky'!V7</f>
        <v>946.11270000000002</v>
      </c>
      <c r="W7" s="14">
        <f>'Clear Sky'!W7</f>
        <v>1114.559</v>
      </c>
      <c r="X7" s="14">
        <f>'Clear Sky'!X7</f>
        <v>1110.933</v>
      </c>
      <c r="Y7" s="14">
        <f>'Clear Sky'!Y7</f>
        <v>933.6644</v>
      </c>
      <c r="Z7" s="14">
        <f>'Clear Sky'!Z7</f>
        <v>832.50699999999995</v>
      </c>
      <c r="AA7" s="14">
        <f>'Clear Sky'!AA7</f>
        <v>814.43799999999999</v>
      </c>
      <c r="AB7" s="14">
        <f>'ELectic lighting'!$G7+'Clear Sky'!AB7</f>
        <v>884.29870000000005</v>
      </c>
      <c r="AC7" s="14">
        <f>'Clear Sky'!AC7</f>
        <v>632.66189999999995</v>
      </c>
      <c r="AD7" s="14">
        <f>'Clear Sky'!AD7</f>
        <v>885.67930000000001</v>
      </c>
      <c r="AE7" s="14">
        <f>'ELectic lighting'!$G7+'Clear Sky'!AE7</f>
        <v>340.7</v>
      </c>
    </row>
    <row r="8" spans="1:33" x14ac:dyDescent="0.3">
      <c r="A8" s="67" t="s">
        <v>9</v>
      </c>
      <c r="B8" s="14">
        <f>'ELectic lighting'!$G8+'Clear Sky'!B8</f>
        <v>485.48428999999999</v>
      </c>
      <c r="C8" s="14">
        <f>'ELectic lighting'!$G8+'Clear Sky'!C8</f>
        <v>696.45650000000001</v>
      </c>
      <c r="D8" s="14">
        <f>'ELectic lighting'!$G8+'Clear Sky'!D8</f>
        <v>928.92759999999998</v>
      </c>
      <c r="E8" s="14">
        <f>'Clear Sky'!E8</f>
        <v>727.87300000000005</v>
      </c>
      <c r="F8" s="14">
        <f>'ELectic lighting'!$G8+'Clear Sky'!F8</f>
        <v>913.69319999999993</v>
      </c>
      <c r="G8" s="14">
        <f>'ELectic lighting'!$G8+'Clear Sky'!G8</f>
        <v>842.2559</v>
      </c>
      <c r="H8" s="14">
        <f>'ELectic lighting'!$G8+'Clear Sky'!H8</f>
        <v>754.76499999999999</v>
      </c>
      <c r="I8" s="14">
        <f>'ELectic lighting'!$G8+'Clear Sky'!I8</f>
        <v>612.63310000000001</v>
      </c>
      <c r="J8" s="14">
        <f>'ELectic lighting'!$G8+'Clear Sky'!J8</f>
        <v>483.65970000000004</v>
      </c>
      <c r="K8" s="14">
        <f>'ELectic lighting'!$G8+'Clear Sky'!K8</f>
        <v>393.8</v>
      </c>
      <c r="L8" s="14">
        <f>'Clear Sky'!L8</f>
        <v>948.48969999999997</v>
      </c>
      <c r="M8" s="14">
        <f>'Clear Sky'!M8</f>
        <v>808.9479</v>
      </c>
      <c r="N8" s="14">
        <f>'Clear Sky'!N8</f>
        <v>1109.1949999999999</v>
      </c>
      <c r="O8" s="14">
        <f>'Clear Sky'!O8</f>
        <v>1051.5239999999999</v>
      </c>
      <c r="P8" s="14">
        <f>'Clear Sky'!P8</f>
        <v>759.58939999999996</v>
      </c>
      <c r="Q8" s="14">
        <f>'ELectic lighting'!$G8+'Clear Sky'!Q8</f>
        <v>1111.9709</v>
      </c>
      <c r="R8" s="14">
        <f>'ELectic lighting'!$G8+'Clear Sky'!R8</f>
        <v>1022.6884</v>
      </c>
      <c r="S8" s="14">
        <f>'ELectic lighting'!$G8+'Clear Sky'!S8</f>
        <v>393.8</v>
      </c>
      <c r="T8" s="14">
        <f>'ELectic lighting'!$G8+'Clear Sky'!T8</f>
        <v>393.8</v>
      </c>
      <c r="U8" s="14">
        <f>'ELectic lighting'!$G8+'Clear Sky'!U8</f>
        <v>906.82210000000009</v>
      </c>
      <c r="V8" s="14">
        <f>'Clear Sky'!V8</f>
        <v>935.99800000000005</v>
      </c>
      <c r="W8" s="14">
        <f>'Clear Sky'!W8</f>
        <v>1050.0250000000001</v>
      </c>
      <c r="X8" s="14">
        <f>'Clear Sky'!X8</f>
        <v>964.96749999999997</v>
      </c>
      <c r="Y8" s="14">
        <f>'Clear Sky'!Y8</f>
        <v>1179.165</v>
      </c>
      <c r="Z8" s="14">
        <f>'Clear Sky'!Z8</f>
        <v>851.19090000000006</v>
      </c>
      <c r="AA8" s="14">
        <f>'Clear Sky'!AA8</f>
        <v>724.49879999999996</v>
      </c>
      <c r="AB8" s="14">
        <f>'ELectic lighting'!$G8+'Clear Sky'!AB8</f>
        <v>1090.7516000000001</v>
      </c>
      <c r="AC8" s="14">
        <f>'Clear Sky'!AC8</f>
        <v>921.99670000000003</v>
      </c>
      <c r="AD8" s="14">
        <f>'Clear Sky'!AD8</f>
        <v>1358.135</v>
      </c>
      <c r="AE8" s="14">
        <f>'ELectic lighting'!$G8+'Clear Sky'!AE8</f>
        <v>393.8</v>
      </c>
    </row>
    <row r="9" spans="1:33" x14ac:dyDescent="0.3">
      <c r="A9" s="67" t="s">
        <v>10</v>
      </c>
      <c r="B9" s="14">
        <f>'ELectic lighting'!$G9+'Clear Sky'!B9</f>
        <v>547.92240000000004</v>
      </c>
      <c r="C9" s="14">
        <f>'ELectic lighting'!$G9+'Clear Sky'!C9</f>
        <v>834.9679000000001</v>
      </c>
      <c r="D9" s="14">
        <f>'ELectic lighting'!$G9+'Clear Sky'!D9</f>
        <v>1165.7461000000001</v>
      </c>
      <c r="E9" s="14">
        <f>'Clear Sky'!E9</f>
        <v>698.84490000000005</v>
      </c>
      <c r="F9" s="14">
        <f>'ELectic lighting'!$G9+'Clear Sky'!F9</f>
        <v>1209.4267</v>
      </c>
      <c r="G9" s="14">
        <f>'ELectic lighting'!$G9+'Clear Sky'!G9</f>
        <v>1065.7056</v>
      </c>
      <c r="H9" s="14">
        <f>'ELectic lighting'!$G9+'Clear Sky'!H9</f>
        <v>956.12450000000001</v>
      </c>
      <c r="I9" s="14">
        <f>'ELectic lighting'!$G9+'Clear Sky'!I9</f>
        <v>946.46170000000006</v>
      </c>
      <c r="J9" s="14">
        <f>'ELectic lighting'!$G9+'Clear Sky'!J9</f>
        <v>544.53930000000003</v>
      </c>
      <c r="K9" s="14">
        <f>'ELectic lighting'!$G9+'Clear Sky'!K9</f>
        <v>431.6</v>
      </c>
      <c r="L9" s="14">
        <f>'Clear Sky'!L9</f>
        <v>918.60619999999994</v>
      </c>
      <c r="M9" s="14">
        <f>'Clear Sky'!M9</f>
        <v>1023.947</v>
      </c>
      <c r="N9" s="14">
        <f>'Clear Sky'!N9</f>
        <v>1399.598</v>
      </c>
      <c r="O9" s="14">
        <f>'Clear Sky'!O9</f>
        <v>1230.278</v>
      </c>
      <c r="P9" s="14">
        <f>'Clear Sky'!P9</f>
        <v>904.00990000000002</v>
      </c>
      <c r="Q9" s="14">
        <f>'ELectic lighting'!$G9+'Clear Sky'!Q9</f>
        <v>1364.5572</v>
      </c>
      <c r="R9" s="14">
        <f>'ELectic lighting'!$G9+'Clear Sky'!R9</f>
        <v>1085.7867999999999</v>
      </c>
      <c r="S9" s="14">
        <f>'ELectic lighting'!$G9+'Clear Sky'!S9</f>
        <v>431.6</v>
      </c>
      <c r="T9" s="14">
        <f>'ELectic lighting'!$G9+'Clear Sky'!T9</f>
        <v>431.6</v>
      </c>
      <c r="U9" s="14">
        <f>'ELectic lighting'!$G9+'Clear Sky'!U9</f>
        <v>1256.9584</v>
      </c>
      <c r="V9" s="14">
        <f>'Clear Sky'!V9</f>
        <v>1095.1510000000001</v>
      </c>
      <c r="W9" s="14">
        <f>'Clear Sky'!W9</f>
        <v>1308.867</v>
      </c>
      <c r="X9" s="14">
        <f>'Clear Sky'!X9</f>
        <v>1437.2170000000001</v>
      </c>
      <c r="Y9" s="14">
        <f>'Clear Sky'!Y9</f>
        <v>1447.6559999999999</v>
      </c>
      <c r="Z9" s="14">
        <f>'Clear Sky'!Z9</f>
        <v>935.66430000000003</v>
      </c>
      <c r="AA9" s="14">
        <f>'Clear Sky'!AA9</f>
        <v>953.11519999999996</v>
      </c>
      <c r="AB9" s="14">
        <f>'ELectic lighting'!$G9+'Clear Sky'!AB9</f>
        <v>1453.453</v>
      </c>
      <c r="AC9" s="14">
        <f>'Clear Sky'!AC9</f>
        <v>1346.097</v>
      </c>
      <c r="AD9" s="14">
        <f>'Clear Sky'!AD9</f>
        <v>1678.925</v>
      </c>
      <c r="AE9" s="14">
        <f>'ELectic lighting'!$G9+'Clear Sky'!AE9</f>
        <v>431.6</v>
      </c>
    </row>
    <row r="10" spans="1:33" x14ac:dyDescent="0.3">
      <c r="A10" s="67" t="s">
        <v>11</v>
      </c>
      <c r="B10" s="14">
        <f>'ELectic lighting'!$G10+'Clear Sky'!B10</f>
        <v>563.66699999999992</v>
      </c>
      <c r="C10" s="14">
        <f>'ELectic lighting'!$G10+'Clear Sky'!C10</f>
        <v>955.44859999999994</v>
      </c>
      <c r="D10" s="14">
        <f>'ELectic lighting'!$G10+'Clear Sky'!D10</f>
        <v>1318.0592000000001</v>
      </c>
      <c r="E10" s="14">
        <f>'Clear Sky'!E10</f>
        <v>828.52470000000005</v>
      </c>
      <c r="F10" s="14">
        <f>'ELectic lighting'!$G10+'Clear Sky'!F10</f>
        <v>1237.2289000000001</v>
      </c>
      <c r="G10" s="14">
        <f>'ELectic lighting'!$G10+'Clear Sky'!G10</f>
        <v>1045.2862</v>
      </c>
      <c r="H10" s="14">
        <f>'ELectic lighting'!$G10+'Clear Sky'!H10</f>
        <v>959.26339999999993</v>
      </c>
      <c r="I10" s="14">
        <f>'ELectic lighting'!$G10+'Clear Sky'!I10</f>
        <v>963.83910000000003</v>
      </c>
      <c r="J10" s="14">
        <f>'ELectic lighting'!$G10+'Clear Sky'!J10</f>
        <v>582.61310000000003</v>
      </c>
      <c r="K10" s="14">
        <f>'ELectic lighting'!$G10+'Clear Sky'!K10</f>
        <v>413.4</v>
      </c>
      <c r="L10" s="14">
        <f>'Clear Sky'!L10</f>
        <v>905.19240000000002</v>
      </c>
      <c r="M10" s="14">
        <f>'Clear Sky'!M10</f>
        <v>1242.5450000000001</v>
      </c>
      <c r="N10" s="14">
        <f>'Clear Sky'!N10</f>
        <v>1259.847</v>
      </c>
      <c r="O10" s="14">
        <f>'Clear Sky'!O10</f>
        <v>1463.0350000000001</v>
      </c>
      <c r="P10" s="14">
        <f>'Clear Sky'!P10</f>
        <v>1055.2239999999999</v>
      </c>
      <c r="Q10" s="14">
        <f>'ELectic lighting'!$G10+'Clear Sky'!Q10</f>
        <v>1541.3449999999998</v>
      </c>
      <c r="R10" s="14">
        <f>'ELectic lighting'!$G10+'Clear Sky'!R10</f>
        <v>1522.4789999999998</v>
      </c>
      <c r="S10" s="14">
        <f>'ELectic lighting'!$G10+'Clear Sky'!S10</f>
        <v>413.4</v>
      </c>
      <c r="T10" s="14">
        <f>'ELectic lighting'!$G10+'Clear Sky'!T10</f>
        <v>413.4</v>
      </c>
      <c r="U10" s="14">
        <f>'ELectic lighting'!$G10+'Clear Sky'!U10</f>
        <v>1338.9996000000001</v>
      </c>
      <c r="V10" s="14">
        <f>'Clear Sky'!V10</f>
        <v>1209.299</v>
      </c>
      <c r="W10" s="14">
        <f>'Clear Sky'!W10</f>
        <v>1262.1089999999999</v>
      </c>
      <c r="X10" s="14">
        <f>'Clear Sky'!X10</f>
        <v>1750.1869999999999</v>
      </c>
      <c r="Y10" s="14">
        <f>'Clear Sky'!Y10</f>
        <v>1665.6579999999999</v>
      </c>
      <c r="Z10" s="14">
        <f>'Clear Sky'!Z10</f>
        <v>950.09559999999999</v>
      </c>
      <c r="AA10" s="14">
        <f>'Clear Sky'!AA10</f>
        <v>1289.0060000000001</v>
      </c>
      <c r="AB10" s="14">
        <f>'ELectic lighting'!$G10+'Clear Sky'!AB10</f>
        <v>1857.2359999999999</v>
      </c>
      <c r="AC10" s="14">
        <f>'Clear Sky'!AC10</f>
        <v>1914.171</v>
      </c>
      <c r="AD10" s="14">
        <f>'Clear Sky'!AD10</f>
        <v>2605.2130000000002</v>
      </c>
      <c r="AE10" s="14">
        <f>'ELectic lighting'!$G10+'Clear Sky'!AE10</f>
        <v>413.4</v>
      </c>
    </row>
    <row r="11" spans="1:33" x14ac:dyDescent="0.3">
      <c r="A11" s="67" t="s">
        <v>12</v>
      </c>
      <c r="B11" s="14">
        <f>'ELectic lighting'!$G11+'Clear Sky'!B11</f>
        <v>509.33559000000002</v>
      </c>
      <c r="C11" s="14">
        <f>'ELectic lighting'!$G11+'Clear Sky'!C11</f>
        <v>709.4855</v>
      </c>
      <c r="D11" s="14">
        <f>'ELectic lighting'!$G11+'Clear Sky'!D11</f>
        <v>1196.0250000000001</v>
      </c>
      <c r="E11" s="14">
        <f>'Clear Sky'!E11</f>
        <v>519.63390000000004</v>
      </c>
      <c r="F11" s="14">
        <f>'ELectic lighting'!$G11+'Clear Sky'!F11</f>
        <v>977.9541999999999</v>
      </c>
      <c r="G11" s="14">
        <f>'ELectic lighting'!$G11+'Clear Sky'!G11</f>
        <v>898.37789999999995</v>
      </c>
      <c r="H11" s="14">
        <f>'ELectic lighting'!$G11+'Clear Sky'!H11</f>
        <v>632.01289999999995</v>
      </c>
      <c r="I11" s="14">
        <f>'ELectic lighting'!$G11+'Clear Sky'!I11</f>
        <v>571.25840000000005</v>
      </c>
      <c r="J11" s="14">
        <f>'ELectic lighting'!$G11+'Clear Sky'!J11</f>
        <v>473.36664999999999</v>
      </c>
      <c r="K11" s="14">
        <f>'ELectic lighting'!$G11+'Clear Sky'!K11</f>
        <v>426.3</v>
      </c>
      <c r="L11" s="14">
        <f>'Clear Sky'!L11</f>
        <v>978.12310000000002</v>
      </c>
      <c r="M11" s="14">
        <f>'Clear Sky'!M11</f>
        <v>1105.627</v>
      </c>
      <c r="N11" s="14">
        <f>'Clear Sky'!N11</f>
        <v>1090.846</v>
      </c>
      <c r="O11" s="14">
        <f>'Clear Sky'!O11</f>
        <v>1003.51</v>
      </c>
      <c r="P11" s="14">
        <f>'Clear Sky'!P11</f>
        <v>572.33579999999995</v>
      </c>
      <c r="Q11" s="14">
        <f>'ELectic lighting'!$G11+'Clear Sky'!Q11</f>
        <v>1035.4229</v>
      </c>
      <c r="R11" s="14">
        <f>'ELectic lighting'!$G11+'Clear Sky'!R11</f>
        <v>860.33760000000007</v>
      </c>
      <c r="S11" s="14">
        <f>'ELectic lighting'!$G11+'Clear Sky'!S11</f>
        <v>426.3</v>
      </c>
      <c r="T11" s="14">
        <f>'ELectic lighting'!$G11+'Clear Sky'!T11</f>
        <v>426.3</v>
      </c>
      <c r="U11" s="14">
        <f>'ELectic lighting'!$G11+'Clear Sky'!U11</f>
        <v>795.85570000000007</v>
      </c>
      <c r="V11" s="14">
        <f>'Clear Sky'!V11</f>
        <v>1124.5429999999999</v>
      </c>
      <c r="W11" s="14">
        <f>'Clear Sky'!W11</f>
        <v>942.58709999999996</v>
      </c>
      <c r="X11" s="14">
        <f>'Clear Sky'!X11</f>
        <v>1112.038</v>
      </c>
      <c r="Y11" s="14">
        <f>'Clear Sky'!Y11</f>
        <v>1182.954</v>
      </c>
      <c r="Z11" s="14">
        <f>'Clear Sky'!Z11</f>
        <v>947.54899999999998</v>
      </c>
      <c r="AA11" s="14">
        <f>'Clear Sky'!AA11</f>
        <v>815.69209999999998</v>
      </c>
      <c r="AB11" s="14">
        <f>'ELectic lighting'!$G11+'Clear Sky'!AB11</f>
        <v>1051.9803999999999</v>
      </c>
      <c r="AC11" s="14">
        <f>'Clear Sky'!AC11</f>
        <v>731.06330000000003</v>
      </c>
      <c r="AD11" s="14">
        <f>'Clear Sky'!AD11</f>
        <v>937.46799999999996</v>
      </c>
      <c r="AE11" s="14">
        <f>'ELectic lighting'!$G11+'Clear Sky'!AE11</f>
        <v>426.3</v>
      </c>
    </row>
    <row r="12" spans="1:33" x14ac:dyDescent="0.3">
      <c r="A12" s="67" t="s">
        <v>13</v>
      </c>
      <c r="B12" s="14">
        <f>'ELectic lighting'!$G12+'Clear Sky'!B12</f>
        <v>520.61929999999995</v>
      </c>
      <c r="C12" s="14">
        <f>'ELectic lighting'!$G12+'Clear Sky'!C12</f>
        <v>818.27369999999996</v>
      </c>
      <c r="D12" s="14">
        <f>'ELectic lighting'!$G12+'Clear Sky'!D12</f>
        <v>1115.7445</v>
      </c>
      <c r="E12" s="14">
        <f>'Clear Sky'!E12</f>
        <v>825.92470000000003</v>
      </c>
      <c r="F12" s="14">
        <f>'ELectic lighting'!$G12+'Clear Sky'!F12</f>
        <v>1143.0208</v>
      </c>
      <c r="G12" s="14">
        <f>'ELectic lighting'!$G12+'Clear Sky'!G12</f>
        <v>876.87159999999994</v>
      </c>
      <c r="H12" s="14">
        <f>'ELectic lighting'!$G12+'Clear Sky'!H12</f>
        <v>801.35159999999996</v>
      </c>
      <c r="I12" s="14">
        <f>'ELectic lighting'!$G12+'Clear Sky'!I12</f>
        <v>686.15989999999999</v>
      </c>
      <c r="J12" s="14">
        <f>'ELectic lighting'!$G12+'Clear Sky'!J12</f>
        <v>507.76846</v>
      </c>
      <c r="K12" s="14">
        <f>'ELectic lighting'!$G12+'Clear Sky'!K12</f>
        <v>420.4</v>
      </c>
      <c r="L12" s="14">
        <f>'Clear Sky'!L12</f>
        <v>893.51930000000004</v>
      </c>
      <c r="M12" s="14">
        <f>'Clear Sky'!M12</f>
        <v>749.40359999999998</v>
      </c>
      <c r="N12" s="14">
        <f>'Clear Sky'!N12</f>
        <v>1264.8800000000001</v>
      </c>
      <c r="O12" s="14">
        <f>'Clear Sky'!O12</f>
        <v>1133.8779999999999</v>
      </c>
      <c r="P12" s="14">
        <f>'Clear Sky'!P12</f>
        <v>779.65840000000003</v>
      </c>
      <c r="Q12" s="14">
        <f>'ELectic lighting'!$G12+'Clear Sky'!Q12</f>
        <v>1176.2048</v>
      </c>
      <c r="R12" s="14">
        <f>'ELectic lighting'!$G12+'Clear Sky'!R12</f>
        <v>1113.6596</v>
      </c>
      <c r="S12" s="14">
        <f>'ELectic lighting'!$G12+'Clear Sky'!S12</f>
        <v>420.4</v>
      </c>
      <c r="T12" s="14">
        <f>'ELectic lighting'!$G12+'Clear Sky'!T12</f>
        <v>420.4</v>
      </c>
      <c r="U12" s="14">
        <f>'ELectic lighting'!$G12+'Clear Sky'!U12</f>
        <v>1004.626</v>
      </c>
      <c r="V12" s="14">
        <f>'Clear Sky'!V12</f>
        <v>1071.2850000000001</v>
      </c>
      <c r="W12" s="14">
        <f>'Clear Sky'!W12</f>
        <v>1098.807</v>
      </c>
      <c r="X12" s="14">
        <f>'Clear Sky'!X12</f>
        <v>1030.884</v>
      </c>
      <c r="Y12" s="14">
        <f>'Clear Sky'!Y12</f>
        <v>1197.933</v>
      </c>
      <c r="Z12" s="14">
        <f>'Clear Sky'!Z12</f>
        <v>867.07650000000001</v>
      </c>
      <c r="AA12" s="14">
        <f>'Clear Sky'!AA12</f>
        <v>843.74630000000002</v>
      </c>
      <c r="AB12" s="14">
        <f>'ELectic lighting'!$G12+'Clear Sky'!AB12</f>
        <v>1109.6278</v>
      </c>
      <c r="AC12" s="14">
        <f>'Clear Sky'!AC12</f>
        <v>974.52250000000004</v>
      </c>
      <c r="AD12" s="14">
        <f>'Clear Sky'!AD12</f>
        <v>1197.153</v>
      </c>
      <c r="AE12" s="14">
        <f>'ELectic lighting'!$G12+'Clear Sky'!AE12</f>
        <v>420.4</v>
      </c>
    </row>
    <row r="13" spans="1:33" x14ac:dyDescent="0.3">
      <c r="A13" s="67" t="s">
        <v>14</v>
      </c>
      <c r="B13" s="14">
        <f>'ELectic lighting'!$G13+'Clear Sky'!B13</f>
        <v>623.00739999999996</v>
      </c>
      <c r="C13" s="14">
        <f>'ELectic lighting'!$G13+'Clear Sky'!C13</f>
        <v>938.69240000000002</v>
      </c>
      <c r="D13" s="14">
        <f>'ELectic lighting'!$G13+'Clear Sky'!D13</f>
        <v>1319.5963999999999</v>
      </c>
      <c r="E13" s="14">
        <f>'Clear Sky'!E13</f>
        <v>861.05510000000004</v>
      </c>
      <c r="F13" s="14">
        <f>'ELectic lighting'!$G13+'Clear Sky'!F13</f>
        <v>1399.2829999999999</v>
      </c>
      <c r="G13" s="14">
        <f>'ELectic lighting'!$G13+'Clear Sky'!G13</f>
        <v>1103.6907000000001</v>
      </c>
      <c r="H13" s="14">
        <f>'ELectic lighting'!$G13+'Clear Sky'!H13</f>
        <v>989.17169999999999</v>
      </c>
      <c r="I13" s="14">
        <f>'ELectic lighting'!$G13+'Clear Sky'!I13</f>
        <v>932.83920000000001</v>
      </c>
      <c r="J13" s="14">
        <f>'ELectic lighting'!$G13+'Clear Sky'!J13</f>
        <v>595.84460000000001</v>
      </c>
      <c r="K13" s="14">
        <f>'ELectic lighting'!$G13+'Clear Sky'!K13</f>
        <v>488.3</v>
      </c>
      <c r="L13" s="14">
        <f>'Clear Sky'!L13</f>
        <v>1067.287</v>
      </c>
      <c r="M13" s="14">
        <f>'Clear Sky'!M13</f>
        <v>1131.136</v>
      </c>
      <c r="N13" s="14">
        <f>'Clear Sky'!N13</f>
        <v>1403.5989999999999</v>
      </c>
      <c r="O13" s="14">
        <f>'Clear Sky'!O13</f>
        <v>1440.8409999999999</v>
      </c>
      <c r="P13" s="14">
        <f>'Clear Sky'!P13</f>
        <v>1106.789</v>
      </c>
      <c r="Q13" s="14">
        <f>'ELectic lighting'!$G13+'Clear Sky'!Q13</f>
        <v>1577.6759999999999</v>
      </c>
      <c r="R13" s="14">
        <f>'ELectic lighting'!$G13+'Clear Sky'!R13</f>
        <v>1314.4078</v>
      </c>
      <c r="S13" s="14">
        <f>'ELectic lighting'!$G13+'Clear Sky'!S13</f>
        <v>488.3</v>
      </c>
      <c r="T13" s="14">
        <f>'ELectic lighting'!$G13+'Clear Sky'!T13</f>
        <v>488.3</v>
      </c>
      <c r="U13" s="14">
        <f>'ELectic lighting'!$G13+'Clear Sky'!U13</f>
        <v>1212.6757</v>
      </c>
      <c r="V13" s="14">
        <f>'Clear Sky'!V13</f>
        <v>1297.125</v>
      </c>
      <c r="W13" s="14">
        <f>'Clear Sky'!W13</f>
        <v>1361.8720000000001</v>
      </c>
      <c r="X13" s="14">
        <f>'Clear Sky'!X13</f>
        <v>1511.67</v>
      </c>
      <c r="Y13" s="14">
        <f>'Clear Sky'!Y13</f>
        <v>1295.8589999999999</v>
      </c>
      <c r="Z13" s="14">
        <f>'Clear Sky'!Z13</f>
        <v>1034.095</v>
      </c>
      <c r="AA13" s="14">
        <f>'Clear Sky'!AA13</f>
        <v>1167.1020000000001</v>
      </c>
      <c r="AB13" s="14">
        <f>'ELectic lighting'!$G13+'Clear Sky'!AB13</f>
        <v>1420.5534</v>
      </c>
      <c r="AC13" s="14">
        <f>'Clear Sky'!AC13</f>
        <v>1361.6569999999999</v>
      </c>
      <c r="AD13" s="14">
        <f>'Clear Sky'!AD13</f>
        <v>1986.308</v>
      </c>
      <c r="AE13" s="14">
        <f>'ELectic lighting'!$G13+'Clear Sky'!AE13</f>
        <v>488.3</v>
      </c>
    </row>
    <row r="14" spans="1:33" x14ac:dyDescent="0.3">
      <c r="A14" s="67" t="s">
        <v>15</v>
      </c>
      <c r="B14" s="14">
        <f>'ELectic lighting'!$G14+'Clear Sky'!B14</f>
        <v>728.76519999999994</v>
      </c>
      <c r="C14" s="14">
        <f>'ELectic lighting'!$G14+'Clear Sky'!C14</f>
        <v>1069.377</v>
      </c>
      <c r="D14" s="14">
        <f>'ELectic lighting'!$G14+'Clear Sky'!D14</f>
        <v>1586.5160000000001</v>
      </c>
      <c r="E14" s="14">
        <f>'Clear Sky'!E14</f>
        <v>987.81560000000002</v>
      </c>
      <c r="F14" s="14">
        <f>'ELectic lighting'!$G14+'Clear Sky'!F14</f>
        <v>1511.4284</v>
      </c>
      <c r="G14" s="14">
        <f>'ELectic lighting'!$G14+'Clear Sky'!G14</f>
        <v>1317.9828</v>
      </c>
      <c r="H14" s="14">
        <f>'ELectic lighting'!$G14+'Clear Sky'!H14</f>
        <v>1183.3494999999998</v>
      </c>
      <c r="I14" s="14">
        <f>'ELectic lighting'!$G14+'Clear Sky'!I14</f>
        <v>1071.0342000000001</v>
      </c>
      <c r="J14" s="14">
        <f>'ELectic lighting'!$G14+'Clear Sky'!J14</f>
        <v>705.16179999999997</v>
      </c>
      <c r="K14" s="14">
        <f>'ELectic lighting'!$G14+'Clear Sky'!K14</f>
        <v>531.9</v>
      </c>
      <c r="L14" s="14">
        <f>'Clear Sky'!L14</f>
        <v>1319.4259999999999</v>
      </c>
      <c r="M14" s="14">
        <f>'Clear Sky'!M14</f>
        <v>1463.6569999999999</v>
      </c>
      <c r="N14" s="14">
        <f>'Clear Sky'!N14</f>
        <v>1802.5989999999999</v>
      </c>
      <c r="O14" s="14">
        <f>'Clear Sky'!O14</f>
        <v>1459.98</v>
      </c>
      <c r="P14" s="14">
        <f>'Clear Sky'!P14</f>
        <v>1385.4880000000001</v>
      </c>
      <c r="Q14" s="14">
        <f>'ELectic lighting'!$G14+'Clear Sky'!Q14</f>
        <v>1954.2440000000001</v>
      </c>
      <c r="R14" s="14">
        <f>'ELectic lighting'!$G14+'Clear Sky'!R14</f>
        <v>1936.5219999999999</v>
      </c>
      <c r="S14" s="14">
        <f>'ELectic lighting'!$G14+'Clear Sky'!S14</f>
        <v>531.9</v>
      </c>
      <c r="T14" s="14">
        <f>'ELectic lighting'!$G14+'Clear Sky'!T14</f>
        <v>531.9</v>
      </c>
      <c r="U14" s="14">
        <f>'ELectic lighting'!$G14+'Clear Sky'!U14</f>
        <v>1699.2379999999998</v>
      </c>
      <c r="V14" s="14">
        <f>'Clear Sky'!V14</f>
        <v>1452.27</v>
      </c>
      <c r="W14" s="14">
        <f>'Clear Sky'!W14</f>
        <v>1676.4760000000001</v>
      </c>
      <c r="X14" s="14">
        <f>'Clear Sky'!X14</f>
        <v>1770.923</v>
      </c>
      <c r="Y14" s="14">
        <f>'Clear Sky'!Y14</f>
        <v>1757.9580000000001</v>
      </c>
      <c r="Z14" s="14">
        <f>'Clear Sky'!Z14</f>
        <v>1352.895</v>
      </c>
      <c r="AA14" s="14">
        <f>'Clear Sky'!AA14</f>
        <v>1569.2190000000001</v>
      </c>
      <c r="AB14" s="14">
        <f>'ELectic lighting'!$G14+'Clear Sky'!AB14</f>
        <v>1962.4290000000001</v>
      </c>
      <c r="AC14" s="14">
        <f>'Clear Sky'!AC14</f>
        <v>2175.62</v>
      </c>
      <c r="AD14" s="14">
        <f>'Clear Sky'!AD14</f>
        <v>3271.0439999999999</v>
      </c>
      <c r="AE14" s="14">
        <f>'ELectic lighting'!$G14+'Clear Sky'!AE14</f>
        <v>531.9</v>
      </c>
    </row>
    <row r="15" spans="1:33" x14ac:dyDescent="0.3">
      <c r="A15" s="67" t="s">
        <v>16</v>
      </c>
      <c r="B15" s="14">
        <f>'ELectic lighting'!$G15+'Clear Sky'!B15</f>
        <v>540.06965000000002</v>
      </c>
      <c r="C15" s="14">
        <f>'ELectic lighting'!$G15+'Clear Sky'!C15</f>
        <v>746.23689999999999</v>
      </c>
      <c r="D15" s="14">
        <f>'ELectic lighting'!$G15+'Clear Sky'!D15</f>
        <v>1114.4211</v>
      </c>
      <c r="E15" s="14">
        <f>'Clear Sky'!E15</f>
        <v>574.30740000000003</v>
      </c>
      <c r="F15" s="14">
        <f>'ELectic lighting'!$G15+'Clear Sky'!F15</f>
        <v>1019.3616</v>
      </c>
      <c r="G15" s="14">
        <f>'ELectic lighting'!$G15+'Clear Sky'!G15</f>
        <v>881.22090000000003</v>
      </c>
      <c r="H15" s="14">
        <f>'ELectic lighting'!$G15+'Clear Sky'!H15</f>
        <v>695.82690000000002</v>
      </c>
      <c r="I15" s="14">
        <f>'ELectic lighting'!$G15+'Clear Sky'!I15</f>
        <v>623.34659999999997</v>
      </c>
      <c r="J15" s="14">
        <f>'ELectic lighting'!$G15+'Clear Sky'!J15</f>
        <v>522.74420999999995</v>
      </c>
      <c r="K15" s="14">
        <f>'ELectic lighting'!$G15+'Clear Sky'!K15</f>
        <v>470</v>
      </c>
      <c r="L15" s="14">
        <f>'Clear Sky'!L15</f>
        <v>961.71590000000003</v>
      </c>
      <c r="M15" s="14">
        <f>'Clear Sky'!M15</f>
        <v>1134.6320000000001</v>
      </c>
      <c r="N15" s="14">
        <f>'Clear Sky'!N15</f>
        <v>1162.046</v>
      </c>
      <c r="O15" s="14">
        <f>'Clear Sky'!O15</f>
        <v>1040.713</v>
      </c>
      <c r="P15" s="14">
        <f>'Clear Sky'!P15</f>
        <v>725.35140000000001</v>
      </c>
      <c r="Q15" s="14">
        <f>'ELectic lighting'!$G15+'Clear Sky'!Q15</f>
        <v>1095.5813000000001</v>
      </c>
      <c r="R15" s="14">
        <f>'ELectic lighting'!$G15+'Clear Sky'!R15</f>
        <v>948.82150000000001</v>
      </c>
      <c r="S15" s="14">
        <f>'ELectic lighting'!$G15+'Clear Sky'!S15</f>
        <v>470</v>
      </c>
      <c r="T15" s="14">
        <f>'ELectic lighting'!$G15+'Clear Sky'!T15</f>
        <v>470</v>
      </c>
      <c r="U15" s="14">
        <f>'ELectic lighting'!$G15+'Clear Sky'!U15</f>
        <v>725.29830000000004</v>
      </c>
      <c r="V15" s="14">
        <f>'Clear Sky'!V15</f>
        <v>1005.9930000000001</v>
      </c>
      <c r="W15" s="14">
        <f>'Clear Sky'!W15</f>
        <v>1098.0930000000001</v>
      </c>
      <c r="X15" s="14">
        <f>'Clear Sky'!X15</f>
        <v>1067.749</v>
      </c>
      <c r="Y15" s="14">
        <f>'Clear Sky'!Y15</f>
        <v>1097.615</v>
      </c>
      <c r="Z15" s="14">
        <f>'Clear Sky'!Z15</f>
        <v>1032.9939999999999</v>
      </c>
      <c r="AA15" s="14">
        <f>'Clear Sky'!AA15</f>
        <v>860.28750000000002</v>
      </c>
      <c r="AB15" s="14">
        <f>'ELectic lighting'!$G15+'Clear Sky'!AB15</f>
        <v>1101.6203</v>
      </c>
      <c r="AC15" s="14">
        <f>'Clear Sky'!AC15</f>
        <v>829.34590000000003</v>
      </c>
      <c r="AD15" s="14">
        <f>'Clear Sky'!AD15</f>
        <v>962.75630000000001</v>
      </c>
      <c r="AE15" s="14">
        <f>'ELectic lighting'!$G15+'Clear Sky'!AE15</f>
        <v>470</v>
      </c>
    </row>
    <row r="16" spans="1:33" x14ac:dyDescent="0.3">
      <c r="A16" s="67" t="s">
        <v>17</v>
      </c>
      <c r="B16" s="14">
        <f>'ELectic lighting'!$G16+'Clear Sky'!B16</f>
        <v>508.26070000000004</v>
      </c>
      <c r="C16" s="14">
        <f>'ELectic lighting'!$G16+'Clear Sky'!C16</f>
        <v>769.26</v>
      </c>
      <c r="D16" s="14">
        <f>'ELectic lighting'!$G16+'Clear Sky'!D16</f>
        <v>975.2011</v>
      </c>
      <c r="E16" s="14">
        <f>'Clear Sky'!E16</f>
        <v>715.87630000000001</v>
      </c>
      <c r="F16" s="14">
        <f>'ELectic lighting'!$G16+'Clear Sky'!F16</f>
        <v>1118.9926</v>
      </c>
      <c r="G16" s="14">
        <f>'ELectic lighting'!$G16+'Clear Sky'!G16</f>
        <v>829.1848</v>
      </c>
      <c r="H16" s="14">
        <f>'ELectic lighting'!$G16+'Clear Sky'!H16</f>
        <v>743.65190000000007</v>
      </c>
      <c r="I16" s="14">
        <f>'ELectic lighting'!$G16+'Clear Sky'!I16</f>
        <v>631.09390000000008</v>
      </c>
      <c r="J16" s="14">
        <f>'ELectic lighting'!$G16+'Clear Sky'!J16</f>
        <v>480.37535000000003</v>
      </c>
      <c r="K16" s="14">
        <f>'ELectic lighting'!$G16+'Clear Sky'!K16</f>
        <v>406.8</v>
      </c>
      <c r="L16" s="14">
        <f>'Clear Sky'!L16</f>
        <v>1088.8430000000001</v>
      </c>
      <c r="M16" s="14">
        <f>'Clear Sky'!M16</f>
        <v>925.63459999999998</v>
      </c>
      <c r="N16" s="14">
        <f>'Clear Sky'!N16</f>
        <v>1242.2070000000001</v>
      </c>
      <c r="O16" s="14">
        <f>'Clear Sky'!O16</f>
        <v>1030.2650000000001</v>
      </c>
      <c r="P16" s="14">
        <f>'Clear Sky'!P16</f>
        <v>762.66980000000001</v>
      </c>
      <c r="Q16" s="14">
        <f>'ELectic lighting'!$G16+'Clear Sky'!Q16</f>
        <v>1108.749</v>
      </c>
      <c r="R16" s="14">
        <f>'ELectic lighting'!$G16+'Clear Sky'!R16</f>
        <v>1031.7276999999999</v>
      </c>
      <c r="S16" s="14">
        <f>'ELectic lighting'!$G16+'Clear Sky'!S16</f>
        <v>406.8</v>
      </c>
      <c r="T16" s="14">
        <f>'ELectic lighting'!$G16+'Clear Sky'!T16</f>
        <v>406.8</v>
      </c>
      <c r="U16" s="14">
        <f>'ELectic lighting'!$G16+'Clear Sky'!U16</f>
        <v>891.02960000000007</v>
      </c>
      <c r="V16" s="14">
        <f>'Clear Sky'!V16</f>
        <v>883.19590000000005</v>
      </c>
      <c r="W16" s="14">
        <f>'Clear Sky'!W16</f>
        <v>1052.973</v>
      </c>
      <c r="X16" s="14">
        <f>'Clear Sky'!X16</f>
        <v>1205.0170000000001</v>
      </c>
      <c r="Y16" s="14">
        <f>'Clear Sky'!Y16</f>
        <v>1112.577</v>
      </c>
      <c r="Z16" s="14">
        <f>'Clear Sky'!Z16</f>
        <v>854.06790000000001</v>
      </c>
      <c r="AA16" s="14">
        <f>'Clear Sky'!AA16</f>
        <v>895.47829999999999</v>
      </c>
      <c r="AB16" s="14">
        <f>'ELectic lighting'!$G16+'Clear Sky'!AB16</f>
        <v>1055.7952</v>
      </c>
      <c r="AC16" s="14">
        <f>'Clear Sky'!AC16</f>
        <v>1098.027</v>
      </c>
      <c r="AD16" s="14">
        <f>'Clear Sky'!AD16</f>
        <v>1155.252</v>
      </c>
      <c r="AE16" s="14">
        <f>'ELectic lighting'!$G16+'Clear Sky'!AE16</f>
        <v>406.8</v>
      </c>
    </row>
    <row r="17" spans="1:33" x14ac:dyDescent="0.3">
      <c r="A17" s="67" t="s">
        <v>18</v>
      </c>
      <c r="B17" s="14">
        <f>'ELectic lighting'!$G17+'Clear Sky'!B17</f>
        <v>608.88800000000003</v>
      </c>
      <c r="C17" s="14">
        <f>'ELectic lighting'!$G17+'Clear Sky'!C17</f>
        <v>954.5702</v>
      </c>
      <c r="D17" s="14">
        <f>'ELectic lighting'!$G17+'Clear Sky'!D17</f>
        <v>1373.819</v>
      </c>
      <c r="E17" s="14">
        <f>'Clear Sky'!E17</f>
        <v>961.46500000000003</v>
      </c>
      <c r="F17" s="14">
        <f>'ELectic lighting'!$G17+'Clear Sky'!F17</f>
        <v>1392.4418000000001</v>
      </c>
      <c r="G17" s="14">
        <f>'ELectic lighting'!$G17+'Clear Sky'!G17</f>
        <v>1070.9794999999999</v>
      </c>
      <c r="H17" s="14">
        <f>'ELectic lighting'!$G17+'Clear Sky'!H17</f>
        <v>897.23929999999996</v>
      </c>
      <c r="I17" s="14">
        <f>'ELectic lighting'!$G17+'Clear Sky'!I17</f>
        <v>837.33910000000003</v>
      </c>
      <c r="J17" s="14">
        <f>'ELectic lighting'!$G17+'Clear Sky'!J17</f>
        <v>586.12890000000004</v>
      </c>
      <c r="K17" s="14">
        <f>'ELectic lighting'!$G17+'Clear Sky'!K17</f>
        <v>476.3</v>
      </c>
      <c r="L17" s="14">
        <f>'Clear Sky'!L17</f>
        <v>1112.4459999999999</v>
      </c>
      <c r="M17" s="14">
        <f>'Clear Sky'!M17</f>
        <v>1069.27</v>
      </c>
      <c r="N17" s="14">
        <f>'Clear Sky'!N17</f>
        <v>1559.152</v>
      </c>
      <c r="O17" s="14">
        <f>'Clear Sky'!O17</f>
        <v>1234.5930000000001</v>
      </c>
      <c r="P17" s="14">
        <f>'Clear Sky'!P17</f>
        <v>1041.749</v>
      </c>
      <c r="Q17" s="14">
        <f>'ELectic lighting'!$G17+'Clear Sky'!Q17</f>
        <v>1483.8430000000001</v>
      </c>
      <c r="R17" s="14">
        <f>'ELectic lighting'!$G17+'Clear Sky'!R17</f>
        <v>1366.4884999999999</v>
      </c>
      <c r="S17" s="14">
        <f>'ELectic lighting'!$G17+'Clear Sky'!S17</f>
        <v>476.3</v>
      </c>
      <c r="T17" s="14">
        <f>'ELectic lighting'!$G17+'Clear Sky'!T17</f>
        <v>476.3</v>
      </c>
      <c r="U17" s="14">
        <f>'ELectic lighting'!$G17+'Clear Sky'!U17</f>
        <v>1117.1937</v>
      </c>
      <c r="V17" s="14">
        <f>'Clear Sky'!V17</f>
        <v>1225.423</v>
      </c>
      <c r="W17" s="14">
        <f>'Clear Sky'!W17</f>
        <v>1299.8900000000001</v>
      </c>
      <c r="X17" s="14">
        <f>'Clear Sky'!X17</f>
        <v>1615.482</v>
      </c>
      <c r="Y17" s="14">
        <f>'Clear Sky'!Y17</f>
        <v>1561.259</v>
      </c>
      <c r="Z17" s="14">
        <f>'Clear Sky'!Z17</f>
        <v>1022.611</v>
      </c>
      <c r="AA17" s="14">
        <f>'Clear Sky'!AA17</f>
        <v>1238.8209999999999</v>
      </c>
      <c r="AB17" s="14">
        <f>'ELectic lighting'!$G17+'Clear Sky'!AB17</f>
        <v>1438.8359</v>
      </c>
      <c r="AC17" s="14">
        <f>'Clear Sky'!AC17</f>
        <v>1359.2919999999999</v>
      </c>
      <c r="AD17" s="14">
        <f>'Clear Sky'!AD17</f>
        <v>1837.5809999999999</v>
      </c>
      <c r="AE17" s="14">
        <f>'ELectic lighting'!$G17+'Clear Sky'!AE17</f>
        <v>476.3</v>
      </c>
    </row>
    <row r="18" spans="1:33" x14ac:dyDescent="0.3">
      <c r="A18" s="67" t="s">
        <v>19</v>
      </c>
      <c r="B18" s="14">
        <f>'ELectic lighting'!$G18+'Clear Sky'!B18</f>
        <v>756.57190000000003</v>
      </c>
      <c r="C18" s="14">
        <f>'ELectic lighting'!$G18+'Clear Sky'!C18</f>
        <v>1135.4698000000001</v>
      </c>
      <c r="D18" s="14">
        <f>'ELectic lighting'!$G18+'Clear Sky'!D18</f>
        <v>1659.346</v>
      </c>
      <c r="E18" s="14">
        <f>'Clear Sky'!E18</f>
        <v>1164.154</v>
      </c>
      <c r="F18" s="14">
        <f>'ELectic lighting'!$G18+'Clear Sky'!F18</f>
        <v>1689.614</v>
      </c>
      <c r="G18" s="14">
        <f>'ELectic lighting'!$G18+'Clear Sky'!G18</f>
        <v>1353.6327999999999</v>
      </c>
      <c r="H18" s="14">
        <f>'ELectic lighting'!$G18+'Clear Sky'!H18</f>
        <v>1264.0371</v>
      </c>
      <c r="I18" s="14">
        <f>'ELectic lighting'!$G18+'Clear Sky'!I18</f>
        <v>1138.2321000000002</v>
      </c>
      <c r="J18" s="14">
        <f>'ELectic lighting'!$G18+'Clear Sky'!J18</f>
        <v>762.27710000000002</v>
      </c>
      <c r="K18" s="14">
        <f>'ELectic lighting'!$G18+'Clear Sky'!K18</f>
        <v>567.6</v>
      </c>
      <c r="L18" s="14">
        <f>'Clear Sky'!L18</f>
        <v>1364.1420000000001</v>
      </c>
      <c r="M18" s="14">
        <f>'Clear Sky'!M18</f>
        <v>1353.3820000000001</v>
      </c>
      <c r="N18" s="14">
        <f>'Clear Sky'!N18</f>
        <v>1752.056</v>
      </c>
      <c r="O18" s="14">
        <f>'Clear Sky'!O18</f>
        <v>1712.606</v>
      </c>
      <c r="P18" s="14">
        <f>'Clear Sky'!P18</f>
        <v>1290.548</v>
      </c>
      <c r="Q18" s="14">
        <f>'ELectic lighting'!$G18+'Clear Sky'!Q18</f>
        <v>1986.27</v>
      </c>
      <c r="R18" s="14">
        <f>'ELectic lighting'!$G18+'Clear Sky'!R18</f>
        <v>1876.6790000000001</v>
      </c>
      <c r="S18" s="14">
        <f>'ELectic lighting'!$G18+'Clear Sky'!S18</f>
        <v>567.6</v>
      </c>
      <c r="T18" s="14">
        <f>'ELectic lighting'!$G18+'Clear Sky'!T18</f>
        <v>567.6</v>
      </c>
      <c r="U18" s="14">
        <f>'ELectic lighting'!$G18+'Clear Sky'!U18</f>
        <v>1872.6010000000001</v>
      </c>
      <c r="V18" s="14">
        <f>'Clear Sky'!V18</f>
        <v>1627.3389999999999</v>
      </c>
      <c r="W18" s="14">
        <f>'Clear Sky'!W18</f>
        <v>1719.1410000000001</v>
      </c>
      <c r="X18" s="14">
        <f>'Clear Sky'!X18</f>
        <v>1924.049</v>
      </c>
      <c r="Y18" s="14">
        <f>'Clear Sky'!Y18</f>
        <v>1958.471</v>
      </c>
      <c r="Z18" s="14">
        <f>'Clear Sky'!Z18</f>
        <v>1456.4849999999999</v>
      </c>
      <c r="AA18" s="14">
        <f>'Clear Sky'!AA18</f>
        <v>1586.4970000000001</v>
      </c>
      <c r="AB18" s="14">
        <f>'ELectic lighting'!$G18+'Clear Sky'!AB18</f>
        <v>2148.6570000000002</v>
      </c>
      <c r="AC18" s="14">
        <f>'Clear Sky'!AC18</f>
        <v>2246.761</v>
      </c>
      <c r="AD18" s="14">
        <f>'Clear Sky'!AD18</f>
        <v>3107.5</v>
      </c>
      <c r="AE18" s="14">
        <f>'ELectic lighting'!$G18+'Clear Sky'!AE18</f>
        <v>567.6</v>
      </c>
    </row>
    <row r="19" spans="1:33" x14ac:dyDescent="0.3">
      <c r="A19" s="67" t="s">
        <v>20</v>
      </c>
      <c r="B19" s="14">
        <f>'ELectic lighting'!$G19+'Clear Sky'!B19</f>
        <v>482.76224000000002</v>
      </c>
      <c r="C19" s="14">
        <f>'ELectic lighting'!$G19+'Clear Sky'!C19</f>
        <v>700.20939999999996</v>
      </c>
      <c r="D19" s="14">
        <f>'ELectic lighting'!$G19+'Clear Sky'!D19</f>
        <v>971.38890000000004</v>
      </c>
      <c r="E19" s="14">
        <f>'Clear Sky'!E19</f>
        <v>581.70650000000001</v>
      </c>
      <c r="F19" s="14">
        <f>'ELectic lighting'!$G19+'Clear Sky'!F19</f>
        <v>1060.6713999999999</v>
      </c>
      <c r="G19" s="14">
        <f>'ELectic lighting'!$G19+'Clear Sky'!G19</f>
        <v>781.68889999999999</v>
      </c>
      <c r="H19" s="14">
        <f>'ELectic lighting'!$G19+'Clear Sky'!H19</f>
        <v>667.71889999999996</v>
      </c>
      <c r="I19" s="14">
        <f>'ELectic lighting'!$G19+'Clear Sky'!I19</f>
        <v>586.60820000000001</v>
      </c>
      <c r="J19" s="14">
        <f>'ELectic lighting'!$G19+'Clear Sky'!J19</f>
        <v>467.46397999999999</v>
      </c>
      <c r="K19" s="14">
        <f>'ELectic lighting'!$G19+'Clear Sky'!K19</f>
        <v>425.5</v>
      </c>
      <c r="L19" s="14">
        <f>'Clear Sky'!L19</f>
        <v>915.7133</v>
      </c>
      <c r="M19" s="14">
        <f>'Clear Sky'!M19</f>
        <v>1168.634</v>
      </c>
      <c r="N19" s="14">
        <f>'Clear Sky'!N19</f>
        <v>979.42870000000005</v>
      </c>
      <c r="O19" s="14">
        <f>'Clear Sky'!O19</f>
        <v>901.27689999999996</v>
      </c>
      <c r="P19" s="14">
        <f>'Clear Sky'!P19</f>
        <v>594.74829999999997</v>
      </c>
      <c r="Q19" s="14">
        <f>'ELectic lighting'!$G19+'Clear Sky'!Q19</f>
        <v>981.44960000000003</v>
      </c>
      <c r="R19" s="14">
        <f>'ELectic lighting'!$G19+'Clear Sky'!R19</f>
        <v>824.98</v>
      </c>
      <c r="S19" s="14">
        <f>'ELectic lighting'!$G19+'Clear Sky'!S19</f>
        <v>425.5</v>
      </c>
      <c r="T19" s="14">
        <f>'ELectic lighting'!$G19+'Clear Sky'!T19</f>
        <v>425.5</v>
      </c>
      <c r="U19" s="14">
        <f>'ELectic lighting'!$G19+'Clear Sky'!U19</f>
        <v>632.91210000000001</v>
      </c>
      <c r="V19" s="14">
        <f>'Clear Sky'!V19</f>
        <v>858.83389999999997</v>
      </c>
      <c r="W19" s="14">
        <f>'Clear Sky'!W19</f>
        <v>890.0847</v>
      </c>
      <c r="X19" s="14">
        <f>'Clear Sky'!X19</f>
        <v>1035.67</v>
      </c>
      <c r="Y19" s="14">
        <f>'Clear Sky'!Y19</f>
        <v>1161.1320000000001</v>
      </c>
      <c r="Z19" s="14">
        <f>'Clear Sky'!Z19</f>
        <v>886.94780000000003</v>
      </c>
      <c r="AA19" s="14">
        <f>'Clear Sky'!AA19</f>
        <v>717.02020000000005</v>
      </c>
      <c r="AB19" s="14">
        <f>'ELectic lighting'!$G19+'Clear Sky'!AB19</f>
        <v>913.44240000000002</v>
      </c>
      <c r="AC19" s="14">
        <f>'Clear Sky'!AC19</f>
        <v>681.49540000000002</v>
      </c>
      <c r="AD19" s="14">
        <f>'Clear Sky'!AD19</f>
        <v>818.68949999999995</v>
      </c>
      <c r="AE19" s="14">
        <f>'ELectic lighting'!$G19+'Clear Sky'!AE19</f>
        <v>425.5</v>
      </c>
    </row>
    <row r="20" spans="1:33" x14ac:dyDescent="0.3">
      <c r="A20" s="67" t="s">
        <v>21</v>
      </c>
      <c r="B20" s="14">
        <f>'ELectic lighting'!$G20+'Clear Sky'!B20</f>
        <v>503.23446000000001</v>
      </c>
      <c r="C20" s="14">
        <f>'ELectic lighting'!$G20+'Clear Sky'!C20</f>
        <v>682.41399999999999</v>
      </c>
      <c r="D20" s="14">
        <f>'ELectic lighting'!$G20+'Clear Sky'!D20</f>
        <v>972.31760000000008</v>
      </c>
      <c r="E20" s="14">
        <f>'Clear Sky'!E20</f>
        <v>635.76869999999997</v>
      </c>
      <c r="F20" s="14">
        <f>'ELectic lighting'!$G20+'Clear Sky'!F20</f>
        <v>962.94599999999991</v>
      </c>
      <c r="G20" s="14">
        <f>'ELectic lighting'!$G20+'Clear Sky'!G20</f>
        <v>797.93280000000004</v>
      </c>
      <c r="H20" s="14">
        <f>'ELectic lighting'!$G20+'Clear Sky'!H20</f>
        <v>763.13499999999999</v>
      </c>
      <c r="I20" s="14">
        <f>'ELectic lighting'!$G20+'Clear Sky'!I20</f>
        <v>602.48159999999996</v>
      </c>
      <c r="J20" s="14">
        <f>'ELectic lighting'!$G20+'Clear Sky'!J20</f>
        <v>473.12828999999999</v>
      </c>
      <c r="K20" s="14">
        <f>'ELectic lighting'!$G20+'Clear Sky'!K20</f>
        <v>413.2</v>
      </c>
      <c r="L20" s="14">
        <f>'Clear Sky'!L20</f>
        <v>798.12990000000002</v>
      </c>
      <c r="M20" s="14">
        <f>'Clear Sky'!M20</f>
        <v>862.40449999999998</v>
      </c>
      <c r="N20" s="14">
        <f>'Clear Sky'!N20</f>
        <v>1269.864</v>
      </c>
      <c r="O20" s="14">
        <f>'Clear Sky'!O20</f>
        <v>976.06759999999997</v>
      </c>
      <c r="P20" s="14">
        <f>'Clear Sky'!P20</f>
        <v>557.19839999999999</v>
      </c>
      <c r="Q20" s="14">
        <f>'ELectic lighting'!$G20+'Clear Sky'!Q20</f>
        <v>1065.1292000000001</v>
      </c>
      <c r="R20" s="14">
        <f>'ELectic lighting'!$G20+'Clear Sky'!R20</f>
        <v>1006.4160999999999</v>
      </c>
      <c r="S20" s="14">
        <f>'ELectic lighting'!$G20+'Clear Sky'!S20</f>
        <v>413.2</v>
      </c>
      <c r="T20" s="14">
        <f>'ELectic lighting'!$G20+'Clear Sky'!T20</f>
        <v>413.2</v>
      </c>
      <c r="U20" s="14">
        <f>'ELectic lighting'!$G20+'Clear Sky'!U20</f>
        <v>897.68039999999996</v>
      </c>
      <c r="V20" s="14">
        <f>'Clear Sky'!V20</f>
        <v>970.93629999999996</v>
      </c>
      <c r="W20" s="14">
        <f>'Clear Sky'!W20</f>
        <v>1075.979</v>
      </c>
      <c r="X20" s="14">
        <f>'Clear Sky'!X20</f>
        <v>1162.2670000000001</v>
      </c>
      <c r="Y20" s="14">
        <f>'Clear Sky'!Y20</f>
        <v>1147.7670000000001</v>
      </c>
      <c r="Z20" s="14">
        <f>'Clear Sky'!Z20</f>
        <v>859.16060000000004</v>
      </c>
      <c r="AA20" s="14">
        <f>'Clear Sky'!AA20</f>
        <v>831.15</v>
      </c>
      <c r="AB20" s="14">
        <f>'ELectic lighting'!$G20+'Clear Sky'!AB20</f>
        <v>1016.5944</v>
      </c>
      <c r="AC20" s="14">
        <f>'Clear Sky'!AC20</f>
        <v>975.47580000000005</v>
      </c>
      <c r="AD20" s="14">
        <f>'Clear Sky'!AD20</f>
        <v>1110.454</v>
      </c>
      <c r="AE20" s="14">
        <f>'ELectic lighting'!$G20+'Clear Sky'!AE20</f>
        <v>413.2</v>
      </c>
    </row>
    <row r="21" spans="1:33" x14ac:dyDescent="0.3">
      <c r="A21" s="67" t="s">
        <v>22</v>
      </c>
      <c r="B21" s="14">
        <f>'ELectic lighting'!$G21+'Clear Sky'!B21</f>
        <v>565.32910000000004</v>
      </c>
      <c r="C21" s="14">
        <f>'ELectic lighting'!$G21+'Clear Sky'!C21</f>
        <v>833.86900000000003</v>
      </c>
      <c r="D21" s="14">
        <f>'ELectic lighting'!$G21+'Clear Sky'!D21</f>
        <v>1154.5752</v>
      </c>
      <c r="E21" s="14">
        <f>'Clear Sky'!E21</f>
        <v>739.70540000000005</v>
      </c>
      <c r="F21" s="14">
        <f>'ELectic lighting'!$G21+'Clear Sky'!F21</f>
        <v>1266.6808000000001</v>
      </c>
      <c r="G21" s="14">
        <f>'ELectic lighting'!$G21+'Clear Sky'!G21</f>
        <v>1042.3656999999998</v>
      </c>
      <c r="H21" s="14">
        <f>'ELectic lighting'!$G21+'Clear Sky'!H21</f>
        <v>904.8682</v>
      </c>
      <c r="I21" s="14">
        <f>'ELectic lighting'!$G21+'Clear Sky'!I21</f>
        <v>723.07279999999992</v>
      </c>
      <c r="J21" s="14">
        <f>'ELectic lighting'!$G21+'Clear Sky'!J21</f>
        <v>545.83575999999994</v>
      </c>
      <c r="K21" s="14">
        <f>'ELectic lighting'!$G21+'Clear Sky'!K21</f>
        <v>448</v>
      </c>
      <c r="L21" s="14">
        <f>'Clear Sky'!L21</f>
        <v>1080.6210000000001</v>
      </c>
      <c r="M21" s="14">
        <f>'Clear Sky'!M21</f>
        <v>1069.846</v>
      </c>
      <c r="N21" s="14">
        <f>'Clear Sky'!N21</f>
        <v>1431.7460000000001</v>
      </c>
      <c r="O21" s="14">
        <f>'Clear Sky'!O21</f>
        <v>1275.3900000000001</v>
      </c>
      <c r="P21" s="14">
        <f>'Clear Sky'!P21</f>
        <v>949.99940000000004</v>
      </c>
      <c r="Q21" s="14">
        <f>'ELectic lighting'!$G21+'Clear Sky'!Q21</f>
        <v>1364.8422</v>
      </c>
      <c r="R21" s="14">
        <f>'ELectic lighting'!$G21+'Clear Sky'!R21</f>
        <v>1241.0603999999998</v>
      </c>
      <c r="S21" s="14">
        <f>'ELectic lighting'!$G21+'Clear Sky'!S21</f>
        <v>448</v>
      </c>
      <c r="T21" s="14">
        <f>'ELectic lighting'!$G21+'Clear Sky'!T21</f>
        <v>448</v>
      </c>
      <c r="U21" s="14">
        <f>'ELectic lighting'!$G21+'Clear Sky'!U21</f>
        <v>916.49649999999997</v>
      </c>
      <c r="V21" s="14">
        <f>'Clear Sky'!V21</f>
        <v>1049.827</v>
      </c>
      <c r="W21" s="14">
        <f>'Clear Sky'!W21</f>
        <v>1233.5730000000001</v>
      </c>
      <c r="X21" s="14">
        <f>'Clear Sky'!X21</f>
        <v>1347.636</v>
      </c>
      <c r="Y21" s="14">
        <f>'Clear Sky'!Y21</f>
        <v>1197.8789999999999</v>
      </c>
      <c r="Z21" s="14">
        <f>'Clear Sky'!Z21</f>
        <v>958.39909999999998</v>
      </c>
      <c r="AA21" s="14">
        <f>'Clear Sky'!AA21</f>
        <v>1098.6769999999999</v>
      </c>
      <c r="AB21" s="14">
        <f>'ELectic lighting'!$G21+'Clear Sky'!AB21</f>
        <v>1388.7908</v>
      </c>
      <c r="AC21" s="14">
        <f>'Clear Sky'!AC21</f>
        <v>1406.539</v>
      </c>
      <c r="AD21" s="14">
        <f>'Clear Sky'!AD21</f>
        <v>1584.557</v>
      </c>
      <c r="AE21" s="14">
        <f>'ELectic lighting'!$G21+'Clear Sky'!AE21</f>
        <v>448</v>
      </c>
    </row>
    <row r="22" spans="1:33" x14ac:dyDescent="0.3">
      <c r="A22" s="67" t="s">
        <v>23</v>
      </c>
      <c r="B22" s="14">
        <f>'ELectic lighting'!$G22+'Clear Sky'!B22</f>
        <v>640.79220000000009</v>
      </c>
      <c r="C22" s="14">
        <f>'ELectic lighting'!$G22+'Clear Sky'!C22</f>
        <v>1049.2057</v>
      </c>
      <c r="D22" s="14">
        <f>'ELectic lighting'!$G22+'Clear Sky'!D22</f>
        <v>1405.6682000000001</v>
      </c>
      <c r="E22" s="14">
        <f>'Clear Sky'!E22</f>
        <v>1045.8330000000001</v>
      </c>
      <c r="F22" s="14">
        <f>'ELectic lighting'!$G22+'Clear Sky'!F22</f>
        <v>1446.0664999999999</v>
      </c>
      <c r="G22" s="14">
        <f>'ELectic lighting'!$G22+'Clear Sky'!G22</f>
        <v>1160.4184</v>
      </c>
      <c r="H22" s="14">
        <f>'ELectic lighting'!$G22+'Clear Sky'!H22</f>
        <v>1015.2226000000001</v>
      </c>
      <c r="I22" s="14">
        <f>'ELectic lighting'!$G22+'Clear Sky'!I22</f>
        <v>900.10130000000004</v>
      </c>
      <c r="J22" s="14">
        <f>'ELectic lighting'!$G22+'Clear Sky'!J22</f>
        <v>591.37329999999997</v>
      </c>
      <c r="K22" s="14">
        <f>'ELectic lighting'!$G22+'Clear Sky'!K22</f>
        <v>457.6</v>
      </c>
      <c r="L22" s="14">
        <f>'Clear Sky'!L22</f>
        <v>1204.961</v>
      </c>
      <c r="M22" s="14">
        <f>'Clear Sky'!M22</f>
        <v>1350.0709999999999</v>
      </c>
      <c r="N22" s="14">
        <f>'Clear Sky'!N22</f>
        <v>1719.954</v>
      </c>
      <c r="O22" s="14">
        <f>'Clear Sky'!O22</f>
        <v>1369.85</v>
      </c>
      <c r="P22" s="14">
        <f>'Clear Sky'!P22</f>
        <v>1266.165</v>
      </c>
      <c r="Q22" s="14">
        <f>'ELectic lighting'!$G22+'Clear Sky'!Q22</f>
        <v>1674.9900000000002</v>
      </c>
      <c r="R22" s="14">
        <f>'ELectic lighting'!$G22+'Clear Sky'!R22</f>
        <v>1648.9839999999999</v>
      </c>
      <c r="S22" s="14">
        <f>'ELectic lighting'!$G22+'Clear Sky'!S22</f>
        <v>457.6</v>
      </c>
      <c r="T22" s="14">
        <f>'ELectic lighting'!$G22+'Clear Sky'!T22</f>
        <v>457.6</v>
      </c>
      <c r="U22" s="14">
        <f>'ELectic lighting'!$G22+'Clear Sky'!U22</f>
        <v>1386.4690000000001</v>
      </c>
      <c r="V22" s="14">
        <f>'Clear Sky'!V22</f>
        <v>1564.1</v>
      </c>
      <c r="W22" s="14">
        <f>'Clear Sky'!W22</f>
        <v>1435.5129999999999</v>
      </c>
      <c r="X22" s="14">
        <f>'Clear Sky'!X22</f>
        <v>1524.9159999999999</v>
      </c>
      <c r="Y22" s="14">
        <f>'Clear Sky'!Y22</f>
        <v>1893.3440000000001</v>
      </c>
      <c r="Z22" s="14">
        <f>'Clear Sky'!Z22</f>
        <v>1346.402</v>
      </c>
      <c r="AA22" s="14">
        <f>'Clear Sky'!AA22</f>
        <v>1465.4739999999999</v>
      </c>
      <c r="AB22" s="14">
        <f>'ELectic lighting'!$G22+'Clear Sky'!AB22</f>
        <v>1778.0349999999999</v>
      </c>
      <c r="AC22" s="14">
        <f>'Clear Sky'!AC22</f>
        <v>1785.182</v>
      </c>
      <c r="AD22" s="14">
        <f>'Clear Sky'!AD22</f>
        <v>2787.0709999999999</v>
      </c>
      <c r="AE22" s="14">
        <f>'ELectic lighting'!$G22+'Clear Sky'!AE22</f>
        <v>457.6</v>
      </c>
    </row>
    <row r="23" spans="1:33" x14ac:dyDescent="0.3">
      <c r="A23" s="67" t="s">
        <v>24</v>
      </c>
      <c r="B23" s="14">
        <f>'ELectic lighting'!$G23+'Clear Sky'!B23</f>
        <v>513.39480000000003</v>
      </c>
      <c r="C23" s="14">
        <f>'ELectic lighting'!$G23+'Clear Sky'!C23</f>
        <v>781.65970000000004</v>
      </c>
      <c r="D23" s="14">
        <f>'ELectic lighting'!$G23+'Clear Sky'!D23</f>
        <v>959.09059999999999</v>
      </c>
      <c r="E23" s="14">
        <f>'Clear Sky'!E23</f>
        <v>543.15800000000002</v>
      </c>
      <c r="F23" s="14">
        <f>'ELectic lighting'!$G23+'Clear Sky'!F23</f>
        <v>970.40319999999997</v>
      </c>
      <c r="G23" s="14">
        <f>'ELectic lighting'!$G23+'Clear Sky'!G23</f>
        <v>816.91079999999999</v>
      </c>
      <c r="H23" s="14">
        <f>'ELectic lighting'!$G23+'Clear Sky'!H23</f>
        <v>630.57650000000001</v>
      </c>
      <c r="I23" s="14">
        <f>'ELectic lighting'!$G23+'Clear Sky'!I23</f>
        <v>607.39910000000009</v>
      </c>
      <c r="J23" s="14">
        <f>'ELectic lighting'!$G23+'Clear Sky'!J23</f>
        <v>504.05477000000002</v>
      </c>
      <c r="K23" s="14">
        <f>'ELectic lighting'!$G23+'Clear Sky'!K23</f>
        <v>462.6</v>
      </c>
      <c r="L23" s="14">
        <f>'Clear Sky'!L23</f>
        <v>821.28390000000002</v>
      </c>
      <c r="M23" s="14">
        <f>'Clear Sky'!M23</f>
        <v>948.42359999999996</v>
      </c>
      <c r="N23" s="14">
        <f>'Clear Sky'!N23</f>
        <v>1016.82</v>
      </c>
      <c r="O23" s="14">
        <f>'Clear Sky'!O23</f>
        <v>852.71910000000003</v>
      </c>
      <c r="P23" s="14">
        <f>'Clear Sky'!P23</f>
        <v>577.91030000000001</v>
      </c>
      <c r="Q23" s="14">
        <f>'ELectic lighting'!$G23+'Clear Sky'!Q23</f>
        <v>991.95299999999997</v>
      </c>
      <c r="R23" s="14">
        <f>'ELectic lighting'!$G23+'Clear Sky'!R23</f>
        <v>871.19890000000009</v>
      </c>
      <c r="S23" s="14">
        <f>'ELectic lighting'!$G23+'Clear Sky'!S23</f>
        <v>462.6</v>
      </c>
      <c r="T23" s="14">
        <f>'ELectic lighting'!$G23+'Clear Sky'!T23</f>
        <v>462.6</v>
      </c>
      <c r="U23" s="14">
        <f>'ELectic lighting'!$G23+'Clear Sky'!U23</f>
        <v>603.43669999999997</v>
      </c>
      <c r="V23" s="14">
        <f>'Clear Sky'!V23</f>
        <v>805.92610000000002</v>
      </c>
      <c r="W23" s="14">
        <f>'Clear Sky'!W23</f>
        <v>759.44889999999998</v>
      </c>
      <c r="X23" s="14">
        <f>'Clear Sky'!X23</f>
        <v>1111.6579999999999</v>
      </c>
      <c r="Y23" s="14">
        <f>'Clear Sky'!Y23</f>
        <v>968.58609999999999</v>
      </c>
      <c r="Z23" s="14">
        <f>'Clear Sky'!Z23</f>
        <v>657.17439999999999</v>
      </c>
      <c r="AA23" s="14">
        <f>'Clear Sky'!AA23</f>
        <v>753.7242</v>
      </c>
      <c r="AB23" s="14">
        <f>'ELectic lighting'!$G23+'Clear Sky'!AB23</f>
        <v>872.88239999999996</v>
      </c>
      <c r="AC23" s="14">
        <f>'Clear Sky'!AC23</f>
        <v>619.76369999999997</v>
      </c>
      <c r="AD23" s="14">
        <f>'Clear Sky'!AD23</f>
        <v>625.33040000000005</v>
      </c>
      <c r="AE23" s="14">
        <f>'ELectic lighting'!$G23+'Clear Sky'!AE23</f>
        <v>462.6</v>
      </c>
    </row>
    <row r="24" spans="1:33" x14ac:dyDescent="0.3">
      <c r="A24" s="67" t="s">
        <v>25</v>
      </c>
      <c r="B24" s="14">
        <f>'ELectic lighting'!$G24+'Clear Sky'!B24</f>
        <v>604.63623999999993</v>
      </c>
      <c r="C24" s="14">
        <f>'ELectic lighting'!$G24+'Clear Sky'!C24</f>
        <v>902.93459999999993</v>
      </c>
      <c r="D24" s="14">
        <f>'ELectic lighting'!$G24+'Clear Sky'!D24</f>
        <v>931.14329999999995</v>
      </c>
      <c r="E24" s="14">
        <f>'Clear Sky'!E24</f>
        <v>564.01459999999997</v>
      </c>
      <c r="F24" s="14">
        <f>'ELectic lighting'!$G24+'Clear Sky'!F24</f>
        <v>1009.2506</v>
      </c>
      <c r="G24" s="14">
        <f>'ELectic lighting'!$G24+'Clear Sky'!G24</f>
        <v>839.74659999999994</v>
      </c>
      <c r="H24" s="14">
        <f>'ELectic lighting'!$G24+'Clear Sky'!H24</f>
        <v>771.66149999999993</v>
      </c>
      <c r="I24" s="14">
        <f>'ELectic lighting'!$G24+'Clear Sky'!I24</f>
        <v>668.46799999999996</v>
      </c>
      <c r="J24" s="14">
        <f>'ELectic lighting'!$G24+'Clear Sky'!J24</f>
        <v>572.26801</v>
      </c>
      <c r="K24" s="14">
        <f>'ELectic lighting'!$G24+'Clear Sky'!K24</f>
        <v>513.79999999999995</v>
      </c>
      <c r="L24" s="14">
        <f>'Clear Sky'!L24</f>
        <v>725.55939999999998</v>
      </c>
      <c r="M24" s="14">
        <f>'Clear Sky'!M24</f>
        <v>905.61329999999998</v>
      </c>
      <c r="N24" s="14">
        <f>'Clear Sky'!N24</f>
        <v>1032.94</v>
      </c>
      <c r="O24" s="14">
        <f>'Clear Sky'!O24</f>
        <v>935.43550000000005</v>
      </c>
      <c r="P24" s="14">
        <f>'Clear Sky'!P24</f>
        <v>609.7953</v>
      </c>
      <c r="Q24" s="14">
        <f>'ELectic lighting'!$G24+'Clear Sky'!Q24</f>
        <v>1007.9605999999999</v>
      </c>
      <c r="R24" s="14">
        <f>'ELectic lighting'!$G24+'Clear Sky'!R24</f>
        <v>1036.9259</v>
      </c>
      <c r="S24" s="14">
        <f>'ELectic lighting'!$G24+'Clear Sky'!S24</f>
        <v>513.79999999999995</v>
      </c>
      <c r="T24" s="14">
        <f>'ELectic lighting'!$G24+'Clear Sky'!T24</f>
        <v>513.79999999999995</v>
      </c>
      <c r="U24" s="14">
        <f>'ELectic lighting'!$G24+'Clear Sky'!U24</f>
        <v>740.88709999999992</v>
      </c>
      <c r="V24" s="14">
        <f>'Clear Sky'!V24</f>
        <v>645.77750000000003</v>
      </c>
      <c r="W24" s="14">
        <f>'Clear Sky'!W24</f>
        <v>895.53530000000001</v>
      </c>
      <c r="X24" s="14">
        <f>'Clear Sky'!X24</f>
        <v>1022.306</v>
      </c>
      <c r="Y24" s="14">
        <f>'Clear Sky'!Y24</f>
        <v>1201.1130000000001</v>
      </c>
      <c r="Z24" s="14">
        <f>'Clear Sky'!Z24</f>
        <v>673.80730000000005</v>
      </c>
      <c r="AA24" s="14">
        <f>'Clear Sky'!AA24</f>
        <v>744.64089999999999</v>
      </c>
      <c r="AB24" s="14">
        <f>'ELectic lighting'!$G24+'Clear Sky'!AB24</f>
        <v>1053.0328</v>
      </c>
      <c r="AC24" s="14">
        <f>'Clear Sky'!AC24</f>
        <v>717.69460000000004</v>
      </c>
      <c r="AD24" s="14">
        <f>'Clear Sky'!AD24</f>
        <v>905.09169999999995</v>
      </c>
      <c r="AE24" s="14">
        <f>'ELectic lighting'!$G24+'Clear Sky'!AE24</f>
        <v>513.79999999999995</v>
      </c>
    </row>
    <row r="25" spans="1:33" x14ac:dyDescent="0.3">
      <c r="A25" s="67" t="s">
        <v>26</v>
      </c>
      <c r="B25" s="14">
        <f>'ELectic lighting'!$G25+'Clear Sky'!B25</f>
        <v>655.33190000000002</v>
      </c>
      <c r="C25" s="14">
        <f>'ELectic lighting'!$G25+'Clear Sky'!C25</f>
        <v>912.67150000000004</v>
      </c>
      <c r="D25" s="14">
        <f>'ELectic lighting'!$G25+'Clear Sky'!D25</f>
        <v>1275.8562000000002</v>
      </c>
      <c r="E25" s="14">
        <f>'Clear Sky'!E25</f>
        <v>678.41629999999998</v>
      </c>
      <c r="F25" s="14">
        <f>'ELectic lighting'!$G25+'Clear Sky'!F25</f>
        <v>1309.3369</v>
      </c>
      <c r="G25" s="14">
        <f>'ELectic lighting'!$G25+'Clear Sky'!G25</f>
        <v>1018.3202</v>
      </c>
      <c r="H25" s="14">
        <f>'ELectic lighting'!$G25+'Clear Sky'!H25</f>
        <v>889.94150000000002</v>
      </c>
      <c r="I25" s="14">
        <f>'ELectic lighting'!$G25+'Clear Sky'!I25</f>
        <v>741.71690000000001</v>
      </c>
      <c r="J25" s="14">
        <f>'ELectic lighting'!$G25+'Clear Sky'!J25</f>
        <v>602.26179999999999</v>
      </c>
      <c r="K25" s="14">
        <f>'ELectic lighting'!$G25+'Clear Sky'!K25</f>
        <v>529.1</v>
      </c>
      <c r="L25" s="14">
        <f>'Clear Sky'!L25</f>
        <v>950.39170000000001</v>
      </c>
      <c r="M25" s="14">
        <f>'Clear Sky'!M25</f>
        <v>988.81399999999996</v>
      </c>
      <c r="N25" s="14">
        <f>'Clear Sky'!N25</f>
        <v>1250.027</v>
      </c>
      <c r="O25" s="14">
        <f>'Clear Sky'!O25</f>
        <v>1280.8699999999999</v>
      </c>
      <c r="P25" s="14">
        <f>'Clear Sky'!P25</f>
        <v>957.34429999999998</v>
      </c>
      <c r="Q25" s="14">
        <f>'ELectic lighting'!$G25+'Clear Sky'!Q25</f>
        <v>1330.8362000000002</v>
      </c>
      <c r="R25" s="14">
        <f>'ELectic lighting'!$G25+'Clear Sky'!R25</f>
        <v>1326.3656000000001</v>
      </c>
      <c r="S25" s="14">
        <f>'ELectic lighting'!$G25+'Clear Sky'!S25</f>
        <v>529.1</v>
      </c>
      <c r="T25" s="14">
        <f>'ELectic lighting'!$G25+'Clear Sky'!T25</f>
        <v>529.1</v>
      </c>
      <c r="U25" s="14">
        <f>'ELectic lighting'!$G25+'Clear Sky'!U25</f>
        <v>947.89830000000006</v>
      </c>
      <c r="V25" s="14">
        <f>'Clear Sky'!V25</f>
        <v>844.36659999999995</v>
      </c>
      <c r="W25" s="14">
        <f>'Clear Sky'!W25</f>
        <v>1144.8620000000001</v>
      </c>
      <c r="X25" s="14">
        <f>'Clear Sky'!X25</f>
        <v>1127.481</v>
      </c>
      <c r="Y25" s="14">
        <f>'Clear Sky'!Y25</f>
        <v>1163.442</v>
      </c>
      <c r="Z25" s="14">
        <f>'Clear Sky'!Z25</f>
        <v>768.98469999999998</v>
      </c>
      <c r="AA25" s="14">
        <f>'Clear Sky'!AA25</f>
        <v>885.01760000000002</v>
      </c>
      <c r="AB25" s="14">
        <f>'ELectic lighting'!$G25+'Clear Sky'!AB25</f>
        <v>1366.0287000000001</v>
      </c>
      <c r="AC25" s="14">
        <f>'Clear Sky'!AC25</f>
        <v>1008.928</v>
      </c>
      <c r="AD25" s="14">
        <f>'Clear Sky'!AD25</f>
        <v>1291.4290000000001</v>
      </c>
      <c r="AE25" s="14">
        <f>'ELectic lighting'!$G25+'Clear Sky'!AE25</f>
        <v>529.1</v>
      </c>
    </row>
    <row r="26" spans="1:33" x14ac:dyDescent="0.3">
      <c r="A26" s="67" t="s">
        <v>27</v>
      </c>
      <c r="B26" s="14">
        <f>'ELectic lighting'!$G26+'Clear Sky'!B26</f>
        <v>635.32089999999994</v>
      </c>
      <c r="C26" s="14">
        <f>'ELectic lighting'!$G26+'Clear Sky'!C26</f>
        <v>967.53809999999999</v>
      </c>
      <c r="D26" s="14">
        <f>'ELectic lighting'!$G26+'Clear Sky'!D26</f>
        <v>1389.2429999999999</v>
      </c>
      <c r="E26" s="14">
        <f>'Clear Sky'!E26</f>
        <v>847.11540000000002</v>
      </c>
      <c r="F26" s="14">
        <f>'ELectic lighting'!$G26+'Clear Sky'!F26</f>
        <v>1369.5906</v>
      </c>
      <c r="G26" s="14">
        <f>'ELectic lighting'!$G26+'Clear Sky'!G26</f>
        <v>1071.136</v>
      </c>
      <c r="H26" s="14">
        <f>'ELectic lighting'!$G26+'Clear Sky'!H26</f>
        <v>994.57040000000006</v>
      </c>
      <c r="I26" s="14">
        <f>'ELectic lighting'!$G26+'Clear Sky'!I26</f>
        <v>859.36359999999991</v>
      </c>
      <c r="J26" s="14">
        <f>'ELectic lighting'!$G26+'Clear Sky'!J26</f>
        <v>604.01130000000001</v>
      </c>
      <c r="K26" s="14">
        <f>'ELectic lighting'!$G26+'Clear Sky'!K26</f>
        <v>491.7</v>
      </c>
      <c r="L26" s="14">
        <f>'Clear Sky'!L26</f>
        <v>1222.6559999999999</v>
      </c>
      <c r="M26" s="14">
        <f>'Clear Sky'!M26</f>
        <v>1331.5820000000001</v>
      </c>
      <c r="N26" s="14">
        <f>'Clear Sky'!N26</f>
        <v>1498.1189999999999</v>
      </c>
      <c r="O26" s="14">
        <f>'Clear Sky'!O26</f>
        <v>1206.0360000000001</v>
      </c>
      <c r="P26" s="14">
        <f>'Clear Sky'!P26</f>
        <v>1085.383</v>
      </c>
      <c r="Q26" s="14">
        <f>'ELectic lighting'!$G26+'Clear Sky'!Q26</f>
        <v>1481.0890999999999</v>
      </c>
      <c r="R26" s="14">
        <f>'ELectic lighting'!$G26+'Clear Sky'!R26</f>
        <v>1415.943</v>
      </c>
      <c r="S26" s="14">
        <f>'ELectic lighting'!$G26+'Clear Sky'!S26</f>
        <v>491.7</v>
      </c>
      <c r="T26" s="14">
        <f>'ELectic lighting'!$G26+'Clear Sky'!T26</f>
        <v>491.7</v>
      </c>
      <c r="U26" s="14">
        <f>'ELectic lighting'!$G26+'Clear Sky'!U26</f>
        <v>1452.5662</v>
      </c>
      <c r="V26" s="14">
        <f>'Clear Sky'!V26</f>
        <v>1273.605</v>
      </c>
      <c r="W26" s="14">
        <f>'Clear Sky'!W26</f>
        <v>1611.943</v>
      </c>
      <c r="X26" s="14">
        <f>'Clear Sky'!X26</f>
        <v>1243.4110000000001</v>
      </c>
      <c r="Y26" s="14">
        <f>'Clear Sky'!Y26</f>
        <v>1589.3240000000001</v>
      </c>
      <c r="Z26" s="14">
        <f>'Clear Sky'!Z26</f>
        <v>1012.6079999999999</v>
      </c>
      <c r="AA26" s="14">
        <f>'Clear Sky'!AA26</f>
        <v>1259.0119999999999</v>
      </c>
      <c r="AB26" s="14">
        <f>'ELectic lighting'!$G26+'Clear Sky'!AB26</f>
        <v>1629.4370000000001</v>
      </c>
      <c r="AC26" s="14">
        <f>'Clear Sky'!AC26</f>
        <v>1691.6859999999999</v>
      </c>
      <c r="AD26" s="14">
        <f>'Clear Sky'!AD26</f>
        <v>2364.2040000000002</v>
      </c>
      <c r="AE26" s="14">
        <f>'ELectic lighting'!$G26+'Clear Sky'!AE26</f>
        <v>491.7</v>
      </c>
    </row>
    <row r="27" spans="1:33" x14ac:dyDescent="0.3">
      <c r="A27" s="2"/>
      <c r="B27" s="2">
        <f>COUNTIF(B3:B26,"&gt;500")</f>
        <v>19</v>
      </c>
      <c r="C27" s="2">
        <f t="shared" ref="C27:AE27" si="0">COUNTIF(C3:C26,"&gt;500")</f>
        <v>24</v>
      </c>
      <c r="D27" s="2">
        <f t="shared" si="0"/>
        <v>24</v>
      </c>
      <c r="E27" s="2">
        <f t="shared" si="0"/>
        <v>24</v>
      </c>
      <c r="F27" s="2">
        <f t="shared" si="0"/>
        <v>24</v>
      </c>
      <c r="G27" s="2">
        <f t="shared" si="0"/>
        <v>24</v>
      </c>
      <c r="H27" s="2">
        <f t="shared" si="0"/>
        <v>24</v>
      </c>
      <c r="I27" s="2">
        <f t="shared" si="0"/>
        <v>22</v>
      </c>
      <c r="J27" s="2">
        <f t="shared" si="0"/>
        <v>16</v>
      </c>
      <c r="K27" s="2">
        <f t="shared" si="0"/>
        <v>4</v>
      </c>
      <c r="L27" s="2">
        <f t="shared" si="0"/>
        <v>24</v>
      </c>
      <c r="M27" s="2">
        <f t="shared" si="0"/>
        <v>24</v>
      </c>
      <c r="N27" s="2">
        <f t="shared" si="0"/>
        <v>24</v>
      </c>
      <c r="O27" s="2">
        <f t="shared" si="0"/>
        <v>24</v>
      </c>
      <c r="P27" s="2">
        <f t="shared" si="0"/>
        <v>24</v>
      </c>
      <c r="Q27" s="2">
        <f t="shared" si="0"/>
        <v>24</v>
      </c>
      <c r="R27" s="2">
        <f t="shared" si="0"/>
        <v>24</v>
      </c>
      <c r="S27" s="2">
        <f t="shared" si="0"/>
        <v>4</v>
      </c>
      <c r="T27" s="2">
        <f t="shared" si="0"/>
        <v>4</v>
      </c>
      <c r="U27" s="2">
        <f t="shared" si="0"/>
        <v>24</v>
      </c>
      <c r="V27" s="2">
        <f t="shared" si="0"/>
        <v>24</v>
      </c>
      <c r="W27" s="2">
        <f t="shared" si="0"/>
        <v>24</v>
      </c>
      <c r="X27" s="2">
        <f t="shared" si="0"/>
        <v>24</v>
      </c>
      <c r="Y27" s="2">
        <f t="shared" si="0"/>
        <v>24</v>
      </c>
      <c r="Z27" s="2">
        <f t="shared" si="0"/>
        <v>24</v>
      </c>
      <c r="AA27" s="2">
        <f t="shared" si="0"/>
        <v>24</v>
      </c>
      <c r="AB27" s="2">
        <f t="shared" si="0"/>
        <v>24</v>
      </c>
      <c r="AC27" s="2">
        <f t="shared" si="0"/>
        <v>24</v>
      </c>
      <c r="AD27" s="2">
        <f t="shared" si="0"/>
        <v>24</v>
      </c>
      <c r="AE27" s="2">
        <f t="shared" si="0"/>
        <v>4</v>
      </c>
      <c r="AG27" s="81" t="s">
        <v>73</v>
      </c>
    </row>
    <row r="28" spans="1:33" ht="15" thickBot="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3" ht="15" thickBot="1" x14ac:dyDescent="0.35">
      <c r="A29" s="123" t="s">
        <v>61</v>
      </c>
      <c r="B29" s="125" t="s">
        <v>66</v>
      </c>
      <c r="C29" s="126"/>
      <c r="D29" s="126"/>
      <c r="E29" s="126"/>
      <c r="F29" s="126"/>
      <c r="G29" s="126"/>
      <c r="H29" s="126"/>
      <c r="I29" s="126"/>
      <c r="J29" s="126"/>
      <c r="K29" s="127"/>
      <c r="L29" s="125" t="s">
        <v>67</v>
      </c>
      <c r="M29" s="126"/>
      <c r="N29" s="126"/>
      <c r="O29" s="126"/>
      <c r="P29" s="126"/>
      <c r="Q29" s="126"/>
      <c r="R29" s="126"/>
      <c r="S29" s="126"/>
      <c r="T29" s="126"/>
      <c r="U29" s="127"/>
      <c r="V29" s="125" t="s">
        <v>68</v>
      </c>
      <c r="W29" s="126"/>
      <c r="X29" s="126"/>
      <c r="Y29" s="126"/>
      <c r="Z29" s="126"/>
      <c r="AA29" s="126"/>
      <c r="AB29" s="126"/>
      <c r="AC29" s="126"/>
      <c r="AD29" s="126"/>
      <c r="AE29" s="127"/>
    </row>
    <row r="30" spans="1:33" ht="15" thickBot="1" x14ac:dyDescent="0.35">
      <c r="A30" s="128"/>
      <c r="B30" s="41">
        <v>8.3000000000000007</v>
      </c>
      <c r="C30" s="41">
        <v>9.3000000000000007</v>
      </c>
      <c r="D30" s="41">
        <v>10.3</v>
      </c>
      <c r="E30" s="41">
        <v>11.3</v>
      </c>
      <c r="F30" s="41">
        <v>12.3</v>
      </c>
      <c r="G30" s="41">
        <v>13.3</v>
      </c>
      <c r="H30" s="41">
        <v>14.3</v>
      </c>
      <c r="I30" s="41">
        <v>15.3</v>
      </c>
      <c r="J30" s="41">
        <v>16.3</v>
      </c>
      <c r="K30" s="42">
        <v>17.3</v>
      </c>
      <c r="L30" s="41">
        <v>8.3000000000000007</v>
      </c>
      <c r="M30" s="41">
        <v>9.3000000000000007</v>
      </c>
      <c r="N30" s="41">
        <v>10.3</v>
      </c>
      <c r="O30" s="41">
        <v>11.3</v>
      </c>
      <c r="P30" s="41">
        <v>12.3</v>
      </c>
      <c r="Q30" s="41">
        <v>13.3</v>
      </c>
      <c r="R30" s="41">
        <v>14.3</v>
      </c>
      <c r="S30" s="41">
        <v>15.3</v>
      </c>
      <c r="T30" s="41">
        <v>16.3</v>
      </c>
      <c r="U30" s="42">
        <v>17.3</v>
      </c>
      <c r="V30" s="44">
        <v>7.3</v>
      </c>
      <c r="W30" s="41">
        <v>8.3000000000000007</v>
      </c>
      <c r="X30" s="41">
        <v>9.3000000000000007</v>
      </c>
      <c r="Y30" s="41">
        <v>10.3</v>
      </c>
      <c r="Z30" s="41">
        <v>11.3</v>
      </c>
      <c r="AA30" s="41">
        <v>12.3</v>
      </c>
      <c r="AB30" s="41">
        <v>13.3</v>
      </c>
      <c r="AC30" s="41">
        <v>14.3</v>
      </c>
      <c r="AD30" s="41">
        <v>15.3</v>
      </c>
      <c r="AE30" s="42">
        <v>16.3</v>
      </c>
      <c r="AG30" s="2"/>
    </row>
    <row r="31" spans="1:33" x14ac:dyDescent="0.3">
      <c r="A31" s="66" t="s">
        <v>4</v>
      </c>
      <c r="B31" s="14">
        <f>'ELectic lighting'!$C3+'Clear Sky'!B31</f>
        <v>77.787328896000005</v>
      </c>
      <c r="C31" s="14">
        <f>'ELectic lighting'!$C3+'Clear Sky'!C31</f>
        <v>169.72492382000001</v>
      </c>
      <c r="D31" s="14">
        <f>'ELectic lighting'!$C3+'Clear Sky'!D31</f>
        <v>239.11255528000001</v>
      </c>
      <c r="E31" s="14">
        <f>'Clear Sky'!E31</f>
        <v>227.10244774000003</v>
      </c>
      <c r="F31" s="14">
        <f>'ELectic lighting'!$C3+'Clear Sky'!F31</f>
        <v>347.75484133999998</v>
      </c>
      <c r="G31" s="14">
        <f>'ELectic lighting'!$C3+'Clear Sky'!G31</f>
        <v>274.40451604000003</v>
      </c>
      <c r="H31" s="14">
        <f>'ELectic lighting'!$C3+'Clear Sky'!H31</f>
        <v>172.38716060000002</v>
      </c>
      <c r="I31" s="14">
        <f>'ELectic lighting'!$C3+'Clear Sky'!I31</f>
        <v>126.43169651400001</v>
      </c>
      <c r="J31" s="14">
        <f>'ELectic lighting'!$C3+'Clear Sky'!J31</f>
        <v>67.580330653999994</v>
      </c>
      <c r="K31" s="14">
        <f>'ELectic lighting'!$C3+'Clear Sky'!K31</f>
        <v>52</v>
      </c>
      <c r="L31" s="14">
        <f>'Clear Sky'!L31</f>
        <v>611.23547043999997</v>
      </c>
      <c r="M31" s="14">
        <f>'Clear Sky'!M31</f>
        <v>668.14878662000012</v>
      </c>
      <c r="N31" s="14">
        <f>'Clear Sky'!N31</f>
        <v>613.58937290000006</v>
      </c>
      <c r="O31" s="14">
        <f>'Clear Sky'!O31</f>
        <v>473.73684204</v>
      </c>
      <c r="P31" s="14">
        <f>'Clear Sky'!P31</f>
        <v>420.07815584000002</v>
      </c>
      <c r="Q31" s="14">
        <f>'ELectic lighting'!$C3+'Clear Sky'!Q31</f>
        <v>306.54465512000002</v>
      </c>
      <c r="R31" s="14">
        <f>'ELectic lighting'!$C3+'Clear Sky'!R31</f>
        <v>225.3778193</v>
      </c>
      <c r="S31" s="14">
        <f>'ELectic lighting'!$C3+'Clear Sky'!S31</f>
        <v>52</v>
      </c>
      <c r="T31" s="14">
        <f>'ELectic lighting'!$C3+'Clear Sky'!T31</f>
        <v>52</v>
      </c>
      <c r="U31" s="14">
        <f>'ELectic lighting'!$C3+'Clear Sky'!U31</f>
        <v>153.78746340000001</v>
      </c>
      <c r="V31" s="14">
        <f>'Clear Sky'!V31</f>
        <v>596.81957285999999</v>
      </c>
      <c r="W31" s="14">
        <f>'Clear Sky'!W31</f>
        <v>449.88739978000001</v>
      </c>
      <c r="X31" s="14">
        <f>'Clear Sky'!X31</f>
        <v>550.2955109400001</v>
      </c>
      <c r="Y31" s="14">
        <f>'Clear Sky'!Y31</f>
        <v>451.78224280000006</v>
      </c>
      <c r="Z31" s="14">
        <f>'Clear Sky'!Z31</f>
        <v>477.82082250000008</v>
      </c>
      <c r="AA31" s="14">
        <f>'Clear Sky'!AA31</f>
        <v>267.40393540000002</v>
      </c>
      <c r="AB31" s="14">
        <f>'ELectic lighting'!$C3+'Clear Sky'!AB31</f>
        <v>351.64833206000003</v>
      </c>
      <c r="AC31" s="14">
        <f>'Clear Sky'!AC31</f>
        <v>234.82629492000004</v>
      </c>
      <c r="AD31" s="14">
        <f>'Clear Sky'!AD31</f>
        <v>356.81708384000001</v>
      </c>
      <c r="AE31" s="14">
        <f>'ELectic lighting'!$C3+'Clear Sky'!AE31</f>
        <v>52</v>
      </c>
      <c r="AG31" s="2" t="s">
        <v>46</v>
      </c>
    </row>
    <row r="32" spans="1:33" x14ac:dyDescent="0.3">
      <c r="A32" s="67" t="s">
        <v>5</v>
      </c>
      <c r="B32" s="14">
        <f>'ELectic lighting'!$C4+'Clear Sky'!B32</f>
        <v>101.674762844</v>
      </c>
      <c r="C32" s="14">
        <f>'ELectic lighting'!$C4+'Clear Sky'!C32</f>
        <v>188.79127349999999</v>
      </c>
      <c r="D32" s="14">
        <f>'ELectic lighting'!$C4+'Clear Sky'!D32</f>
        <v>368.08324216</v>
      </c>
      <c r="E32" s="14">
        <f>'Clear Sky'!E32</f>
        <v>456.84720466000005</v>
      </c>
      <c r="F32" s="14">
        <f>'ELectic lighting'!$C4+'Clear Sky'!F32</f>
        <v>466.97160208000003</v>
      </c>
      <c r="G32" s="14">
        <f>'ELectic lighting'!$C4+'Clear Sky'!G32</f>
        <v>338.69166259999997</v>
      </c>
      <c r="H32" s="14">
        <f>'ELectic lighting'!$C4+'Clear Sky'!H32</f>
        <v>195.15343154000001</v>
      </c>
      <c r="I32" s="14">
        <f>'ELectic lighting'!$C4+'Clear Sky'!I32</f>
        <v>194.45487858000001</v>
      </c>
      <c r="J32" s="14">
        <f>'ELectic lighting'!$C4+'Clear Sky'!J32</f>
        <v>84.771076506</v>
      </c>
      <c r="K32" s="14">
        <f>'ELectic lighting'!$C4+'Clear Sky'!K32</f>
        <v>56.9</v>
      </c>
      <c r="L32" s="14">
        <f>'Clear Sky'!L32</f>
        <v>448.52408020000001</v>
      </c>
      <c r="M32" s="14">
        <f>'Clear Sky'!M32</f>
        <v>693.49569744000007</v>
      </c>
      <c r="N32" s="14">
        <f>'Clear Sky'!N32</f>
        <v>746.23789520000014</v>
      </c>
      <c r="O32" s="14">
        <f>'Clear Sky'!O32</f>
        <v>510.35724908000003</v>
      </c>
      <c r="P32" s="14">
        <f>'Clear Sky'!P32</f>
        <v>536.32562928000004</v>
      </c>
      <c r="Q32" s="14">
        <f>'ELectic lighting'!$C4+'Clear Sky'!Q32</f>
        <v>420.25560114000001</v>
      </c>
      <c r="R32" s="14">
        <f>'ELectic lighting'!$C4+'Clear Sky'!R32</f>
        <v>328.51445611999998</v>
      </c>
      <c r="S32" s="14">
        <f>'ELectic lighting'!$C4+'Clear Sky'!S32</f>
        <v>56.9</v>
      </c>
      <c r="T32" s="14">
        <f>'ELectic lighting'!$C4+'Clear Sky'!T32</f>
        <v>56.9</v>
      </c>
      <c r="U32" s="14">
        <f>'ELectic lighting'!$C4+'Clear Sky'!U32</f>
        <v>251.93413860000001</v>
      </c>
      <c r="V32" s="14">
        <f>'Clear Sky'!V32</f>
        <v>638.80829418000008</v>
      </c>
      <c r="W32" s="14">
        <f>'Clear Sky'!W32</f>
        <v>728.29843562000008</v>
      </c>
      <c r="X32" s="14">
        <f>'Clear Sky'!X32</f>
        <v>808.30448874000012</v>
      </c>
      <c r="Y32" s="14">
        <f>'Clear Sky'!Y32</f>
        <v>593.18387282000003</v>
      </c>
      <c r="Z32" s="14">
        <f>'Clear Sky'!Z32</f>
        <v>648.80135152000003</v>
      </c>
      <c r="AA32" s="14">
        <f>'Clear Sky'!AA32</f>
        <v>488.52574806000001</v>
      </c>
      <c r="AB32" s="14">
        <f>'ELectic lighting'!$C4+'Clear Sky'!AB32</f>
        <v>630.3411466</v>
      </c>
      <c r="AC32" s="14">
        <f>'Clear Sky'!AC32</f>
        <v>392.68776022000003</v>
      </c>
      <c r="AD32" s="14">
        <f>'Clear Sky'!AD32</f>
        <v>570.56595623999999</v>
      </c>
      <c r="AE32" s="14">
        <f>'ELectic lighting'!$C4+'Clear Sky'!AE32</f>
        <v>56.9</v>
      </c>
      <c r="AG32" t="s">
        <v>83</v>
      </c>
    </row>
    <row r="33" spans="1:33" x14ac:dyDescent="0.3">
      <c r="A33" s="67" t="s">
        <v>6</v>
      </c>
      <c r="B33" s="14">
        <f>'ELectic lighting'!$C5+'Clear Sky'!B33</f>
        <v>129.76520449200001</v>
      </c>
      <c r="C33" s="14">
        <f>'ELectic lighting'!$C5+'Clear Sky'!C33</f>
        <v>328.78953702000001</v>
      </c>
      <c r="D33" s="14">
        <f>'ELectic lighting'!$C5+'Clear Sky'!D33</f>
        <v>578.89504750000015</v>
      </c>
      <c r="E33" s="14">
        <f>'Clear Sky'!E33</f>
        <v>662.27657580000005</v>
      </c>
      <c r="F33" s="14">
        <f>'ELectic lighting'!$C5+'Clear Sky'!F33</f>
        <v>617.42796066000005</v>
      </c>
      <c r="G33" s="14">
        <f>'ELectic lighting'!$C5+'Clear Sky'!G33</f>
        <v>500.93954442</v>
      </c>
      <c r="H33" s="14">
        <f>'ELectic lighting'!$C5+'Clear Sky'!H33</f>
        <v>366.50460335999998</v>
      </c>
      <c r="I33" s="14">
        <f>'ELectic lighting'!$C5+'Clear Sky'!I33</f>
        <v>242.14252062000003</v>
      </c>
      <c r="J33" s="14">
        <f>'ELectic lighting'!$C5+'Clear Sky'!J33</f>
        <v>116.19689114600001</v>
      </c>
      <c r="K33" s="14">
        <f>'ELectic lighting'!$C5+'Clear Sky'!K33</f>
        <v>60.2</v>
      </c>
      <c r="L33" s="14">
        <f>'Clear Sky'!L33</f>
        <v>693.09814182000002</v>
      </c>
      <c r="M33" s="14">
        <f>'Clear Sky'!M33</f>
        <v>891.74071588000004</v>
      </c>
      <c r="N33" s="14">
        <f>'Clear Sky'!N33</f>
        <v>895.27931416000013</v>
      </c>
      <c r="O33" s="14">
        <f>'Clear Sky'!O33</f>
        <v>811.20893644000012</v>
      </c>
      <c r="P33" s="14">
        <f>'Clear Sky'!P33</f>
        <v>555.57741190000002</v>
      </c>
      <c r="Q33" s="14">
        <f>'ELectic lighting'!$C5+'Clear Sky'!Q33</f>
        <v>546.50354891999996</v>
      </c>
      <c r="R33" s="14">
        <f>'ELectic lighting'!$C5+'Clear Sky'!R33</f>
        <v>539.07707588000005</v>
      </c>
      <c r="S33" s="14">
        <f>'ELectic lighting'!$C5+'Clear Sky'!S33</f>
        <v>60.2</v>
      </c>
      <c r="T33" s="14">
        <f>'ELectic lighting'!$C5+'Clear Sky'!T33</f>
        <v>60.2</v>
      </c>
      <c r="U33" s="14">
        <f>'ELectic lighting'!$C5+'Clear Sky'!U33</f>
        <v>308.91402052000001</v>
      </c>
      <c r="V33" s="14">
        <f>'Clear Sky'!V33</f>
        <v>945.51480100000003</v>
      </c>
      <c r="W33" s="14">
        <f>'Clear Sky'!W33</f>
        <v>877.64121423999995</v>
      </c>
      <c r="X33" s="14">
        <f>'Clear Sky'!X33</f>
        <v>1072.3648446</v>
      </c>
      <c r="Y33" s="14">
        <f>'Clear Sky'!Y33</f>
        <v>1018.0956492</v>
      </c>
      <c r="Z33" s="14">
        <f>'Clear Sky'!Z33</f>
        <v>898.82896319999998</v>
      </c>
      <c r="AA33" s="14">
        <f>'Clear Sky'!AA33</f>
        <v>649.6934739400001</v>
      </c>
      <c r="AB33" s="14">
        <f>'ELectic lighting'!$C5+'Clear Sky'!AB33</f>
        <v>703.63022926000008</v>
      </c>
      <c r="AC33" s="14">
        <f>'Clear Sky'!AC33</f>
        <v>606.61217666000005</v>
      </c>
      <c r="AD33" s="14">
        <f>'Clear Sky'!AD33</f>
        <v>898.21791052000003</v>
      </c>
      <c r="AE33" s="14">
        <f>'ELectic lighting'!$C5+'Clear Sky'!AE33</f>
        <v>60.2</v>
      </c>
      <c r="AG33" s="2" t="s">
        <v>84</v>
      </c>
    </row>
    <row r="34" spans="1:33" x14ac:dyDescent="0.3">
      <c r="A34" s="67" t="s">
        <v>7</v>
      </c>
      <c r="B34" s="14">
        <f>'ELectic lighting'!$C6+'Clear Sky'!B34</f>
        <v>181.62909818</v>
      </c>
      <c r="C34" s="14">
        <f>'ELectic lighting'!$C6+'Clear Sky'!C34</f>
        <v>407.07284496</v>
      </c>
      <c r="D34" s="14">
        <f>'ELectic lighting'!$C6+'Clear Sky'!D34</f>
        <v>851.43278140000007</v>
      </c>
      <c r="E34" s="14">
        <f>'Clear Sky'!E34</f>
        <v>1030.6681532</v>
      </c>
      <c r="F34" s="14">
        <f>'ELectic lighting'!$C6+'Clear Sky'!F34</f>
        <v>945.13199428000007</v>
      </c>
      <c r="G34" s="14">
        <f>'ELectic lighting'!$C6+'Clear Sky'!G34</f>
        <v>584.93555179999998</v>
      </c>
      <c r="H34" s="14">
        <f>'ELectic lighting'!$C6+'Clear Sky'!H34</f>
        <v>575.16432488000009</v>
      </c>
      <c r="I34" s="14">
        <f>'ELectic lighting'!$C6+'Clear Sky'!I34</f>
        <v>416.60095516000001</v>
      </c>
      <c r="J34" s="14">
        <f>'ELectic lighting'!$C6+'Clear Sky'!J34</f>
        <v>159.85629299999999</v>
      </c>
      <c r="K34" s="14">
        <f>'ELectic lighting'!$C6+'Clear Sky'!K34</f>
        <v>61.5</v>
      </c>
      <c r="L34" s="14">
        <f>'Clear Sky'!L34</f>
        <v>884.81967924000003</v>
      </c>
      <c r="M34" s="14">
        <f>'Clear Sky'!M34</f>
        <v>940.8336266</v>
      </c>
      <c r="N34" s="14">
        <f>'Clear Sky'!N34</f>
        <v>1375.5143654000001</v>
      </c>
      <c r="O34" s="14">
        <f>'Clear Sky'!O34</f>
        <v>1350.4997925999999</v>
      </c>
      <c r="P34" s="14">
        <f>'Clear Sky'!P34</f>
        <v>961.28387320000002</v>
      </c>
      <c r="Q34" s="14">
        <f>'ELectic lighting'!$C6+'Clear Sky'!Q34</f>
        <v>858.10898029999998</v>
      </c>
      <c r="R34" s="14">
        <f>'ELectic lighting'!$C6+'Clear Sky'!R34</f>
        <v>836.35465343999999</v>
      </c>
      <c r="S34" s="14">
        <f>'ELectic lighting'!$C6+'Clear Sky'!S34</f>
        <v>61.5</v>
      </c>
      <c r="T34" s="14">
        <f>'ELectic lighting'!$C6+'Clear Sky'!T34</f>
        <v>61.5</v>
      </c>
      <c r="U34" s="14">
        <f>'ELectic lighting'!$C6+'Clear Sky'!U34</f>
        <v>464.08434986000003</v>
      </c>
      <c r="V34" s="14">
        <f>'Clear Sky'!V34</f>
        <v>1437.2437296000001</v>
      </c>
      <c r="W34" s="14">
        <f>'Clear Sky'!W34</f>
        <v>1370.6148932000001</v>
      </c>
      <c r="X34" s="14">
        <f>'Clear Sky'!X34</f>
        <v>1575.7939918000002</v>
      </c>
      <c r="Y34" s="14">
        <f>'Clear Sky'!Y34</f>
        <v>1539.2576430000001</v>
      </c>
      <c r="Z34" s="14">
        <f>'Clear Sky'!Z34</f>
        <v>1125.9238928000002</v>
      </c>
      <c r="AA34" s="14">
        <f>'Clear Sky'!AA34</f>
        <v>1102.7055214000002</v>
      </c>
      <c r="AB34" s="14">
        <f>'ELectic lighting'!$C6+'Clear Sky'!AB34</f>
        <v>1095.4543956</v>
      </c>
      <c r="AC34" s="14">
        <f>'Clear Sky'!AC34</f>
        <v>1079.2443956</v>
      </c>
      <c r="AD34" s="14">
        <f>'Clear Sky'!AD34</f>
        <v>1420.0534571999999</v>
      </c>
      <c r="AE34" s="14">
        <f>'ELectic lighting'!$C6+'Clear Sky'!AE34</f>
        <v>61.5</v>
      </c>
      <c r="AG34" s="2" t="s">
        <v>77</v>
      </c>
    </row>
    <row r="35" spans="1:33" x14ac:dyDescent="0.3">
      <c r="A35" s="67" t="s">
        <v>8</v>
      </c>
      <c r="B35" s="14">
        <f>'ELectic lighting'!$C7+'Clear Sky'!B35</f>
        <v>103.67293617799999</v>
      </c>
      <c r="C35" s="14">
        <f>'ELectic lighting'!$C7+'Clear Sky'!C35</f>
        <v>257.28818318000003</v>
      </c>
      <c r="D35" s="14">
        <f>'ELectic lighting'!$C7+'Clear Sky'!D35</f>
        <v>456.18990661999999</v>
      </c>
      <c r="E35" s="14">
        <f>'Clear Sky'!E35</f>
        <v>497.44959907999998</v>
      </c>
      <c r="F35" s="14">
        <f>'ELectic lighting'!$C7+'Clear Sky'!F35</f>
        <v>484.56535973999996</v>
      </c>
      <c r="G35" s="14">
        <f>'ELectic lighting'!$C7+'Clear Sky'!G35</f>
        <v>357.67908413999999</v>
      </c>
      <c r="H35" s="14">
        <f>'ELectic lighting'!$C7+'Clear Sky'!H35</f>
        <v>258.65612234000002</v>
      </c>
      <c r="I35" s="14">
        <f>'ELectic lighting'!$C7+'Clear Sky'!I35</f>
        <v>167.43191738000002</v>
      </c>
      <c r="J35" s="14">
        <f>'ELectic lighting'!$C7+'Clear Sky'!J35</f>
        <v>103.33705648</v>
      </c>
      <c r="K35" s="14">
        <f>'ELectic lighting'!$C7+'Clear Sky'!K35</f>
        <v>72.099999999999994</v>
      </c>
      <c r="L35" s="14">
        <f>'Clear Sky'!L35</f>
        <v>577.84116068000003</v>
      </c>
      <c r="M35" s="14">
        <f>'Clear Sky'!M35</f>
        <v>600.95464044000005</v>
      </c>
      <c r="N35" s="14">
        <f>'Clear Sky'!N35</f>
        <v>677.34238488000005</v>
      </c>
      <c r="O35" s="14">
        <f>'Clear Sky'!O35</f>
        <v>855.87366269999995</v>
      </c>
      <c r="P35" s="14">
        <f>'Clear Sky'!P35</f>
        <v>553.82550412000001</v>
      </c>
      <c r="Q35" s="14">
        <f>'ELectic lighting'!$C7+'Clear Sky'!Q35</f>
        <v>524.20162788000005</v>
      </c>
      <c r="R35" s="14">
        <f>'ELectic lighting'!$C7+'Clear Sky'!R35</f>
        <v>412.64012958000001</v>
      </c>
      <c r="S35" s="14">
        <f>'ELectic lighting'!$C7+'Clear Sky'!S35</f>
        <v>72.099999999999994</v>
      </c>
      <c r="T35" s="14">
        <f>'ELectic lighting'!$C7+'Clear Sky'!T35</f>
        <v>72.099999999999994</v>
      </c>
      <c r="U35" s="14">
        <f>'ELectic lighting'!$C7+'Clear Sky'!U35</f>
        <v>204.33004270000001</v>
      </c>
      <c r="V35" s="14">
        <f>'Clear Sky'!V35</f>
        <v>764.03849564000006</v>
      </c>
      <c r="W35" s="14">
        <f>'Clear Sky'!W35</f>
        <v>852.96160628000007</v>
      </c>
      <c r="X35" s="14">
        <f>'Clear Sky'!X35</f>
        <v>802.47557516000006</v>
      </c>
      <c r="Y35" s="14">
        <f>'Clear Sky'!Y35</f>
        <v>760.11429830000009</v>
      </c>
      <c r="Z35" s="14">
        <f>'Clear Sky'!Z35</f>
        <v>643.63095453999995</v>
      </c>
      <c r="AA35" s="14">
        <f>'Clear Sky'!AA35</f>
        <v>399.75816328000002</v>
      </c>
      <c r="AB35" s="14">
        <f>'ELectic lighting'!$C7+'Clear Sky'!AB35</f>
        <v>562.78526583999997</v>
      </c>
      <c r="AC35" s="14">
        <f>'Clear Sky'!AC35</f>
        <v>391.69436936</v>
      </c>
      <c r="AD35" s="14">
        <f>'Clear Sky'!AD35</f>
        <v>516.89042216000007</v>
      </c>
      <c r="AE35" s="14">
        <f>'ELectic lighting'!$C7+'Clear Sky'!AE35</f>
        <v>72.099999999999994</v>
      </c>
    </row>
    <row r="36" spans="1:33" x14ac:dyDescent="0.3">
      <c r="A36" s="67" t="s">
        <v>9</v>
      </c>
      <c r="B36" s="14">
        <f>'ELectic lighting'!$C8+'Clear Sky'!B36</f>
        <v>145.64118031200002</v>
      </c>
      <c r="C36" s="14">
        <f>'ELectic lighting'!$C8+'Clear Sky'!C36</f>
        <v>341.30553831999998</v>
      </c>
      <c r="D36" s="14">
        <f>'ELectic lighting'!$C8+'Clear Sky'!D36</f>
        <v>644.88522354000008</v>
      </c>
      <c r="E36" s="14">
        <f>'Clear Sky'!E36</f>
        <v>442.04072611999999</v>
      </c>
      <c r="F36" s="14">
        <f>'ELectic lighting'!$C8+'Clear Sky'!F36</f>
        <v>564.46078139999997</v>
      </c>
      <c r="G36" s="14">
        <f>'ELectic lighting'!$C8+'Clear Sky'!G36</f>
        <v>494.43582906</v>
      </c>
      <c r="H36" s="14">
        <f>'ELectic lighting'!$C8+'Clear Sky'!H36</f>
        <v>307.38296600000001</v>
      </c>
      <c r="I36" s="14">
        <f>'ELectic lighting'!$C8+'Clear Sky'!I36</f>
        <v>223.52934622000001</v>
      </c>
      <c r="J36" s="14">
        <f>'ELectic lighting'!$C8+'Clear Sky'!J36</f>
        <v>116.009627158</v>
      </c>
      <c r="K36" s="14">
        <f>'ELectic lighting'!$C8+'Clear Sky'!K36</f>
        <v>82.5</v>
      </c>
      <c r="L36" s="14">
        <f>'Clear Sky'!L36</f>
        <v>583.53719339999998</v>
      </c>
      <c r="M36" s="14">
        <f>'Clear Sky'!M36</f>
        <v>917.07811580000009</v>
      </c>
      <c r="N36" s="14">
        <f>'Clear Sky'!N36</f>
        <v>938.24847340000008</v>
      </c>
      <c r="O36" s="14">
        <f>'Clear Sky'!O36</f>
        <v>825.80164618000003</v>
      </c>
      <c r="P36" s="14">
        <f>'Clear Sky'!P36</f>
        <v>662.66317124000011</v>
      </c>
      <c r="Q36" s="14">
        <f>'ELectic lighting'!$C8+'Clear Sky'!Q36</f>
        <v>660.88427836000005</v>
      </c>
      <c r="R36" s="14">
        <f>'ELectic lighting'!$C8+'Clear Sky'!R36</f>
        <v>530.30469384000003</v>
      </c>
      <c r="S36" s="14">
        <f>'ELectic lighting'!$C8+'Clear Sky'!S36</f>
        <v>82.5</v>
      </c>
      <c r="T36" s="14">
        <f>'ELectic lighting'!$C8+'Clear Sky'!T36</f>
        <v>82.5</v>
      </c>
      <c r="U36" s="14">
        <f>'ELectic lighting'!$C8+'Clear Sky'!U36</f>
        <v>291.44514326000001</v>
      </c>
      <c r="V36" s="14">
        <f>'Clear Sky'!V36</f>
        <v>1046.9109588000001</v>
      </c>
      <c r="W36" s="14">
        <f>'Clear Sky'!W36</f>
        <v>861.88527613999997</v>
      </c>
      <c r="X36" s="14">
        <f>'Clear Sky'!X36</f>
        <v>1014.523174</v>
      </c>
      <c r="Y36" s="14">
        <f>'Clear Sky'!Y36</f>
        <v>969.05291979999993</v>
      </c>
      <c r="Z36" s="14">
        <f>'Clear Sky'!Z36</f>
        <v>760.49464372</v>
      </c>
      <c r="AA36" s="14">
        <f>'Clear Sky'!AA36</f>
        <v>624.58016894000002</v>
      </c>
      <c r="AB36" s="14">
        <f>'ELectic lighting'!$C8+'Clear Sky'!AB36</f>
        <v>594.30607617999999</v>
      </c>
      <c r="AC36" s="14">
        <f>'Clear Sky'!AC36</f>
        <v>459.74947844000002</v>
      </c>
      <c r="AD36" s="14">
        <f>'Clear Sky'!AD36</f>
        <v>681.39611162000006</v>
      </c>
      <c r="AE36" s="14">
        <f>'ELectic lighting'!$C8+'Clear Sky'!AE36</f>
        <v>82.5</v>
      </c>
    </row>
    <row r="37" spans="1:33" x14ac:dyDescent="0.3">
      <c r="A37" s="67" t="s">
        <v>10</v>
      </c>
      <c r="B37" s="14">
        <f>'ELectic lighting'!$C9+'Clear Sky'!B37</f>
        <v>182.04722348000001</v>
      </c>
      <c r="C37" s="14">
        <f>'ELectic lighting'!$C9+'Clear Sky'!C37</f>
        <v>461.99830048000001</v>
      </c>
      <c r="D37" s="14">
        <f>'ELectic lighting'!$C9+'Clear Sky'!D37</f>
        <v>839.62197263999997</v>
      </c>
      <c r="E37" s="14">
        <f>'Clear Sky'!E37</f>
        <v>870.72217035999995</v>
      </c>
      <c r="F37" s="14">
        <f>'ELectic lighting'!$C9+'Clear Sky'!F37</f>
        <v>818.05469347999997</v>
      </c>
      <c r="G37" s="14">
        <f>'ELectic lighting'!$C9+'Clear Sky'!G37</f>
        <v>547.00926091999997</v>
      </c>
      <c r="H37" s="14">
        <f>'ELectic lighting'!$C9+'Clear Sky'!H37</f>
        <v>483.98568968000001</v>
      </c>
      <c r="I37" s="14">
        <f>'ELectic lighting'!$C9+'Clear Sky'!I37</f>
        <v>311.13912207999999</v>
      </c>
      <c r="J37" s="14">
        <f>'ELectic lighting'!$C9+'Clear Sky'!J37</f>
        <v>151.64523307799999</v>
      </c>
      <c r="K37" s="14">
        <f>'ELectic lighting'!$C9+'Clear Sky'!K37</f>
        <v>87.3</v>
      </c>
      <c r="L37" s="14">
        <f>'Clear Sky'!L37</f>
        <v>765.46096396000007</v>
      </c>
      <c r="M37" s="14">
        <f>'Clear Sky'!M37</f>
        <v>954.5311342</v>
      </c>
      <c r="N37" s="14">
        <f>'Clear Sky'!N37</f>
        <v>1091.6194352</v>
      </c>
      <c r="O37" s="14">
        <f>'Clear Sky'!O37</f>
        <v>1128.5597708</v>
      </c>
      <c r="P37" s="14">
        <f>'Clear Sky'!P37</f>
        <v>685.19132304000004</v>
      </c>
      <c r="Q37" s="14">
        <f>'ELectic lighting'!$C9+'Clear Sky'!Q37</f>
        <v>781.09932159999994</v>
      </c>
      <c r="R37" s="14">
        <f>'ELectic lighting'!$C9+'Clear Sky'!R37</f>
        <v>729.22234399999991</v>
      </c>
      <c r="S37" s="14">
        <f>'ELectic lighting'!$C9+'Clear Sky'!S37</f>
        <v>87.3</v>
      </c>
      <c r="T37" s="14">
        <f>'ELectic lighting'!$C9+'Clear Sky'!T37</f>
        <v>87.3</v>
      </c>
      <c r="U37" s="14">
        <f>'ELectic lighting'!$C9+'Clear Sky'!U37</f>
        <v>361.59172918000002</v>
      </c>
      <c r="V37" s="14">
        <f>'Clear Sky'!V37</f>
        <v>1484.7946064000002</v>
      </c>
      <c r="W37" s="14">
        <f>'Clear Sky'!W37</f>
        <v>1365.9690450000001</v>
      </c>
      <c r="X37" s="14">
        <f>'Clear Sky'!X37</f>
        <v>1397.2046522000001</v>
      </c>
      <c r="Y37" s="14">
        <f>'Clear Sky'!Y37</f>
        <v>1217.0537134000001</v>
      </c>
      <c r="Z37" s="14">
        <f>'Clear Sky'!Z37</f>
        <v>1062.5704292</v>
      </c>
      <c r="AA37" s="14">
        <f>'Clear Sky'!AA37</f>
        <v>892.71925162000002</v>
      </c>
      <c r="AB37" s="14">
        <f>'ELectic lighting'!$C9+'Clear Sky'!AB37</f>
        <v>845.62498097999992</v>
      </c>
      <c r="AC37" s="14">
        <f>'Clear Sky'!AC37</f>
        <v>683.65372754000009</v>
      </c>
      <c r="AD37" s="14">
        <f>'Clear Sky'!AD37</f>
        <v>1108.2263724000002</v>
      </c>
      <c r="AE37" s="14">
        <f>'ELectic lighting'!$C9+'Clear Sky'!AE37</f>
        <v>87.3</v>
      </c>
    </row>
    <row r="38" spans="1:33" x14ac:dyDescent="0.3">
      <c r="A38" s="67" t="s">
        <v>11</v>
      </c>
      <c r="B38" s="14">
        <f>'ELectic lighting'!$C10+'Clear Sky'!B38</f>
        <v>209.23374239999998</v>
      </c>
      <c r="C38" s="14">
        <f>'ELectic lighting'!$C10+'Clear Sky'!C38</f>
        <v>462.76951747999999</v>
      </c>
      <c r="D38" s="14">
        <f>'ELectic lighting'!$C10+'Clear Sky'!D38</f>
        <v>1129.6633182</v>
      </c>
      <c r="E38" s="14">
        <f>'Clear Sky'!E38</f>
        <v>951.54471160000003</v>
      </c>
      <c r="F38" s="14">
        <f>'ELectic lighting'!$C10+'Clear Sky'!F38</f>
        <v>950.1843018400001</v>
      </c>
      <c r="G38" s="14">
        <f>'ELectic lighting'!$C10+'Clear Sky'!G38</f>
        <v>672.35379321999994</v>
      </c>
      <c r="H38" s="14">
        <f>'ELectic lighting'!$C10+'Clear Sky'!H38</f>
        <v>558.84446260000004</v>
      </c>
      <c r="I38" s="14">
        <f>'ELectic lighting'!$C10+'Clear Sky'!I38</f>
        <v>448.84021566000001</v>
      </c>
      <c r="J38" s="14">
        <f>'ELectic lighting'!$C10+'Clear Sky'!J38</f>
        <v>192.19419512000002</v>
      </c>
      <c r="K38" s="14">
        <f>'ELectic lighting'!$C10+'Clear Sky'!K38</f>
        <v>81.400000000000006</v>
      </c>
      <c r="L38" s="14">
        <f>'Clear Sky'!L38</f>
        <v>879.61748868000006</v>
      </c>
      <c r="M38" s="14">
        <f>'Clear Sky'!M38</f>
        <v>1108.3088002</v>
      </c>
      <c r="N38" s="14">
        <f>'Clear Sky'!N38</f>
        <v>1324.9843124000001</v>
      </c>
      <c r="O38" s="14">
        <f>'Clear Sky'!O38</f>
        <v>1724.0245386000001</v>
      </c>
      <c r="P38" s="14">
        <f>'Clear Sky'!P38</f>
        <v>1088.1801126</v>
      </c>
      <c r="Q38" s="14">
        <f>'ELectic lighting'!$C10+'Clear Sky'!Q38</f>
        <v>931.11114297999995</v>
      </c>
      <c r="R38" s="14">
        <f>'ELectic lighting'!$C10+'Clear Sky'!R38</f>
        <v>924.68023472000004</v>
      </c>
      <c r="S38" s="14">
        <f>'ELectic lighting'!$C10+'Clear Sky'!S38</f>
        <v>81.400000000000006</v>
      </c>
      <c r="T38" s="14">
        <f>'ELectic lighting'!$C10+'Clear Sky'!T38</f>
        <v>81.400000000000006</v>
      </c>
      <c r="U38" s="14">
        <f>'ELectic lighting'!$C10+'Clear Sky'!U38</f>
        <v>568.18887656000004</v>
      </c>
      <c r="V38" s="14">
        <f>'Clear Sky'!V38</f>
        <v>1572.3311184000002</v>
      </c>
      <c r="W38" s="14">
        <f>'Clear Sky'!W38</f>
        <v>1677.518955</v>
      </c>
      <c r="X38" s="14">
        <f>'Clear Sky'!X38</f>
        <v>1960.6883393999999</v>
      </c>
      <c r="Y38" s="14">
        <f>'Clear Sky'!Y38</f>
        <v>1806.2612148000001</v>
      </c>
      <c r="Z38" s="14">
        <f>'Clear Sky'!Z38</f>
        <v>1422.5733928000002</v>
      </c>
      <c r="AA38" s="14">
        <f>'Clear Sky'!AA38</f>
        <v>1276.5539037999999</v>
      </c>
      <c r="AB38" s="14">
        <f>'ELectic lighting'!$C10+'Clear Sky'!AB38</f>
        <v>1142.3608226000001</v>
      </c>
      <c r="AC38" s="14">
        <f>'Clear Sky'!AC38</f>
        <v>1257.8174308</v>
      </c>
      <c r="AD38" s="14">
        <f>'Clear Sky'!AD38</f>
        <v>1607.3013390000001</v>
      </c>
      <c r="AE38" s="14">
        <f>'ELectic lighting'!$C10+'Clear Sky'!AE38</f>
        <v>81.400000000000006</v>
      </c>
    </row>
    <row r="39" spans="1:33" x14ac:dyDescent="0.3">
      <c r="A39" s="67" t="s">
        <v>12</v>
      </c>
      <c r="B39" s="14">
        <f>'ELectic lighting'!$C11+'Clear Sky'!B39</f>
        <v>95.902061860000003</v>
      </c>
      <c r="C39" s="14">
        <f>'ELectic lighting'!$C11+'Clear Sky'!C39</f>
        <v>267.68884346000004</v>
      </c>
      <c r="D39" s="14">
        <f>'ELectic lighting'!$C11+'Clear Sky'!D39</f>
        <v>493.90913258</v>
      </c>
      <c r="E39" s="14">
        <f>'Clear Sky'!E39</f>
        <v>492.88192142000003</v>
      </c>
      <c r="F39" s="14">
        <f>'ELectic lighting'!$C11+'Clear Sky'!F39</f>
        <v>455.40620140000004</v>
      </c>
      <c r="G39" s="14">
        <f>'ELectic lighting'!$C11+'Clear Sky'!G39</f>
        <v>313.66525870000004</v>
      </c>
      <c r="H39" s="14">
        <f>'ELectic lighting'!$C11+'Clear Sky'!H39</f>
        <v>255.72204791999999</v>
      </c>
      <c r="I39" s="14">
        <f>'ELectic lighting'!$C11+'Clear Sky'!I39</f>
        <v>135.09765830000001</v>
      </c>
      <c r="J39" s="14">
        <f>'ELectic lighting'!$C11+'Clear Sky'!J39</f>
        <v>75.550230429999999</v>
      </c>
      <c r="K39" s="14">
        <f>'ELectic lighting'!$C11+'Clear Sky'!K39</f>
        <v>46</v>
      </c>
      <c r="L39" s="14">
        <f>'Clear Sky'!L39</f>
        <v>482.96721578000006</v>
      </c>
      <c r="M39" s="14">
        <f>'Clear Sky'!M39</f>
        <v>838.44063590000007</v>
      </c>
      <c r="N39" s="14">
        <f>'Clear Sky'!N39</f>
        <v>885.56053306000013</v>
      </c>
      <c r="O39" s="14">
        <f>'Clear Sky'!O39</f>
        <v>1083.9645194</v>
      </c>
      <c r="P39" s="14">
        <f>'Clear Sky'!P39</f>
        <v>470.9321229200001</v>
      </c>
      <c r="Q39" s="14">
        <f>'ELectic lighting'!$C11+'Clear Sky'!Q39</f>
        <v>469.51720670000003</v>
      </c>
      <c r="R39" s="14">
        <f>'ELectic lighting'!$C11+'Clear Sky'!R39</f>
        <v>350.38466968</v>
      </c>
      <c r="S39" s="14">
        <f>'ELectic lighting'!$C11+'Clear Sky'!S39</f>
        <v>46</v>
      </c>
      <c r="T39" s="14">
        <f>'ELectic lighting'!$C11+'Clear Sky'!T39</f>
        <v>46</v>
      </c>
      <c r="U39" s="14">
        <f>'ELectic lighting'!$C11+'Clear Sky'!U39</f>
        <v>188.27029222000002</v>
      </c>
      <c r="V39" s="14">
        <f>'Clear Sky'!V39</f>
        <v>1243.2748118</v>
      </c>
      <c r="W39" s="14">
        <f>'Clear Sky'!W39</f>
        <v>893.97921942000005</v>
      </c>
      <c r="X39" s="14">
        <f>'Clear Sky'!X39</f>
        <v>935.46313840000005</v>
      </c>
      <c r="Y39" s="14">
        <f>'Clear Sky'!Y39</f>
        <v>1058.8955986000001</v>
      </c>
      <c r="Z39" s="14">
        <f>'Clear Sky'!Z39</f>
        <v>867.17551046000005</v>
      </c>
      <c r="AA39" s="14">
        <f>'Clear Sky'!AA39</f>
        <v>559.94083165999996</v>
      </c>
      <c r="AB39" s="14">
        <f>'ELectic lighting'!$C11+'Clear Sky'!AB39</f>
        <v>569.17069588000004</v>
      </c>
      <c r="AC39" s="14">
        <f>'Clear Sky'!AC39</f>
        <v>453.31404118000006</v>
      </c>
      <c r="AD39" s="14">
        <f>'Clear Sky'!AD39</f>
        <v>486.90164865999998</v>
      </c>
      <c r="AE39" s="14">
        <f>'ELectic lighting'!$C11+'Clear Sky'!AE39</f>
        <v>46</v>
      </c>
    </row>
    <row r="40" spans="1:33" x14ac:dyDescent="0.3">
      <c r="A40" s="67" t="s">
        <v>13</v>
      </c>
      <c r="B40" s="14">
        <f>'ELectic lighting'!$C12+'Clear Sky'!B40</f>
        <v>122.33059035400001</v>
      </c>
      <c r="C40" s="14">
        <f>'ELectic lighting'!$C12+'Clear Sky'!C40</f>
        <v>351.42803542000001</v>
      </c>
      <c r="D40" s="14">
        <f>'ELectic lighting'!$C12+'Clear Sky'!D40</f>
        <v>710.35898471999997</v>
      </c>
      <c r="E40" s="14">
        <f>'Clear Sky'!E40</f>
        <v>698.11165424000001</v>
      </c>
      <c r="F40" s="14">
        <f>'ELectic lighting'!$C12+'Clear Sky'!F40</f>
        <v>595.33932318000006</v>
      </c>
      <c r="G40" s="14">
        <f>'ELectic lighting'!$C12+'Clear Sky'!G40</f>
        <v>358.59889170000002</v>
      </c>
      <c r="H40" s="14">
        <f>'ELectic lighting'!$C12+'Clear Sky'!H40</f>
        <v>258.54069107999999</v>
      </c>
      <c r="I40" s="14">
        <f>'ELectic lighting'!$C12+'Clear Sky'!I40</f>
        <v>209.53473716000002</v>
      </c>
      <c r="J40" s="14">
        <f>'ELectic lighting'!$C12+'Clear Sky'!J40</f>
        <v>101.488395036</v>
      </c>
      <c r="K40" s="14">
        <f>'ELectic lighting'!$C12+'Clear Sky'!K40</f>
        <v>53.9</v>
      </c>
      <c r="L40" s="14">
        <f>'Clear Sky'!L40</f>
        <v>622.20498018000001</v>
      </c>
      <c r="M40" s="14">
        <f>'Clear Sky'!M40</f>
        <v>665.7678007400001</v>
      </c>
      <c r="N40" s="14">
        <f>'Clear Sky'!N40</f>
        <v>989.25769460000004</v>
      </c>
      <c r="O40" s="14">
        <f>'Clear Sky'!O40</f>
        <v>913.98390300000005</v>
      </c>
      <c r="P40" s="14">
        <f>'Clear Sky'!P40</f>
        <v>700.42407106000007</v>
      </c>
      <c r="Q40" s="14">
        <f>'ELectic lighting'!$C12+'Clear Sky'!Q40</f>
        <v>564.08460360000004</v>
      </c>
      <c r="R40" s="14">
        <f>'ELectic lighting'!$C12+'Clear Sky'!R40</f>
        <v>467.15150356000004</v>
      </c>
      <c r="S40" s="14">
        <f>'ELectic lighting'!$C12+'Clear Sky'!S40</f>
        <v>53.9</v>
      </c>
      <c r="T40" s="14">
        <f>'ELectic lighting'!$C12+'Clear Sky'!T40</f>
        <v>53.9</v>
      </c>
      <c r="U40" s="14">
        <f>'ELectic lighting'!$C12+'Clear Sky'!U40</f>
        <v>274.45242678</v>
      </c>
      <c r="V40" s="14">
        <f>'Clear Sky'!V40</f>
        <v>1322.5957178000001</v>
      </c>
      <c r="W40" s="14">
        <f>'Clear Sky'!W40</f>
        <v>1116.3957826000001</v>
      </c>
      <c r="X40" s="14">
        <f>'Clear Sky'!X40</f>
        <v>1394.5497524</v>
      </c>
      <c r="Y40" s="14">
        <f>'Clear Sky'!Y40</f>
        <v>1114.953749</v>
      </c>
      <c r="Z40" s="14">
        <f>'Clear Sky'!Z40</f>
        <v>937.14339740000014</v>
      </c>
      <c r="AA40" s="14">
        <f>'Clear Sky'!AA40</f>
        <v>676.44337838000001</v>
      </c>
      <c r="AB40" s="14">
        <f>'ELectic lighting'!$C12+'Clear Sky'!AB40</f>
        <v>685.21452020000004</v>
      </c>
      <c r="AC40" s="14">
        <f>'Clear Sky'!AC40</f>
        <v>613.90459130000011</v>
      </c>
      <c r="AD40" s="14">
        <f>'Clear Sky'!AD40</f>
        <v>780.28646430000003</v>
      </c>
      <c r="AE40" s="14">
        <f>'ELectic lighting'!$C12+'Clear Sky'!AE40</f>
        <v>53.9</v>
      </c>
    </row>
    <row r="41" spans="1:33" x14ac:dyDescent="0.3">
      <c r="A41" s="67" t="s">
        <v>14</v>
      </c>
      <c r="B41" s="14">
        <f>'ELectic lighting'!$C13+'Clear Sky'!B41</f>
        <v>162.00911969999999</v>
      </c>
      <c r="C41" s="14">
        <f>'ELectic lighting'!$C13+'Clear Sky'!C41</f>
        <v>375.68154257999998</v>
      </c>
      <c r="D41" s="14">
        <f>'ELectic lighting'!$C13+'Clear Sky'!D41</f>
        <v>650.09573591999992</v>
      </c>
      <c r="E41" s="14">
        <f>'Clear Sky'!E41</f>
        <v>743.16098318000002</v>
      </c>
      <c r="F41" s="14">
        <f>'ELectic lighting'!$C13+'Clear Sky'!F41</f>
        <v>731.12162925999996</v>
      </c>
      <c r="G41" s="14">
        <f>'ELectic lighting'!$C13+'Clear Sky'!G41</f>
        <v>535.19853853999996</v>
      </c>
      <c r="H41" s="14">
        <f>'ELectic lighting'!$C13+'Clear Sky'!H41</f>
        <v>399.49910068000003</v>
      </c>
      <c r="I41" s="14">
        <f>'ELectic lighting'!$C13+'Clear Sky'!I41</f>
        <v>364.84119992000001</v>
      </c>
      <c r="J41" s="14">
        <f>'ELectic lighting'!$C13+'Clear Sky'!J41</f>
        <v>117.107997756</v>
      </c>
      <c r="K41" s="14">
        <f>'ELectic lighting'!$C13+'Clear Sky'!K41</f>
        <v>57.8</v>
      </c>
      <c r="L41" s="14">
        <f>'Clear Sky'!L41</f>
        <v>718.77095947999999</v>
      </c>
      <c r="M41" s="14">
        <f>'Clear Sky'!M41</f>
        <v>885.63598620000005</v>
      </c>
      <c r="N41" s="14">
        <f>'Clear Sky'!N41</f>
        <v>1119.9564824000001</v>
      </c>
      <c r="O41" s="14">
        <f>'Clear Sky'!O41</f>
        <v>1253.7304612</v>
      </c>
      <c r="P41" s="14">
        <f>'Clear Sky'!P41</f>
        <v>788.87734324000007</v>
      </c>
      <c r="Q41" s="14">
        <f>'ELectic lighting'!$C13+'Clear Sky'!Q41</f>
        <v>674.51592275999997</v>
      </c>
      <c r="R41" s="14">
        <f>'ELectic lighting'!$C13+'Clear Sky'!R41</f>
        <v>771.05001790000006</v>
      </c>
      <c r="S41" s="14">
        <f>'ELectic lighting'!$C13+'Clear Sky'!S41</f>
        <v>57.8</v>
      </c>
      <c r="T41" s="14">
        <f>'ELectic lighting'!$C13+'Clear Sky'!T41</f>
        <v>57.8</v>
      </c>
      <c r="U41" s="14">
        <f>'ELectic lighting'!$C13+'Clear Sky'!U41</f>
        <v>372.26115120000003</v>
      </c>
      <c r="V41" s="14">
        <f>'Clear Sky'!V41</f>
        <v>1362.9916804000002</v>
      </c>
      <c r="W41" s="14">
        <f>'Clear Sky'!W41</f>
        <v>1297.9670158000001</v>
      </c>
      <c r="X41" s="14">
        <f>'Clear Sky'!X41</f>
        <v>1859.3410948000003</v>
      </c>
      <c r="Y41" s="14">
        <f>'Clear Sky'!Y41</f>
        <v>1436.3832196000001</v>
      </c>
      <c r="Z41" s="14">
        <f>'Clear Sky'!Z41</f>
        <v>1126.4809598000002</v>
      </c>
      <c r="AA41" s="14">
        <f>'Clear Sky'!AA41</f>
        <v>1006.6762286000001</v>
      </c>
      <c r="AB41" s="14">
        <f>'ELectic lighting'!$C13+'Clear Sky'!AB41</f>
        <v>860.00555617999999</v>
      </c>
      <c r="AC41" s="14">
        <f>'Clear Sky'!AC41</f>
        <v>695.84389336000004</v>
      </c>
      <c r="AD41" s="14">
        <f>'Clear Sky'!AD41</f>
        <v>1125.891284</v>
      </c>
      <c r="AE41" s="14">
        <f>'ELectic lighting'!$C13+'Clear Sky'!AE41</f>
        <v>57.8</v>
      </c>
    </row>
    <row r="42" spans="1:33" x14ac:dyDescent="0.3">
      <c r="A42" s="67" t="s">
        <v>15</v>
      </c>
      <c r="B42" s="14">
        <f>'ELectic lighting'!$C14+'Clear Sky'!B42</f>
        <v>176.32310454</v>
      </c>
      <c r="C42" s="14">
        <f>'ELectic lighting'!$C14+'Clear Sky'!C42</f>
        <v>488.80508274000005</v>
      </c>
      <c r="D42" s="14">
        <f>'ELectic lighting'!$C14+'Clear Sky'!D42</f>
        <v>763.16039908000005</v>
      </c>
      <c r="E42" s="14">
        <f>'Clear Sky'!E42</f>
        <v>853.63072074000002</v>
      </c>
      <c r="F42" s="14">
        <f>'ELectic lighting'!$C14+'Clear Sky'!F42</f>
        <v>970.79095480000001</v>
      </c>
      <c r="G42" s="14">
        <f>'ELectic lighting'!$C14+'Clear Sky'!G42</f>
        <v>743.98669642000004</v>
      </c>
      <c r="H42" s="14">
        <f>'ELectic lighting'!$C14+'Clear Sky'!H42</f>
        <v>561.09698074000016</v>
      </c>
      <c r="I42" s="14">
        <f>'ELectic lighting'!$C14+'Clear Sky'!I42</f>
        <v>440.33726460000003</v>
      </c>
      <c r="J42" s="14">
        <f>'ELectic lighting'!$C14+'Clear Sky'!J42</f>
        <v>149.53497534000002</v>
      </c>
      <c r="K42" s="14">
        <f>'ELectic lighting'!$C14+'Clear Sky'!K42</f>
        <v>61</v>
      </c>
      <c r="L42" s="14">
        <f>'Clear Sky'!L42</f>
        <v>767.19647676000011</v>
      </c>
      <c r="M42" s="14">
        <f>'Clear Sky'!M42</f>
        <v>1045.6935636000001</v>
      </c>
      <c r="N42" s="14">
        <f>'Clear Sky'!N42</f>
        <v>1282.7830904000002</v>
      </c>
      <c r="O42" s="14">
        <f>'Clear Sky'!O42</f>
        <v>1301.6943828000001</v>
      </c>
      <c r="P42" s="14">
        <f>'Clear Sky'!P42</f>
        <v>1132.7735524</v>
      </c>
      <c r="Q42" s="14">
        <f>'ELectic lighting'!$C14+'Clear Sky'!Q42</f>
        <v>898.08664606000013</v>
      </c>
      <c r="R42" s="14">
        <f>'ELectic lighting'!$C14+'Clear Sky'!R42</f>
        <v>788.18303350000008</v>
      </c>
      <c r="S42" s="14">
        <f>'ELectic lighting'!$C14+'Clear Sky'!S42</f>
        <v>61</v>
      </c>
      <c r="T42" s="14">
        <f>'ELectic lighting'!$C14+'Clear Sky'!T42</f>
        <v>61</v>
      </c>
      <c r="U42" s="14">
        <f>'ELectic lighting'!$C14+'Clear Sky'!U42</f>
        <v>391.89942844000001</v>
      </c>
      <c r="V42" s="14">
        <f>'Clear Sky'!V42</f>
        <v>1414.9972816000002</v>
      </c>
      <c r="W42" s="14">
        <f>'Clear Sky'!W42</f>
        <v>1244.2467352000001</v>
      </c>
      <c r="X42" s="14">
        <f>'Clear Sky'!X42</f>
        <v>1524.3853128000001</v>
      </c>
      <c r="Y42" s="14">
        <f>'Clear Sky'!Y42</f>
        <v>1232.0881818</v>
      </c>
      <c r="Z42" s="14">
        <f>'Clear Sky'!Z42</f>
        <v>1141.3659712000001</v>
      </c>
      <c r="AA42" s="14">
        <f>'Clear Sky'!AA42</f>
        <v>1105.293392</v>
      </c>
      <c r="AB42" s="14">
        <f>'ELectic lighting'!$C14+'Clear Sky'!AB42</f>
        <v>1273.5700034000001</v>
      </c>
      <c r="AC42" s="14">
        <f>'Clear Sky'!AC42</f>
        <v>1126.0217192</v>
      </c>
      <c r="AD42" s="14">
        <f>'Clear Sky'!AD42</f>
        <v>1545.5348370000002</v>
      </c>
      <c r="AE42" s="14">
        <f>'ELectic lighting'!$C14+'Clear Sky'!AE42</f>
        <v>61</v>
      </c>
    </row>
    <row r="43" spans="1:33" x14ac:dyDescent="0.3">
      <c r="A43" s="67" t="s">
        <v>16</v>
      </c>
      <c r="B43" s="14">
        <f>'ELectic lighting'!$C15+'Clear Sky'!B43</f>
        <v>140.766041642</v>
      </c>
      <c r="C43" s="14">
        <f>'ELectic lighting'!$C15+'Clear Sky'!C43</f>
        <v>349.30521440000001</v>
      </c>
      <c r="D43" s="14">
        <f>'ELectic lighting'!$C15+'Clear Sky'!D43</f>
        <v>756.62463376000005</v>
      </c>
      <c r="E43" s="14">
        <f>'Clear Sky'!E43</f>
        <v>663.49886232000006</v>
      </c>
      <c r="F43" s="14">
        <f>'ELectic lighting'!$C15+'Clear Sky'!F43</f>
        <v>565.58244634000005</v>
      </c>
      <c r="G43" s="14">
        <f>'ELectic lighting'!$C15+'Clear Sky'!G43</f>
        <v>494.88403170000004</v>
      </c>
      <c r="H43" s="14">
        <f>'ELectic lighting'!$C15+'Clear Sky'!H43</f>
        <v>259.306738</v>
      </c>
      <c r="I43" s="14">
        <f>'ELectic lighting'!$C15+'Clear Sky'!I43</f>
        <v>220.17273596000001</v>
      </c>
      <c r="J43" s="14">
        <f>'ELectic lighting'!$C15+'Clear Sky'!J43</f>
        <v>113.17771060600001</v>
      </c>
      <c r="K43" s="14">
        <f>'ELectic lighting'!$C15+'Clear Sky'!K43</f>
        <v>78.5</v>
      </c>
      <c r="L43" s="14">
        <f>'Clear Sky'!L43</f>
        <v>781.08882194</v>
      </c>
      <c r="M43" s="14">
        <f>'Clear Sky'!M43</f>
        <v>1035.7351984000002</v>
      </c>
      <c r="N43" s="14">
        <f>'Clear Sky'!N43</f>
        <v>920.37794520000011</v>
      </c>
      <c r="O43" s="14">
        <f>'Clear Sky'!O43</f>
        <v>1292.3601138000001</v>
      </c>
      <c r="P43" s="14">
        <f>'Clear Sky'!P43</f>
        <v>639.98927621999997</v>
      </c>
      <c r="Q43" s="14">
        <f>'ELectic lighting'!$C15+'Clear Sky'!Q43</f>
        <v>522.87488213999995</v>
      </c>
      <c r="R43" s="14">
        <f>'ELectic lighting'!$C15+'Clear Sky'!R43</f>
        <v>457.26679175999999</v>
      </c>
      <c r="S43" s="14">
        <f>'ELectic lighting'!$C15+'Clear Sky'!S43</f>
        <v>78.5</v>
      </c>
      <c r="T43" s="14">
        <f>'ELectic lighting'!$C15+'Clear Sky'!T43</f>
        <v>78.5</v>
      </c>
      <c r="U43" s="14">
        <f>'ELectic lighting'!$C15+'Clear Sky'!U43</f>
        <v>298.04653588000002</v>
      </c>
      <c r="V43" s="14">
        <f>'Clear Sky'!V43</f>
        <v>1205.9576634</v>
      </c>
      <c r="W43" s="14">
        <f>'Clear Sky'!W43</f>
        <v>1382.9455486000002</v>
      </c>
      <c r="X43" s="14">
        <f>'Clear Sky'!X43</f>
        <v>1577.3175474000002</v>
      </c>
      <c r="Y43" s="14">
        <f>'Clear Sky'!Y43</f>
        <v>1245.4550724000001</v>
      </c>
      <c r="Z43" s="14">
        <f>'Clear Sky'!Z43</f>
        <v>912.90328360000001</v>
      </c>
      <c r="AA43" s="14">
        <f>'Clear Sky'!AA43</f>
        <v>573.47937135999996</v>
      </c>
      <c r="AB43" s="14">
        <f>'ELectic lighting'!$C15+'Clear Sky'!AB43</f>
        <v>743.25022502000002</v>
      </c>
      <c r="AC43" s="14">
        <f>'Clear Sky'!AC43</f>
        <v>552.47269182000002</v>
      </c>
      <c r="AD43" s="14">
        <f>'Clear Sky'!AD43</f>
        <v>625.29249005999998</v>
      </c>
      <c r="AE43" s="14">
        <f>'ELectic lighting'!$C15+'Clear Sky'!AE43</f>
        <v>78.5</v>
      </c>
    </row>
    <row r="44" spans="1:33" x14ac:dyDescent="0.3">
      <c r="A44" s="67" t="s">
        <v>17</v>
      </c>
      <c r="B44" s="14">
        <f>'ELectic lighting'!$C16+'Clear Sky'!B44</f>
        <v>153.26764176</v>
      </c>
      <c r="C44" s="14">
        <f>'ELectic lighting'!$C16+'Clear Sky'!C44</f>
        <v>376.41563844000001</v>
      </c>
      <c r="D44" s="14">
        <f>'ELectic lighting'!$C16+'Clear Sky'!D44</f>
        <v>780.60416010000006</v>
      </c>
      <c r="E44" s="14">
        <f>'Clear Sky'!E44</f>
        <v>815.52670388000013</v>
      </c>
      <c r="F44" s="14">
        <f>'ELectic lighting'!$C16+'Clear Sky'!F44</f>
        <v>743.93864422000001</v>
      </c>
      <c r="G44" s="14">
        <f>'ELectic lighting'!$C16+'Clear Sky'!G44</f>
        <v>531.92673390000004</v>
      </c>
      <c r="H44" s="14">
        <f>'ELectic lighting'!$C16+'Clear Sky'!H44</f>
        <v>298.32580522000001</v>
      </c>
      <c r="I44" s="14">
        <f>'ELectic lighting'!$C16+'Clear Sky'!I44</f>
        <v>252.76252536000001</v>
      </c>
      <c r="J44" s="14">
        <f>'ELectic lighting'!$C16+'Clear Sky'!J44</f>
        <v>123.09272636</v>
      </c>
      <c r="K44" s="14">
        <f>'ELectic lighting'!$C16+'Clear Sky'!K44</f>
        <v>75</v>
      </c>
      <c r="L44" s="14">
        <f>'Clear Sky'!L44</f>
        <v>639.96581600000002</v>
      </c>
      <c r="M44" s="14">
        <f>'Clear Sky'!M44</f>
        <v>1104.7798034</v>
      </c>
      <c r="N44" s="14">
        <f>'Clear Sky'!N44</f>
        <v>1006.1481472000002</v>
      </c>
      <c r="O44" s="14">
        <f>'Clear Sky'!O44</f>
        <v>890.05683368000007</v>
      </c>
      <c r="P44" s="14">
        <f>'Clear Sky'!P44</f>
        <v>730.90242946000001</v>
      </c>
      <c r="Q44" s="14">
        <f>'ELectic lighting'!$C16+'Clear Sky'!Q44</f>
        <v>651.95809626000005</v>
      </c>
      <c r="R44" s="14">
        <f>'ELectic lighting'!$C16+'Clear Sky'!R44</f>
        <v>602.03375172000005</v>
      </c>
      <c r="S44" s="14">
        <f>'ELectic lighting'!$C16+'Clear Sky'!S44</f>
        <v>75</v>
      </c>
      <c r="T44" s="14">
        <f>'ELectic lighting'!$C16+'Clear Sky'!T44</f>
        <v>75</v>
      </c>
      <c r="U44" s="14">
        <f>'ELectic lighting'!$C16+'Clear Sky'!U44</f>
        <v>258.11281422000002</v>
      </c>
      <c r="V44" s="14">
        <f>'Clear Sky'!V44</f>
        <v>1002.3619032000001</v>
      </c>
      <c r="W44" s="14">
        <f>'Clear Sky'!W44</f>
        <v>1442.2745428000001</v>
      </c>
      <c r="X44" s="14">
        <f>'Clear Sky'!X44</f>
        <v>1648.2217598000002</v>
      </c>
      <c r="Y44" s="14">
        <f>'Clear Sky'!Y44</f>
        <v>1291.7939888000001</v>
      </c>
      <c r="Z44" s="14">
        <f>'Clear Sky'!Z44</f>
        <v>1095.5044114</v>
      </c>
      <c r="AA44" s="14">
        <f>'Clear Sky'!AA44</f>
        <v>712.83896586000014</v>
      </c>
      <c r="AB44" s="14">
        <f>'ELectic lighting'!$C16+'Clear Sky'!AB44</f>
        <v>868.08270090000008</v>
      </c>
      <c r="AC44" s="14">
        <f>'Clear Sky'!AC44</f>
        <v>542.13515874000007</v>
      </c>
      <c r="AD44" s="14">
        <f>'Clear Sky'!AD44</f>
        <v>801.76117069999998</v>
      </c>
      <c r="AE44" s="14">
        <f>'ELectic lighting'!$C16+'Clear Sky'!AE44</f>
        <v>75</v>
      </c>
    </row>
    <row r="45" spans="1:33" x14ac:dyDescent="0.3">
      <c r="A45" s="67" t="s">
        <v>18</v>
      </c>
      <c r="B45" s="14">
        <f>'ELectic lighting'!$C17+'Clear Sky'!B45</f>
        <v>194.46337072</v>
      </c>
      <c r="C45" s="14">
        <f>'ELectic lighting'!$C17+'Clear Sky'!C45</f>
        <v>498.99795030000001</v>
      </c>
      <c r="D45" s="14">
        <f>'ELectic lighting'!$C17+'Clear Sky'!D45</f>
        <v>911.8353221000001</v>
      </c>
      <c r="E45" s="14">
        <f>'Clear Sky'!E45</f>
        <v>1038.1536844</v>
      </c>
      <c r="F45" s="14">
        <f>'ELectic lighting'!$C17+'Clear Sky'!F45</f>
        <v>793.64282432000005</v>
      </c>
      <c r="G45" s="14">
        <f>'ELectic lighting'!$C17+'Clear Sky'!G45</f>
        <v>687.48849912000014</v>
      </c>
      <c r="H45" s="14">
        <f>'ELectic lighting'!$C17+'Clear Sky'!H45</f>
        <v>496.86877681999999</v>
      </c>
      <c r="I45" s="14">
        <f>'ELectic lighting'!$C17+'Clear Sky'!I45</f>
        <v>361.729848</v>
      </c>
      <c r="J45" s="14">
        <f>'ELectic lighting'!$C17+'Clear Sky'!J45</f>
        <v>158.41382601399999</v>
      </c>
      <c r="K45" s="14">
        <f>'ELectic lighting'!$C17+'Clear Sky'!K45</f>
        <v>92.2</v>
      </c>
      <c r="L45" s="14">
        <f>'Clear Sky'!L45</f>
        <v>851.95553422</v>
      </c>
      <c r="M45" s="14">
        <f>'Clear Sky'!M45</f>
        <v>1263.0864693999999</v>
      </c>
      <c r="N45" s="14">
        <f>'Clear Sky'!N45</f>
        <v>1301.7831512</v>
      </c>
      <c r="O45" s="14">
        <f>'Clear Sky'!O45</f>
        <v>1270.5194641999999</v>
      </c>
      <c r="P45" s="14">
        <f>'Clear Sky'!P45</f>
        <v>857.31243542000004</v>
      </c>
      <c r="Q45" s="14">
        <f>'ELectic lighting'!$C17+'Clear Sky'!Q45</f>
        <v>860.17356258000007</v>
      </c>
      <c r="R45" s="14">
        <f>'ELectic lighting'!$C17+'Clear Sky'!R45</f>
        <v>768.18440952000003</v>
      </c>
      <c r="S45" s="14">
        <f>'ELectic lighting'!$C17+'Clear Sky'!S45</f>
        <v>92.2</v>
      </c>
      <c r="T45" s="14">
        <f>'ELectic lighting'!$C17+'Clear Sky'!T45</f>
        <v>92.2</v>
      </c>
      <c r="U45" s="14">
        <f>'ELectic lighting'!$C17+'Clear Sky'!U45</f>
        <v>361.79289167999997</v>
      </c>
      <c r="V45" s="14">
        <f>'Clear Sky'!V45</f>
        <v>1432.3931706000001</v>
      </c>
      <c r="W45" s="14">
        <f>'Clear Sky'!W45</f>
        <v>1358.7987321999999</v>
      </c>
      <c r="X45" s="14">
        <f>'Clear Sky'!X45</f>
        <v>1808.0229958</v>
      </c>
      <c r="Y45" s="14">
        <f>'Clear Sky'!Y45</f>
        <v>1441.3687428000001</v>
      </c>
      <c r="Z45" s="14">
        <f>'Clear Sky'!Z45</f>
        <v>1312.1074596000001</v>
      </c>
      <c r="AA45" s="14">
        <f>'Clear Sky'!AA45</f>
        <v>1036.5875561999999</v>
      </c>
      <c r="AB45" s="14">
        <f>'ELectic lighting'!$C17+'Clear Sky'!AB45</f>
        <v>1158.2015996000002</v>
      </c>
      <c r="AC45" s="14">
        <f>'Clear Sky'!AC45</f>
        <v>718.9150722600001</v>
      </c>
      <c r="AD45" s="14">
        <f>'Clear Sky'!AD45</f>
        <v>1134.6313482</v>
      </c>
      <c r="AE45" s="14">
        <f>'ELectic lighting'!$C17+'Clear Sky'!AE45</f>
        <v>92.2</v>
      </c>
    </row>
    <row r="46" spans="1:33" x14ac:dyDescent="0.3">
      <c r="A46" s="67" t="s">
        <v>19</v>
      </c>
      <c r="B46" s="14">
        <f>'ELectic lighting'!$C18+'Clear Sky'!B46</f>
        <v>241.02237156000001</v>
      </c>
      <c r="C46" s="14">
        <f>'ELectic lighting'!$C18+'Clear Sky'!C46</f>
        <v>581.33360547999996</v>
      </c>
      <c r="D46" s="14">
        <f>'ELectic lighting'!$C18+'Clear Sky'!D46</f>
        <v>1257.5797912</v>
      </c>
      <c r="E46" s="14">
        <f>'Clear Sky'!E46</f>
        <v>1124.8061356000001</v>
      </c>
      <c r="F46" s="14">
        <f>'ELectic lighting'!$C18+'Clear Sky'!F46</f>
        <v>1051.4378271999999</v>
      </c>
      <c r="G46" s="14">
        <f>'ELectic lighting'!$C18+'Clear Sky'!G46</f>
        <v>787.65491787999997</v>
      </c>
      <c r="H46" s="14">
        <f>'ELectic lighting'!$C18+'Clear Sky'!H46</f>
        <v>631.83449172000007</v>
      </c>
      <c r="I46" s="14">
        <f>'ELectic lighting'!$C18+'Clear Sky'!I46</f>
        <v>461.60695424000005</v>
      </c>
      <c r="J46" s="14">
        <f>'ELectic lighting'!$C18+'Clear Sky'!J46</f>
        <v>206.63838472</v>
      </c>
      <c r="K46" s="14">
        <f>'ELectic lighting'!$C18+'Clear Sky'!K46</f>
        <v>100</v>
      </c>
      <c r="L46" s="14">
        <f>'Clear Sky'!L46</f>
        <v>896.48085786000001</v>
      </c>
      <c r="M46" s="14">
        <f>'Clear Sky'!M46</f>
        <v>1270.8663856000001</v>
      </c>
      <c r="N46" s="14">
        <f>'Clear Sky'!N46</f>
        <v>1664.0642018000001</v>
      </c>
      <c r="O46" s="14">
        <f>'Clear Sky'!O46</f>
        <v>1407.2581264</v>
      </c>
      <c r="P46" s="14">
        <f>'Clear Sky'!P46</f>
        <v>1014.1463612000001</v>
      </c>
      <c r="Q46" s="14">
        <f>'ELectic lighting'!$C18+'Clear Sky'!Q46</f>
        <v>1012.1297304000001</v>
      </c>
      <c r="R46" s="14">
        <f>'ELectic lighting'!$C18+'Clear Sky'!R46</f>
        <v>1124.5259234000002</v>
      </c>
      <c r="S46" s="14">
        <f>'ELectic lighting'!$C18+'Clear Sky'!S46</f>
        <v>100</v>
      </c>
      <c r="T46" s="14">
        <f>'ELectic lighting'!$C18+'Clear Sky'!T46</f>
        <v>100</v>
      </c>
      <c r="U46" s="14">
        <f>'ELectic lighting'!$C18+'Clear Sky'!U46</f>
        <v>553.42527342000005</v>
      </c>
      <c r="V46" s="14">
        <f>'Clear Sky'!V46</f>
        <v>1358.0460124000001</v>
      </c>
      <c r="W46" s="14">
        <f>'Clear Sky'!W46</f>
        <v>1845.0738390000001</v>
      </c>
      <c r="X46" s="14">
        <f>'Clear Sky'!X46</f>
        <v>2347.2783446000003</v>
      </c>
      <c r="Y46" s="14">
        <f>'Clear Sky'!Y46</f>
        <v>1972.1340281999999</v>
      </c>
      <c r="Z46" s="14">
        <f>'Clear Sky'!Z46</f>
        <v>1673.1665860000001</v>
      </c>
      <c r="AA46" s="14">
        <f>'Clear Sky'!AA46</f>
        <v>1502.4794456</v>
      </c>
      <c r="AB46" s="14">
        <f>'ELectic lighting'!$C18+'Clear Sky'!AB46</f>
        <v>1292.7683096000001</v>
      </c>
      <c r="AC46" s="14">
        <f>'Clear Sky'!AC46</f>
        <v>1205.1922624000001</v>
      </c>
      <c r="AD46" s="14">
        <f>'Clear Sky'!AD46</f>
        <v>1700.6902248000001</v>
      </c>
      <c r="AE46" s="14">
        <f>'ELectic lighting'!$C18+'Clear Sky'!AE46</f>
        <v>100</v>
      </c>
    </row>
    <row r="47" spans="1:33" x14ac:dyDescent="0.3">
      <c r="A47" s="67" t="s">
        <v>20</v>
      </c>
      <c r="B47" s="14">
        <f>'ELectic lighting'!$C19+'Clear Sky'!B47</f>
        <v>134.01750449600002</v>
      </c>
      <c r="C47" s="14">
        <f>'ELectic lighting'!$C19+'Clear Sky'!C47</f>
        <v>375.03854749999999</v>
      </c>
      <c r="D47" s="14">
        <f>'ELectic lighting'!$C19+'Clear Sky'!D47</f>
        <v>771.88918336000006</v>
      </c>
      <c r="E47" s="14">
        <f>'Clear Sky'!E47</f>
        <v>769.26559569999995</v>
      </c>
      <c r="F47" s="14">
        <f>'ELectic lighting'!$C19+'Clear Sky'!F47</f>
        <v>707.64314444000013</v>
      </c>
      <c r="G47" s="14">
        <f>'ELectic lighting'!$C19+'Clear Sky'!G47</f>
        <v>516.38927156</v>
      </c>
      <c r="H47" s="14">
        <f>'ELectic lighting'!$C19+'Clear Sky'!H47</f>
        <v>236.92162002000001</v>
      </c>
      <c r="I47" s="14">
        <f>'ELectic lighting'!$C19+'Clear Sky'!I47</f>
        <v>203.05375802</v>
      </c>
      <c r="J47" s="14">
        <f>'ELectic lighting'!$C19+'Clear Sky'!J47</f>
        <v>111.69727908600001</v>
      </c>
      <c r="K47" s="14">
        <f>'ELectic lighting'!$C19+'Clear Sky'!K47</f>
        <v>76</v>
      </c>
      <c r="L47" s="14">
        <f>'Clear Sky'!L47</f>
        <v>655.83733418000008</v>
      </c>
      <c r="M47" s="14">
        <f>'Clear Sky'!M47</f>
        <v>1082.0134262000001</v>
      </c>
      <c r="N47" s="14">
        <f>'Clear Sky'!N47</f>
        <v>962.18967320000002</v>
      </c>
      <c r="O47" s="14">
        <f>'Clear Sky'!O47</f>
        <v>951.08275360000005</v>
      </c>
      <c r="P47" s="14">
        <f>'Clear Sky'!P47</f>
        <v>598.11622556000009</v>
      </c>
      <c r="Q47" s="14">
        <f>'ELectic lighting'!$C19+'Clear Sky'!Q47</f>
        <v>506.19884039999999</v>
      </c>
      <c r="R47" s="14">
        <f>'ELectic lighting'!$C19+'Clear Sky'!R47</f>
        <v>557.82898750000004</v>
      </c>
      <c r="S47" s="14">
        <f>'ELectic lighting'!$C19+'Clear Sky'!S47</f>
        <v>76</v>
      </c>
      <c r="T47" s="14">
        <f>'ELectic lighting'!$C19+'Clear Sky'!T47</f>
        <v>76</v>
      </c>
      <c r="U47" s="14">
        <f>'ELectic lighting'!$C19+'Clear Sky'!U47</f>
        <v>235.31817286</v>
      </c>
      <c r="V47" s="14">
        <f>'Clear Sky'!V47</f>
        <v>981.61455420000016</v>
      </c>
      <c r="W47" s="14">
        <f>'Clear Sky'!W47</f>
        <v>1520.1443572000001</v>
      </c>
      <c r="X47" s="14">
        <f>'Clear Sky'!X47</f>
        <v>1241.9731772</v>
      </c>
      <c r="Y47" s="14">
        <f>'Clear Sky'!Y47</f>
        <v>1721.4955450000002</v>
      </c>
      <c r="Z47" s="14">
        <f>'Clear Sky'!Z47</f>
        <v>1078.0840658000002</v>
      </c>
      <c r="AA47" s="14">
        <f>'Clear Sky'!AA47</f>
        <v>680.96757764000006</v>
      </c>
      <c r="AB47" s="14">
        <f>'ELectic lighting'!$C19+'Clear Sky'!AB47</f>
        <v>568.83047197999997</v>
      </c>
      <c r="AC47" s="14">
        <f>'Clear Sky'!AC47</f>
        <v>493.85973251999997</v>
      </c>
      <c r="AD47" s="14">
        <f>'Clear Sky'!AD47</f>
        <v>740.50264133999997</v>
      </c>
      <c r="AE47" s="14">
        <f>'ELectic lighting'!$C19+'Clear Sky'!AE47</f>
        <v>76</v>
      </c>
    </row>
    <row r="48" spans="1:33" x14ac:dyDescent="0.3">
      <c r="A48" s="67" t="s">
        <v>21</v>
      </c>
      <c r="B48" s="14">
        <f>'ELectic lighting'!$C20+'Clear Sky'!B48</f>
        <v>139.934170112</v>
      </c>
      <c r="C48" s="14">
        <f>'ELectic lighting'!$C20+'Clear Sky'!C48</f>
        <v>494.78463534000002</v>
      </c>
      <c r="D48" s="14">
        <f>'ELectic lighting'!$C20+'Clear Sky'!D48</f>
        <v>886.07374978000007</v>
      </c>
      <c r="E48" s="14">
        <f>'Clear Sky'!E48</f>
        <v>812.79580746000011</v>
      </c>
      <c r="F48" s="14">
        <f>'ELectic lighting'!$C20+'Clear Sky'!F48</f>
        <v>789.05776904000004</v>
      </c>
      <c r="G48" s="14">
        <f>'ELectic lighting'!$C20+'Clear Sky'!G48</f>
        <v>494.5588194</v>
      </c>
      <c r="H48" s="14">
        <f>'ELectic lighting'!$C20+'Clear Sky'!H48</f>
        <v>277.87379630000004</v>
      </c>
      <c r="I48" s="14">
        <f>'ELectic lighting'!$C20+'Clear Sky'!I48</f>
        <v>263.00472698000004</v>
      </c>
      <c r="J48" s="14">
        <f>'ELectic lighting'!$C20+'Clear Sky'!J48</f>
        <v>107.057642806</v>
      </c>
      <c r="K48" s="14">
        <f>'ELectic lighting'!$C20+'Clear Sky'!K48</f>
        <v>59.6</v>
      </c>
      <c r="L48" s="14">
        <f>'Clear Sky'!L48</f>
        <v>918.46580140000003</v>
      </c>
      <c r="M48" s="14">
        <f>'Clear Sky'!M48</f>
        <v>1115.2870834</v>
      </c>
      <c r="N48" s="14">
        <f>'Clear Sky'!N48</f>
        <v>1136.0289976000001</v>
      </c>
      <c r="O48" s="14">
        <f>'Clear Sky'!O48</f>
        <v>1176.9485126</v>
      </c>
      <c r="P48" s="14">
        <f>'Clear Sky'!P48</f>
        <v>832.00076022000007</v>
      </c>
      <c r="Q48" s="14">
        <f>'ELectic lighting'!$C20+'Clear Sky'!Q48</f>
        <v>647.59064968000007</v>
      </c>
      <c r="R48" s="14">
        <f>'ELectic lighting'!$C20+'Clear Sky'!R48</f>
        <v>626.04882350000003</v>
      </c>
      <c r="S48" s="14">
        <f>'ELectic lighting'!$C20+'Clear Sky'!S48</f>
        <v>59.6</v>
      </c>
      <c r="T48" s="14">
        <f>'ELectic lighting'!$C20+'Clear Sky'!T48</f>
        <v>59.6</v>
      </c>
      <c r="U48" s="14">
        <f>'ELectic lighting'!$C20+'Clear Sky'!U48</f>
        <v>289.74104442000004</v>
      </c>
      <c r="V48" s="14">
        <f>'Clear Sky'!V48</f>
        <v>1228.9468674</v>
      </c>
      <c r="W48" s="14">
        <f>'Clear Sky'!W48</f>
        <v>1358.0016282000001</v>
      </c>
      <c r="X48" s="14">
        <f>'Clear Sky'!X48</f>
        <v>1340.7126236000001</v>
      </c>
      <c r="Y48" s="14">
        <f>'Clear Sky'!Y48</f>
        <v>1541.3174322</v>
      </c>
      <c r="Z48" s="14">
        <f>'Clear Sky'!Z48</f>
        <v>1320.049514</v>
      </c>
      <c r="AA48" s="14">
        <f>'Clear Sky'!AA48</f>
        <v>729.31537728000001</v>
      </c>
      <c r="AB48" s="14">
        <f>'ELectic lighting'!$C20+'Clear Sky'!AB48</f>
        <v>898.22089010000013</v>
      </c>
      <c r="AC48" s="14">
        <f>'Clear Sky'!AC48</f>
        <v>602.64993572000003</v>
      </c>
      <c r="AD48" s="14">
        <f>'Clear Sky'!AD48</f>
        <v>799.86424434000003</v>
      </c>
      <c r="AE48" s="14">
        <f>'ELectic lighting'!$C20+'Clear Sky'!AE48</f>
        <v>59.6</v>
      </c>
    </row>
    <row r="49" spans="1:31" x14ac:dyDescent="0.3">
      <c r="A49" s="67" t="s">
        <v>22</v>
      </c>
      <c r="B49" s="14">
        <f>'ELectic lighting'!$C21+'Clear Sky'!B49</f>
        <v>191.05982784000003</v>
      </c>
      <c r="C49" s="14">
        <f>'ELectic lighting'!$C21+'Clear Sky'!C49</f>
        <v>484.64256078000005</v>
      </c>
      <c r="D49" s="14">
        <f>'ELectic lighting'!$C21+'Clear Sky'!D49</f>
        <v>1058.8444887999999</v>
      </c>
      <c r="E49" s="14">
        <f>'Clear Sky'!E49</f>
        <v>833.83953422000002</v>
      </c>
      <c r="F49" s="14">
        <f>'ELectic lighting'!$C21+'Clear Sky'!F49</f>
        <v>782.33681050000007</v>
      </c>
      <c r="G49" s="14">
        <f>'ELectic lighting'!$C21+'Clear Sky'!G49</f>
        <v>708.99001782000016</v>
      </c>
      <c r="H49" s="14">
        <f>'ELectic lighting'!$C21+'Clear Sky'!H49</f>
        <v>513.37680128</v>
      </c>
      <c r="I49" s="14">
        <f>'ELectic lighting'!$C21+'Clear Sky'!I49</f>
        <v>347.95090959999999</v>
      </c>
      <c r="J49" s="14">
        <f>'ELectic lighting'!$C21+'Clear Sky'!J49</f>
        <v>134.79913150200002</v>
      </c>
      <c r="K49" s="14">
        <f>'ELectic lighting'!$C21+'Clear Sky'!K49</f>
        <v>63.7</v>
      </c>
      <c r="L49" s="14">
        <f>'Clear Sky'!L49</f>
        <v>940.28018280000003</v>
      </c>
      <c r="M49" s="14">
        <f>'Clear Sky'!M49</f>
        <v>1279.365507</v>
      </c>
      <c r="N49" s="14">
        <f>'Clear Sky'!N49</f>
        <v>1178.8887362</v>
      </c>
      <c r="O49" s="14">
        <f>'Clear Sky'!O49</f>
        <v>1458.2691592000001</v>
      </c>
      <c r="P49" s="14">
        <f>'Clear Sky'!P49</f>
        <v>926.6306826</v>
      </c>
      <c r="Q49" s="14">
        <f>'ELectic lighting'!$C21+'Clear Sky'!Q49</f>
        <v>919.00273696000011</v>
      </c>
      <c r="R49" s="14">
        <f>'ELectic lighting'!$C21+'Clear Sky'!R49</f>
        <v>852.68332184000008</v>
      </c>
      <c r="S49" s="14">
        <f>'ELectic lighting'!$C21+'Clear Sky'!S49</f>
        <v>63.7</v>
      </c>
      <c r="T49" s="14">
        <f>'ELectic lighting'!$C21+'Clear Sky'!T49</f>
        <v>63.7</v>
      </c>
      <c r="U49" s="14">
        <f>'ELectic lighting'!$C21+'Clear Sky'!U49</f>
        <v>529.49505938000004</v>
      </c>
      <c r="V49" s="14">
        <f>'Clear Sky'!V49</f>
        <v>1277.9796330000001</v>
      </c>
      <c r="W49" s="14">
        <f>'Clear Sky'!W49</f>
        <v>1518.9242446000001</v>
      </c>
      <c r="X49" s="14">
        <f>'Clear Sky'!X49</f>
        <v>1656.0170746000001</v>
      </c>
      <c r="Y49" s="14">
        <f>'Clear Sky'!Y49</f>
        <v>1322.1301366</v>
      </c>
      <c r="Z49" s="14">
        <f>'Clear Sky'!Z49</f>
        <v>1303.2007282000002</v>
      </c>
      <c r="AA49" s="14">
        <f>'Clear Sky'!AA49</f>
        <v>1048.1174844</v>
      </c>
      <c r="AB49" s="14">
        <f>'ELectic lighting'!$C21+'Clear Sky'!AB49</f>
        <v>949.54513542000018</v>
      </c>
      <c r="AC49" s="14">
        <f>'Clear Sky'!AC49</f>
        <v>901.98051314000008</v>
      </c>
      <c r="AD49" s="14">
        <f>'Clear Sky'!AD49</f>
        <v>1152.0372010000001</v>
      </c>
      <c r="AE49" s="14">
        <f>'ELectic lighting'!$C21+'Clear Sky'!AE49</f>
        <v>63.7</v>
      </c>
    </row>
    <row r="50" spans="1:31" x14ac:dyDescent="0.3">
      <c r="A50" s="67" t="s">
        <v>23</v>
      </c>
      <c r="B50" s="14">
        <f>'ELectic lighting'!$C22+'Clear Sky'!B50</f>
        <v>202.99631366000003</v>
      </c>
      <c r="C50" s="14">
        <f>'ELectic lighting'!$C22+'Clear Sky'!C50</f>
        <v>720.30901978000009</v>
      </c>
      <c r="D50" s="14">
        <f>'ELectic lighting'!$C22+'Clear Sky'!D50</f>
        <v>1108.1779240000001</v>
      </c>
      <c r="E50" s="14">
        <f>'Clear Sky'!E50</f>
        <v>897.24734582000008</v>
      </c>
      <c r="F50" s="14">
        <f>'ELectic lighting'!$C22+'Clear Sky'!F50</f>
        <v>1091.692364</v>
      </c>
      <c r="G50" s="14">
        <f>'ELectic lighting'!$C22+'Clear Sky'!G50</f>
        <v>998.58246460000009</v>
      </c>
      <c r="H50" s="14">
        <f>'ELectic lighting'!$C22+'Clear Sky'!H50</f>
        <v>599.53462968000008</v>
      </c>
      <c r="I50" s="14">
        <f>'ELectic lighting'!$C22+'Clear Sky'!I50</f>
        <v>504.0881286</v>
      </c>
      <c r="J50" s="14">
        <f>'ELectic lighting'!$C22+'Clear Sky'!J50</f>
        <v>195.36404286000001</v>
      </c>
      <c r="K50" s="14">
        <f>'ELectic lighting'!$C22+'Clear Sky'!K50</f>
        <v>81.2</v>
      </c>
      <c r="L50" s="14">
        <f>'Clear Sky'!L50</f>
        <v>905.58695584000009</v>
      </c>
      <c r="M50" s="14">
        <f>'Clear Sky'!M50</f>
        <v>1292.4380126000001</v>
      </c>
      <c r="N50" s="14">
        <f>'Clear Sky'!N50</f>
        <v>1531.0646819999999</v>
      </c>
      <c r="O50" s="14">
        <f>'Clear Sky'!O50</f>
        <v>1594.0467676000001</v>
      </c>
      <c r="P50" s="14">
        <f>'Clear Sky'!P50</f>
        <v>1305.3864236000002</v>
      </c>
      <c r="Q50" s="14">
        <f>'ELectic lighting'!$C22+'Clear Sky'!Q50</f>
        <v>1279.4710446000001</v>
      </c>
      <c r="R50" s="14">
        <f>'ELectic lighting'!$C22+'Clear Sky'!R50</f>
        <v>1076.7620626</v>
      </c>
      <c r="S50" s="14">
        <f>'ELectic lighting'!$C22+'Clear Sky'!S50</f>
        <v>81.2</v>
      </c>
      <c r="T50" s="14">
        <f>'ELectic lighting'!$C22+'Clear Sky'!T50</f>
        <v>81.2</v>
      </c>
      <c r="U50" s="14">
        <f>'ELectic lighting'!$C22+'Clear Sky'!U50</f>
        <v>556.93920351999998</v>
      </c>
      <c r="V50" s="14">
        <f>'Clear Sky'!V50</f>
        <v>1392.0406864000001</v>
      </c>
      <c r="W50" s="14">
        <f>'Clear Sky'!W50</f>
        <v>1769.7792140000001</v>
      </c>
      <c r="X50" s="14">
        <f>'Clear Sky'!X50</f>
        <v>1939.9264976000002</v>
      </c>
      <c r="Y50" s="14">
        <f>'Clear Sky'!Y50</f>
        <v>1597.1907994000001</v>
      </c>
      <c r="Z50" s="14">
        <f>'Clear Sky'!Z50</f>
        <v>1314.6726852000002</v>
      </c>
      <c r="AA50" s="14">
        <f>'Clear Sky'!AA50</f>
        <v>1470.5744522</v>
      </c>
      <c r="AB50" s="14">
        <f>'ELectic lighting'!$C22+'Clear Sky'!AB50</f>
        <v>1384.179713</v>
      </c>
      <c r="AC50" s="14">
        <f>'Clear Sky'!AC50</f>
        <v>1308.0404176</v>
      </c>
      <c r="AD50" s="14">
        <f>'Clear Sky'!AD50</f>
        <v>1530.3644986000002</v>
      </c>
      <c r="AE50" s="14">
        <f>'ELectic lighting'!$C22+'Clear Sky'!AE50</f>
        <v>81.2</v>
      </c>
    </row>
    <row r="51" spans="1:31" x14ac:dyDescent="0.3">
      <c r="A51" s="67" t="s">
        <v>24</v>
      </c>
      <c r="B51" s="14">
        <f>'ELectic lighting'!$C23+'Clear Sky'!B51</f>
        <v>138.61452653000001</v>
      </c>
      <c r="C51" s="14">
        <f>'ELectic lighting'!$C23+'Clear Sky'!C51</f>
        <v>422.27290705999997</v>
      </c>
      <c r="D51" s="14">
        <f>'ELectic lighting'!$C23+'Clear Sky'!D51</f>
        <v>671.86319850000007</v>
      </c>
      <c r="E51" s="14">
        <f>'Clear Sky'!E51</f>
        <v>875.20905066000012</v>
      </c>
      <c r="F51" s="14">
        <f>'ELectic lighting'!$C23+'Clear Sky'!F51</f>
        <v>612.64724813999999</v>
      </c>
      <c r="G51" s="14">
        <f>'ELectic lighting'!$C23+'Clear Sky'!G51</f>
        <v>439.85584375999997</v>
      </c>
      <c r="H51" s="14">
        <f>'ELectic lighting'!$C23+'Clear Sky'!H51</f>
        <v>232.64014444</v>
      </c>
      <c r="I51" s="14">
        <f>'ELectic lighting'!$C23+'Clear Sky'!I51</f>
        <v>236.03399587999999</v>
      </c>
      <c r="J51" s="14">
        <f>'ELectic lighting'!$C23+'Clear Sky'!J51</f>
        <v>123.453635624</v>
      </c>
      <c r="K51" s="14">
        <f>'ELectic lighting'!$C23+'Clear Sky'!K51</f>
        <v>85.6</v>
      </c>
      <c r="L51" s="14">
        <f>'Clear Sky'!L51</f>
        <v>886.23598812</v>
      </c>
      <c r="M51" s="14">
        <f>'Clear Sky'!M51</f>
        <v>982.13357759999997</v>
      </c>
      <c r="N51" s="14">
        <f>'Clear Sky'!N51</f>
        <v>1062.2389064000001</v>
      </c>
      <c r="O51" s="14">
        <f>'Clear Sky'!O51</f>
        <v>1092.6375544</v>
      </c>
      <c r="P51" s="14">
        <f>'Clear Sky'!P51</f>
        <v>596.61395626000012</v>
      </c>
      <c r="Q51" s="14">
        <f>'ELectic lighting'!$C23+'Clear Sky'!Q51</f>
        <v>578.62367912000002</v>
      </c>
      <c r="R51" s="14">
        <f>'ELectic lighting'!$C23+'Clear Sky'!R51</f>
        <v>528.30721376000008</v>
      </c>
      <c r="S51" s="14">
        <f>'ELectic lighting'!$C23+'Clear Sky'!S51</f>
        <v>85.6</v>
      </c>
      <c r="T51" s="14">
        <f>'ELectic lighting'!$C23+'Clear Sky'!T51</f>
        <v>85.6</v>
      </c>
      <c r="U51" s="14">
        <f>'ELectic lighting'!$C23+'Clear Sky'!U51</f>
        <v>247.03249122</v>
      </c>
      <c r="V51" s="14">
        <f>'Clear Sky'!V51</f>
        <v>1255.5882570000001</v>
      </c>
      <c r="W51" s="14">
        <f>'Clear Sky'!W51</f>
        <v>1312.6672440000002</v>
      </c>
      <c r="X51" s="14">
        <f>'Clear Sky'!X51</f>
        <v>1516.6352879999999</v>
      </c>
      <c r="Y51" s="14">
        <f>'Clear Sky'!Y51</f>
        <v>1346.0251406000002</v>
      </c>
      <c r="Z51" s="14">
        <f>'Clear Sky'!Z51</f>
        <v>1174.1831052000002</v>
      </c>
      <c r="AA51" s="14">
        <f>'Clear Sky'!AA51</f>
        <v>720.74886436000008</v>
      </c>
      <c r="AB51" s="14">
        <f>'ELectic lighting'!$C23+'Clear Sky'!AB51</f>
        <v>744.48363016000008</v>
      </c>
      <c r="AC51" s="14">
        <f>'Clear Sky'!AC51</f>
        <v>541.71124434000001</v>
      </c>
      <c r="AD51" s="14">
        <f>'Clear Sky'!AD51</f>
        <v>751.64887265999994</v>
      </c>
      <c r="AE51" s="14">
        <f>'ELectic lighting'!$C23+'Clear Sky'!AE51</f>
        <v>85.6</v>
      </c>
    </row>
    <row r="52" spans="1:31" x14ac:dyDescent="0.3">
      <c r="A52" s="67" t="s">
        <v>25</v>
      </c>
      <c r="B52" s="14">
        <f>'ELectic lighting'!$C24+'Clear Sky'!B52</f>
        <v>179.25198668199999</v>
      </c>
      <c r="C52" s="14">
        <f>'ELectic lighting'!$C24+'Clear Sky'!C52</f>
        <v>442.79006732000005</v>
      </c>
      <c r="D52" s="14">
        <f>'ELectic lighting'!$C24+'Clear Sky'!D52</f>
        <v>822.70668160000002</v>
      </c>
      <c r="E52" s="14">
        <f>'Clear Sky'!E52</f>
        <v>702.16972882000005</v>
      </c>
      <c r="F52" s="14">
        <f>'ELectic lighting'!$C24+'Clear Sky'!F52</f>
        <v>758.35556988000008</v>
      </c>
      <c r="G52" s="14">
        <f>'ELectic lighting'!$C24+'Clear Sky'!G52</f>
        <v>546.87445836000006</v>
      </c>
      <c r="H52" s="14">
        <f>'ELectic lighting'!$C24+'Clear Sky'!H52</f>
        <v>380.65816560000007</v>
      </c>
      <c r="I52" s="14">
        <f>'ELectic lighting'!$C24+'Clear Sky'!I52</f>
        <v>318.06965009999999</v>
      </c>
      <c r="J52" s="14">
        <f>'ELectic lighting'!$C24+'Clear Sky'!J52</f>
        <v>144.66082526600002</v>
      </c>
      <c r="K52" s="14">
        <f>'ELectic lighting'!$C24+'Clear Sky'!K52</f>
        <v>93.4</v>
      </c>
      <c r="L52" s="14">
        <f>'Clear Sky'!L52</f>
        <v>790.12761897999997</v>
      </c>
      <c r="M52" s="14">
        <f>'Clear Sky'!M52</f>
        <v>949.22133459999998</v>
      </c>
      <c r="N52" s="14">
        <f>'Clear Sky'!N52</f>
        <v>1059.9916166</v>
      </c>
      <c r="O52" s="14">
        <f>'Clear Sky'!O52</f>
        <v>987.17163720000008</v>
      </c>
      <c r="P52" s="14">
        <f>'Clear Sky'!P52</f>
        <v>887.13825550000013</v>
      </c>
      <c r="Q52" s="14">
        <f>'ELectic lighting'!$C24+'Clear Sky'!Q52</f>
        <v>749.57311424</v>
      </c>
      <c r="R52" s="14">
        <f>'ELectic lighting'!$C24+'Clear Sky'!R52</f>
        <v>686.49573848000011</v>
      </c>
      <c r="S52" s="14">
        <f>'ELectic lighting'!$C24+'Clear Sky'!S52</f>
        <v>93.4</v>
      </c>
      <c r="T52" s="14">
        <f>'ELectic lighting'!$C24+'Clear Sky'!T52</f>
        <v>93.4</v>
      </c>
      <c r="U52" s="14">
        <f>'ELectic lighting'!$C24+'Clear Sky'!U52</f>
        <v>287.02081886000002</v>
      </c>
      <c r="V52" s="14">
        <f>'Clear Sky'!V52</f>
        <v>1042.4933722000001</v>
      </c>
      <c r="W52" s="14">
        <f>'Clear Sky'!W52</f>
        <v>1470.4893070000001</v>
      </c>
      <c r="X52" s="14">
        <f>'Clear Sky'!X52</f>
        <v>1905.8439610000003</v>
      </c>
      <c r="Y52" s="14">
        <f>'Clear Sky'!Y52</f>
        <v>1473.7936654000002</v>
      </c>
      <c r="Z52" s="14">
        <f>'Clear Sky'!Z52</f>
        <v>1117.5407138</v>
      </c>
      <c r="AA52" s="14">
        <f>'Clear Sky'!AA52</f>
        <v>887.76724302000002</v>
      </c>
      <c r="AB52" s="14">
        <f>'ELectic lighting'!$C24+'Clear Sky'!AB52</f>
        <v>962.33004506000009</v>
      </c>
      <c r="AC52" s="14">
        <f>'Clear Sky'!AC52</f>
        <v>648.69428596</v>
      </c>
      <c r="AD52" s="14">
        <f>'Clear Sky'!AD52</f>
        <v>898.63983216000008</v>
      </c>
      <c r="AE52" s="14">
        <f>'ELectic lighting'!$C24+'Clear Sky'!AE52</f>
        <v>93.4</v>
      </c>
    </row>
    <row r="53" spans="1:31" x14ac:dyDescent="0.3">
      <c r="A53" s="67" t="s">
        <v>26</v>
      </c>
      <c r="B53" s="14">
        <f>'ELectic lighting'!$C25+'Clear Sky'!B53</f>
        <v>207.84982116000003</v>
      </c>
      <c r="C53" s="14">
        <f>'ELectic lighting'!$C25+'Clear Sky'!C53</f>
        <v>366.83130816000005</v>
      </c>
      <c r="D53" s="14">
        <f>'ELectic lighting'!$C25+'Clear Sky'!D53</f>
        <v>864.44331718000001</v>
      </c>
      <c r="E53" s="14">
        <f>'Clear Sky'!E53</f>
        <v>984.0466272000001</v>
      </c>
      <c r="F53" s="14">
        <f>'ELectic lighting'!$C25+'Clear Sky'!F53</f>
        <v>688.66358802000002</v>
      </c>
      <c r="G53" s="14">
        <f>'ELectic lighting'!$C25+'Clear Sky'!G53</f>
        <v>678.53647228</v>
      </c>
      <c r="H53" s="14">
        <f>'ELectic lighting'!$C25+'Clear Sky'!H53</f>
        <v>543.86874062000004</v>
      </c>
      <c r="I53" s="14">
        <f>'ELectic lighting'!$C25+'Clear Sky'!I53</f>
        <v>389.10248449999995</v>
      </c>
      <c r="J53" s="14">
        <f>'ELectic lighting'!$C25+'Clear Sky'!J53</f>
        <v>168.79157117400001</v>
      </c>
      <c r="K53" s="14">
        <f>'ELectic lighting'!$C25+'Clear Sky'!K53</f>
        <v>93.9</v>
      </c>
      <c r="L53" s="14">
        <f>'Clear Sky'!L53</f>
        <v>701.41746192000005</v>
      </c>
      <c r="M53" s="14">
        <f>'Clear Sky'!M53</f>
        <v>1121.7689882000002</v>
      </c>
      <c r="N53" s="14">
        <f>'Clear Sky'!N53</f>
        <v>1347.2063038000001</v>
      </c>
      <c r="O53" s="14">
        <f>'Clear Sky'!O53</f>
        <v>1357.9590556000001</v>
      </c>
      <c r="P53" s="14">
        <f>'Clear Sky'!P53</f>
        <v>893.49515989999998</v>
      </c>
      <c r="Q53" s="14">
        <f>'ELectic lighting'!$C25+'Clear Sky'!Q53</f>
        <v>822.34263897999995</v>
      </c>
      <c r="R53" s="14">
        <f>'ELectic lighting'!$C25+'Clear Sky'!R53</f>
        <v>840.82911117999993</v>
      </c>
      <c r="S53" s="14">
        <f>'ELectic lighting'!$C25+'Clear Sky'!S53</f>
        <v>93.9</v>
      </c>
      <c r="T53" s="14">
        <f>'ELectic lighting'!$C25+'Clear Sky'!T53</f>
        <v>93.9</v>
      </c>
      <c r="U53" s="14">
        <f>'ELectic lighting'!$C25+'Clear Sky'!U53</f>
        <v>376.25334917999999</v>
      </c>
      <c r="V53" s="14">
        <f>'Clear Sky'!V53</f>
        <v>1305.5404096</v>
      </c>
      <c r="W53" s="14">
        <f>'Clear Sky'!W53</f>
        <v>1180.9449022000001</v>
      </c>
      <c r="X53" s="14">
        <f>'Clear Sky'!X53</f>
        <v>1668.008055</v>
      </c>
      <c r="Y53" s="14">
        <f>'Clear Sky'!Y53</f>
        <v>1777.4884778000001</v>
      </c>
      <c r="Z53" s="14">
        <f>'Clear Sky'!Z53</f>
        <v>1411.8704600000001</v>
      </c>
      <c r="AA53" s="14">
        <f>'Clear Sky'!AA53</f>
        <v>967.4949438000001</v>
      </c>
      <c r="AB53" s="14">
        <f>'ELectic lighting'!$C25+'Clear Sky'!AB53</f>
        <v>927.60293958</v>
      </c>
      <c r="AC53" s="14">
        <f>'Clear Sky'!AC53</f>
        <v>796.38850858000001</v>
      </c>
      <c r="AD53" s="14">
        <f>'Clear Sky'!AD53</f>
        <v>1199.7619913999999</v>
      </c>
      <c r="AE53" s="14">
        <f>'ELectic lighting'!$C25+'Clear Sky'!AE53</f>
        <v>93.9</v>
      </c>
    </row>
    <row r="54" spans="1:31" x14ac:dyDescent="0.3">
      <c r="A54" s="67" t="s">
        <v>27</v>
      </c>
      <c r="B54" s="14">
        <f>'ELectic lighting'!$C26+'Clear Sky'!B54</f>
        <v>202.67119836000001</v>
      </c>
      <c r="C54" s="14">
        <f>'ELectic lighting'!$C26+'Clear Sky'!C54</f>
        <v>560.93801510000003</v>
      </c>
      <c r="D54" s="14">
        <f>'ELectic lighting'!$C26+'Clear Sky'!D54</f>
        <v>1170.0011053999999</v>
      </c>
      <c r="E54" s="14">
        <f>'Clear Sky'!E54</f>
        <v>1073.2996302000001</v>
      </c>
      <c r="F54" s="14">
        <f>'ELectic lighting'!$C26+'Clear Sky'!F54</f>
        <v>995.96884560000001</v>
      </c>
      <c r="G54" s="14">
        <f>'ELectic lighting'!$C26+'Clear Sky'!G54</f>
        <v>769.53958842000009</v>
      </c>
      <c r="H54" s="14">
        <f>'ELectic lighting'!$C26+'Clear Sky'!H54</f>
        <v>533.16274506000002</v>
      </c>
      <c r="I54" s="14">
        <f>'ELectic lighting'!$C26+'Clear Sky'!I54</f>
        <v>420.48484826000004</v>
      </c>
      <c r="J54" s="14">
        <f>'ELectic lighting'!$C26+'Clear Sky'!J54</f>
        <v>185.88690552</v>
      </c>
      <c r="K54" s="14">
        <f>'ELectic lighting'!$C26+'Clear Sky'!K54</f>
        <v>88.6</v>
      </c>
      <c r="L54" s="14">
        <f>'Clear Sky'!L54</f>
        <v>904.96675458000004</v>
      </c>
      <c r="M54" s="14">
        <f>'Clear Sky'!M54</f>
        <v>1040.6881128</v>
      </c>
      <c r="N54" s="14">
        <f>'Clear Sky'!N54</f>
        <v>953.07732520000002</v>
      </c>
      <c r="O54" s="14">
        <f>'Clear Sky'!O54</f>
        <v>1224.3390628</v>
      </c>
      <c r="P54" s="14">
        <f>'Clear Sky'!P54</f>
        <v>1185.0744443999999</v>
      </c>
      <c r="Q54" s="14">
        <f>'ELectic lighting'!$C26+'Clear Sky'!Q54</f>
        <v>1013.7551344000001</v>
      </c>
      <c r="R54" s="14">
        <f>'ELectic lighting'!$C26+'Clear Sky'!R54</f>
        <v>1005.4833688000001</v>
      </c>
      <c r="S54" s="14">
        <f>'ELectic lighting'!$C26+'Clear Sky'!S54</f>
        <v>88.6</v>
      </c>
      <c r="T54" s="14">
        <f>'ELectic lighting'!$C26+'Clear Sky'!T54</f>
        <v>88.6</v>
      </c>
      <c r="U54" s="14">
        <f>'ELectic lighting'!$C26+'Clear Sky'!U54</f>
        <v>451.68349881999995</v>
      </c>
      <c r="V54" s="14">
        <f>'Clear Sky'!V54</f>
        <v>1146.3324726000001</v>
      </c>
      <c r="W54" s="14">
        <f>'Clear Sky'!W54</f>
        <v>1464.3896498000001</v>
      </c>
      <c r="X54" s="14">
        <f>'Clear Sky'!X54</f>
        <v>1572.7079312000001</v>
      </c>
      <c r="Y54" s="14">
        <f>'Clear Sky'!Y54</f>
        <v>1782.3825151999999</v>
      </c>
      <c r="Z54" s="14">
        <f>'Clear Sky'!Z54</f>
        <v>1086.1293814000001</v>
      </c>
      <c r="AA54" s="14">
        <f>'Clear Sky'!AA54</f>
        <v>1359.0297112000001</v>
      </c>
      <c r="AB54" s="14">
        <f>'ELectic lighting'!$C26+'Clear Sky'!AB54</f>
        <v>1164.7891321999998</v>
      </c>
      <c r="AC54" s="14">
        <f>'Clear Sky'!AC54</f>
        <v>1183.5735338000002</v>
      </c>
      <c r="AD54" s="14">
        <f>'Clear Sky'!AD54</f>
        <v>1359.0260880000001</v>
      </c>
      <c r="AE54" s="14">
        <f>'ELectic lighting'!$C26+'Clear Sky'!AE54</f>
        <v>88.6</v>
      </c>
    </row>
    <row r="55" spans="1:31" x14ac:dyDescent="0.3">
      <c r="B55" s="2">
        <f>COUNTIF(B31:B54,"&gt;163")</f>
        <v>11</v>
      </c>
      <c r="C55" s="2">
        <f t="shared" ref="C55:AE55" si="1">COUNTIF(C31:C54,"&gt;163")</f>
        <v>24</v>
      </c>
      <c r="D55" s="2">
        <f t="shared" si="1"/>
        <v>24</v>
      </c>
      <c r="E55" s="2">
        <f t="shared" si="1"/>
        <v>24</v>
      </c>
      <c r="F55" s="2">
        <f t="shared" si="1"/>
        <v>24</v>
      </c>
      <c r="G55" s="2">
        <f t="shared" si="1"/>
        <v>24</v>
      </c>
      <c r="H55" s="2">
        <f t="shared" si="1"/>
        <v>24</v>
      </c>
      <c r="I55" s="2">
        <f t="shared" si="1"/>
        <v>22</v>
      </c>
      <c r="J55" s="2">
        <f t="shared" si="1"/>
        <v>5</v>
      </c>
      <c r="K55" s="2">
        <f t="shared" si="1"/>
        <v>0</v>
      </c>
      <c r="L55" s="2">
        <f t="shared" si="1"/>
        <v>24</v>
      </c>
      <c r="M55" s="2">
        <f t="shared" si="1"/>
        <v>24</v>
      </c>
      <c r="N55" s="2">
        <f t="shared" si="1"/>
        <v>24</v>
      </c>
      <c r="O55" s="2">
        <f t="shared" si="1"/>
        <v>24</v>
      </c>
      <c r="P55" s="2">
        <f t="shared" si="1"/>
        <v>24</v>
      </c>
      <c r="Q55" s="2">
        <f t="shared" si="1"/>
        <v>24</v>
      </c>
      <c r="R55" s="2">
        <f t="shared" si="1"/>
        <v>24</v>
      </c>
      <c r="S55" s="2">
        <f t="shared" si="1"/>
        <v>0</v>
      </c>
      <c r="T55" s="2">
        <f t="shared" si="1"/>
        <v>0</v>
      </c>
      <c r="U55" s="2">
        <f t="shared" si="1"/>
        <v>23</v>
      </c>
      <c r="V55" s="2">
        <f t="shared" si="1"/>
        <v>24</v>
      </c>
      <c r="W55" s="2">
        <f t="shared" si="1"/>
        <v>24</v>
      </c>
      <c r="X55" s="2">
        <f t="shared" si="1"/>
        <v>24</v>
      </c>
      <c r="Y55" s="2">
        <f t="shared" si="1"/>
        <v>24</v>
      </c>
      <c r="Z55" s="2">
        <f t="shared" si="1"/>
        <v>24</v>
      </c>
      <c r="AA55" s="2">
        <f t="shared" si="1"/>
        <v>24</v>
      </c>
      <c r="AB55" s="2">
        <f t="shared" si="1"/>
        <v>24</v>
      </c>
      <c r="AC55" s="2">
        <f t="shared" si="1"/>
        <v>24</v>
      </c>
      <c r="AD55" s="2">
        <f t="shared" si="1"/>
        <v>24</v>
      </c>
      <c r="AE55" s="2">
        <f t="shared" si="1"/>
        <v>0</v>
      </c>
    </row>
    <row r="56" spans="1:31" x14ac:dyDescent="0.3">
      <c r="B56" s="2">
        <f>COUNTIF(B31:B54,"&lt;109")</f>
        <v>4</v>
      </c>
      <c r="C56" s="2">
        <f t="shared" ref="C56:AE56" si="2">COUNTIF(C31:C54,"&lt;109")</f>
        <v>0</v>
      </c>
      <c r="D56" s="2">
        <f t="shared" si="2"/>
        <v>0</v>
      </c>
      <c r="E56" s="2">
        <f t="shared" si="2"/>
        <v>0</v>
      </c>
      <c r="F56" s="2">
        <f t="shared" si="2"/>
        <v>0</v>
      </c>
      <c r="G56" s="2">
        <f t="shared" si="2"/>
        <v>0</v>
      </c>
      <c r="H56" s="2">
        <f t="shared" si="2"/>
        <v>0</v>
      </c>
      <c r="I56" s="2">
        <f t="shared" si="2"/>
        <v>0</v>
      </c>
      <c r="J56" s="2">
        <f t="shared" si="2"/>
        <v>6</v>
      </c>
      <c r="K56" s="2">
        <f t="shared" si="2"/>
        <v>24</v>
      </c>
      <c r="L56" s="2">
        <f t="shared" si="2"/>
        <v>0</v>
      </c>
      <c r="M56" s="2">
        <f t="shared" si="2"/>
        <v>0</v>
      </c>
      <c r="N56" s="2">
        <f t="shared" si="2"/>
        <v>0</v>
      </c>
      <c r="O56" s="2">
        <f t="shared" si="2"/>
        <v>0</v>
      </c>
      <c r="P56" s="2">
        <f t="shared" si="2"/>
        <v>0</v>
      </c>
      <c r="Q56" s="2">
        <f t="shared" si="2"/>
        <v>0</v>
      </c>
      <c r="R56" s="2">
        <f t="shared" si="2"/>
        <v>0</v>
      </c>
      <c r="S56" s="2">
        <f t="shared" si="2"/>
        <v>24</v>
      </c>
      <c r="T56" s="2">
        <f t="shared" si="2"/>
        <v>24</v>
      </c>
      <c r="U56" s="2">
        <f t="shared" si="2"/>
        <v>0</v>
      </c>
      <c r="V56" s="2">
        <f t="shared" si="2"/>
        <v>0</v>
      </c>
      <c r="W56" s="2">
        <f t="shared" si="2"/>
        <v>0</v>
      </c>
      <c r="X56" s="2">
        <f t="shared" si="2"/>
        <v>0</v>
      </c>
      <c r="Y56" s="2">
        <f t="shared" si="2"/>
        <v>0</v>
      </c>
      <c r="Z56" s="2">
        <f t="shared" si="2"/>
        <v>0</v>
      </c>
      <c r="AA56" s="2">
        <f t="shared" si="2"/>
        <v>0</v>
      </c>
      <c r="AB56" s="2">
        <f t="shared" si="2"/>
        <v>0</v>
      </c>
      <c r="AC56" s="2">
        <f t="shared" si="2"/>
        <v>0</v>
      </c>
      <c r="AD56" s="2">
        <f t="shared" si="2"/>
        <v>0</v>
      </c>
      <c r="AE56" s="2">
        <f t="shared" si="2"/>
        <v>24</v>
      </c>
    </row>
  </sheetData>
  <mergeCells count="7">
    <mergeCell ref="B1:K1"/>
    <mergeCell ref="L1:U1"/>
    <mergeCell ref="V1:AE1"/>
    <mergeCell ref="A29:A30"/>
    <mergeCell ref="B29:K29"/>
    <mergeCell ref="L29:U29"/>
    <mergeCell ref="V29:AE29"/>
  </mergeCells>
  <conditionalFormatting sqref="B3:AE26">
    <cfRule type="cellIs" dxfId="21" priority="27" operator="greaterThan">
      <formula>500</formula>
    </cfRule>
  </conditionalFormatting>
  <conditionalFormatting sqref="B31:AE54">
    <cfRule type="cellIs" dxfId="20" priority="1" operator="lessThan">
      <formula>109</formula>
    </cfRule>
    <cfRule type="cellIs" dxfId="19" priority="2" operator="greaterThan">
      <formula>163</formula>
    </cfRule>
  </conditionalFormatting>
  <conditionalFormatting sqref="AG4">
    <cfRule type="cellIs" dxfId="18" priority="7" operator="greaterThan">
      <formula>500</formula>
    </cfRule>
    <cfRule type="cellIs" dxfId="17" priority="8" operator="greaterThan">
      <formula>250</formula>
    </cfRule>
    <cfRule type="cellIs" dxfId="16" priority="9" operator="greaterThan">
      <formula>500</formula>
    </cfRule>
  </conditionalFormatting>
  <conditionalFormatting sqref="AG33">
    <cfRule type="cellIs" dxfId="15" priority="5" operator="greaterThan">
      <formula>250</formula>
    </cfRule>
    <cfRule type="cellIs" dxfId="14" priority="6" operator="greaterThan">
      <formula>500</formula>
    </cfRule>
  </conditionalFormatting>
  <conditionalFormatting sqref="AG34">
    <cfRule type="cellIs" dxfId="13" priority="3" operator="greaterThan">
      <formula>163</formula>
    </cfRule>
    <cfRule type="cellIs" dxfId="12" priority="4" operator="lessThan">
      <formula>163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3D03-1783-4C18-9945-9FB82340402F}">
  <dimension ref="A1:AL63"/>
  <sheetViews>
    <sheetView topLeftCell="A7" zoomScale="70" zoomScaleNormal="70" workbookViewId="0">
      <selection activeCell="C2" sqref="C2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3" t="s">
        <v>79</v>
      </c>
      <c r="B1" s="94" t="s">
        <v>75</v>
      </c>
      <c r="C1" s="95" t="s">
        <v>76</v>
      </c>
    </row>
    <row r="2" spans="1:21" x14ac:dyDescent="0.3">
      <c r="A2" s="96">
        <v>8.3000000000000007</v>
      </c>
      <c r="B2">
        <v>19</v>
      </c>
      <c r="C2" s="97">
        <f>24-B2</f>
        <v>5</v>
      </c>
      <c r="S2" s="98" t="s">
        <v>80</v>
      </c>
      <c r="T2" s="98">
        <v>14</v>
      </c>
      <c r="U2" s="99">
        <f>100*T2/T4</f>
        <v>46.666666666666664</v>
      </c>
    </row>
    <row r="3" spans="1:21" x14ac:dyDescent="0.3">
      <c r="A3" s="96">
        <v>9.3000000000000007</v>
      </c>
      <c r="B3">
        <v>24</v>
      </c>
      <c r="C3" s="97">
        <f t="shared" ref="C3:C31" si="0">24-B3</f>
        <v>0</v>
      </c>
      <c r="S3" s="98" t="s">
        <v>81</v>
      </c>
      <c r="T3" s="98">
        <f>30-T2</f>
        <v>16</v>
      </c>
      <c r="U3" s="99">
        <f>100*T3/T4</f>
        <v>53.333333333333336</v>
      </c>
    </row>
    <row r="4" spans="1:21" x14ac:dyDescent="0.3">
      <c r="A4" s="96">
        <v>10.3</v>
      </c>
      <c r="B4">
        <v>24</v>
      </c>
      <c r="C4" s="97">
        <f t="shared" si="0"/>
        <v>0</v>
      </c>
      <c r="S4" s="98" t="s">
        <v>82</v>
      </c>
      <c r="T4" s="98">
        <f>SUM(T2:T3)</f>
        <v>30</v>
      </c>
      <c r="U4" s="98">
        <f>SUM(U2:U3)</f>
        <v>100</v>
      </c>
    </row>
    <row r="5" spans="1:21" x14ac:dyDescent="0.3">
      <c r="A5" s="96">
        <v>11.3</v>
      </c>
      <c r="B5">
        <v>24</v>
      </c>
      <c r="C5" s="97">
        <f t="shared" si="0"/>
        <v>0</v>
      </c>
    </row>
    <row r="6" spans="1:21" x14ac:dyDescent="0.3">
      <c r="A6" s="96">
        <v>12.3</v>
      </c>
      <c r="B6">
        <v>24</v>
      </c>
      <c r="C6" s="97">
        <f t="shared" si="0"/>
        <v>0</v>
      </c>
    </row>
    <row r="7" spans="1:21" x14ac:dyDescent="0.3">
      <c r="A7" s="96">
        <v>13.3</v>
      </c>
      <c r="B7">
        <v>24</v>
      </c>
      <c r="C7" s="97">
        <f t="shared" si="0"/>
        <v>0</v>
      </c>
    </row>
    <row r="8" spans="1:21" x14ac:dyDescent="0.3">
      <c r="A8" s="96">
        <v>14.3</v>
      </c>
      <c r="B8">
        <v>24</v>
      </c>
      <c r="C8" s="97">
        <f t="shared" si="0"/>
        <v>0</v>
      </c>
    </row>
    <row r="9" spans="1:21" x14ac:dyDescent="0.3">
      <c r="A9" s="96">
        <v>15.3</v>
      </c>
      <c r="B9">
        <v>22</v>
      </c>
      <c r="C9" s="97">
        <f t="shared" si="0"/>
        <v>2</v>
      </c>
    </row>
    <row r="10" spans="1:21" x14ac:dyDescent="0.3">
      <c r="A10" s="96">
        <v>16.3</v>
      </c>
      <c r="B10">
        <v>16</v>
      </c>
      <c r="C10" s="97">
        <f t="shared" si="0"/>
        <v>8</v>
      </c>
    </row>
    <row r="11" spans="1:21" x14ac:dyDescent="0.3">
      <c r="A11" s="96">
        <v>17.3</v>
      </c>
      <c r="B11">
        <v>4</v>
      </c>
      <c r="C11" s="97">
        <f t="shared" si="0"/>
        <v>20</v>
      </c>
    </row>
    <row r="12" spans="1:21" x14ac:dyDescent="0.3">
      <c r="A12" s="96">
        <v>8.3000000000000007</v>
      </c>
      <c r="B12">
        <v>24</v>
      </c>
      <c r="C12" s="97">
        <f t="shared" si="0"/>
        <v>0</v>
      </c>
    </row>
    <row r="13" spans="1:21" x14ac:dyDescent="0.3">
      <c r="A13" s="96">
        <v>9.3000000000000007</v>
      </c>
      <c r="B13">
        <v>24</v>
      </c>
      <c r="C13" s="97">
        <f t="shared" si="0"/>
        <v>0</v>
      </c>
    </row>
    <row r="14" spans="1:21" x14ac:dyDescent="0.3">
      <c r="A14" s="96">
        <v>10.3</v>
      </c>
      <c r="B14">
        <v>24</v>
      </c>
      <c r="C14" s="97">
        <f t="shared" si="0"/>
        <v>0</v>
      </c>
    </row>
    <row r="15" spans="1:21" x14ac:dyDescent="0.3">
      <c r="A15" s="96">
        <v>11.3</v>
      </c>
      <c r="B15">
        <v>24</v>
      </c>
      <c r="C15" s="97">
        <f t="shared" si="0"/>
        <v>0</v>
      </c>
    </row>
    <row r="16" spans="1:21" x14ac:dyDescent="0.3">
      <c r="A16" s="96">
        <v>12.3</v>
      </c>
      <c r="B16">
        <v>24</v>
      </c>
      <c r="C16" s="97">
        <f t="shared" si="0"/>
        <v>0</v>
      </c>
    </row>
    <row r="17" spans="1:38" x14ac:dyDescent="0.3">
      <c r="A17" s="96">
        <v>13.3</v>
      </c>
      <c r="B17">
        <v>24</v>
      </c>
      <c r="C17" s="97">
        <f t="shared" si="0"/>
        <v>0</v>
      </c>
    </row>
    <row r="18" spans="1:38" x14ac:dyDescent="0.3">
      <c r="A18" s="96">
        <v>14.3</v>
      </c>
      <c r="B18">
        <v>24</v>
      </c>
      <c r="C18" s="97">
        <f t="shared" si="0"/>
        <v>0</v>
      </c>
    </row>
    <row r="19" spans="1:38" x14ac:dyDescent="0.3">
      <c r="A19" s="96">
        <v>15.3</v>
      </c>
      <c r="B19">
        <v>4</v>
      </c>
      <c r="C19" s="97">
        <f t="shared" si="0"/>
        <v>20</v>
      </c>
    </row>
    <row r="20" spans="1:38" x14ac:dyDescent="0.3">
      <c r="A20" s="96">
        <v>16.3</v>
      </c>
      <c r="B20">
        <v>4</v>
      </c>
      <c r="C20" s="97">
        <f t="shared" si="0"/>
        <v>20</v>
      </c>
    </row>
    <row r="21" spans="1:38" x14ac:dyDescent="0.3">
      <c r="A21" s="96">
        <v>17.3</v>
      </c>
      <c r="B21">
        <v>24</v>
      </c>
      <c r="C21" s="97">
        <f t="shared" si="0"/>
        <v>0</v>
      </c>
    </row>
    <row r="22" spans="1:38" x14ac:dyDescent="0.3">
      <c r="A22" s="96">
        <v>7.3</v>
      </c>
      <c r="B22">
        <v>24</v>
      </c>
      <c r="C22" s="97">
        <f t="shared" si="0"/>
        <v>0</v>
      </c>
    </row>
    <row r="23" spans="1:38" x14ac:dyDescent="0.3">
      <c r="A23" s="96">
        <v>8.3000000000000007</v>
      </c>
      <c r="B23">
        <v>24</v>
      </c>
      <c r="C23" s="97">
        <f t="shared" si="0"/>
        <v>0</v>
      </c>
    </row>
    <row r="24" spans="1:38" x14ac:dyDescent="0.3">
      <c r="A24" s="96">
        <v>9.3000000000000007</v>
      </c>
      <c r="B24">
        <v>24</v>
      </c>
      <c r="C24" s="97">
        <f t="shared" si="0"/>
        <v>0</v>
      </c>
    </row>
    <row r="25" spans="1:38" x14ac:dyDescent="0.3">
      <c r="A25" s="96">
        <v>10.3</v>
      </c>
      <c r="B25">
        <v>24</v>
      </c>
      <c r="C25" s="97">
        <f t="shared" si="0"/>
        <v>0</v>
      </c>
    </row>
    <row r="26" spans="1:38" x14ac:dyDescent="0.3">
      <c r="A26" s="96">
        <v>11.3</v>
      </c>
      <c r="B26">
        <v>24</v>
      </c>
      <c r="C26" s="97">
        <f t="shared" si="0"/>
        <v>0</v>
      </c>
    </row>
    <row r="27" spans="1:38" x14ac:dyDescent="0.3">
      <c r="A27" s="96">
        <v>12.3</v>
      </c>
      <c r="B27">
        <v>24</v>
      </c>
      <c r="C27" s="97">
        <f t="shared" si="0"/>
        <v>0</v>
      </c>
    </row>
    <row r="28" spans="1:38" x14ac:dyDescent="0.3">
      <c r="A28" s="96">
        <v>13.3</v>
      </c>
      <c r="B28">
        <v>24</v>
      </c>
      <c r="C28" s="97">
        <f t="shared" si="0"/>
        <v>0</v>
      </c>
    </row>
    <row r="29" spans="1:38" x14ac:dyDescent="0.3">
      <c r="A29" s="96">
        <v>14.3</v>
      </c>
      <c r="B29">
        <v>24</v>
      </c>
      <c r="C29" s="97">
        <f t="shared" si="0"/>
        <v>0</v>
      </c>
      <c r="I29">
        <v>19</v>
      </c>
      <c r="J29">
        <v>24</v>
      </c>
      <c r="K29">
        <v>24</v>
      </c>
      <c r="L29">
        <v>24</v>
      </c>
      <c r="M29">
        <v>24</v>
      </c>
      <c r="N29">
        <v>24</v>
      </c>
      <c r="O29">
        <v>24</v>
      </c>
      <c r="P29">
        <v>22</v>
      </c>
      <c r="Q29">
        <v>16</v>
      </c>
      <c r="R29">
        <v>4</v>
      </c>
      <c r="S29">
        <v>24</v>
      </c>
      <c r="T29">
        <v>24</v>
      </c>
      <c r="U29">
        <v>24</v>
      </c>
      <c r="V29">
        <v>24</v>
      </c>
      <c r="W29">
        <v>24</v>
      </c>
      <c r="X29">
        <v>24</v>
      </c>
      <c r="Y29">
        <v>24</v>
      </c>
      <c r="Z29">
        <v>4</v>
      </c>
      <c r="AA29">
        <v>4</v>
      </c>
      <c r="AB29">
        <v>24</v>
      </c>
      <c r="AC29">
        <v>24</v>
      </c>
      <c r="AD29">
        <v>24</v>
      </c>
      <c r="AE29">
        <v>24</v>
      </c>
      <c r="AF29">
        <v>24</v>
      </c>
      <c r="AG29">
        <v>24</v>
      </c>
      <c r="AH29">
        <v>24</v>
      </c>
      <c r="AI29">
        <v>24</v>
      </c>
      <c r="AJ29">
        <v>24</v>
      </c>
      <c r="AK29">
        <v>24</v>
      </c>
      <c r="AL29">
        <v>4</v>
      </c>
    </row>
    <row r="30" spans="1:38" x14ac:dyDescent="0.3">
      <c r="A30" s="96">
        <v>15.3</v>
      </c>
      <c r="B30">
        <v>24</v>
      </c>
      <c r="C30" s="97">
        <f t="shared" si="0"/>
        <v>0</v>
      </c>
    </row>
    <row r="31" spans="1:38" ht="15" thickBot="1" x14ac:dyDescent="0.35">
      <c r="A31" s="100">
        <v>16.3</v>
      </c>
      <c r="B31">
        <v>4</v>
      </c>
      <c r="C31" s="102">
        <f t="shared" si="0"/>
        <v>20</v>
      </c>
    </row>
    <row r="32" spans="1:38" ht="15" thickBot="1" x14ac:dyDescent="0.35"/>
    <row r="33" spans="1:4" x14ac:dyDescent="0.3">
      <c r="A33" s="93" t="s">
        <v>79</v>
      </c>
      <c r="B33" s="94" t="s">
        <v>84</v>
      </c>
      <c r="C33" s="94" t="s">
        <v>85</v>
      </c>
      <c r="D33" s="95" t="s">
        <v>77</v>
      </c>
    </row>
    <row r="34" spans="1:4" x14ac:dyDescent="0.3">
      <c r="A34" s="103">
        <v>8.3000000000000007</v>
      </c>
      <c r="B34" s="82">
        <v>11</v>
      </c>
      <c r="C34" s="82">
        <f t="shared" ref="C34:C62" si="1">24-B34-D34</f>
        <v>9</v>
      </c>
      <c r="D34" s="105">
        <v>4</v>
      </c>
    </row>
    <row r="35" spans="1:4" x14ac:dyDescent="0.3">
      <c r="A35" s="103">
        <v>9.3000000000000007</v>
      </c>
      <c r="B35" s="82">
        <v>24</v>
      </c>
      <c r="C35" s="82">
        <f t="shared" si="1"/>
        <v>0</v>
      </c>
      <c r="D35" s="105">
        <v>0</v>
      </c>
    </row>
    <row r="36" spans="1:4" x14ac:dyDescent="0.3">
      <c r="A36" s="103">
        <v>10.3</v>
      </c>
      <c r="B36" s="82">
        <v>24</v>
      </c>
      <c r="C36" s="82">
        <f t="shared" si="1"/>
        <v>0</v>
      </c>
      <c r="D36" s="105">
        <v>0</v>
      </c>
    </row>
    <row r="37" spans="1:4" x14ac:dyDescent="0.3">
      <c r="A37" s="103">
        <v>11.3</v>
      </c>
      <c r="B37" s="82">
        <v>24</v>
      </c>
      <c r="C37" s="82">
        <f t="shared" si="1"/>
        <v>0</v>
      </c>
      <c r="D37" s="105">
        <v>0</v>
      </c>
    </row>
    <row r="38" spans="1:4" x14ac:dyDescent="0.3">
      <c r="A38" s="103">
        <v>12.3</v>
      </c>
      <c r="B38" s="82">
        <v>24</v>
      </c>
      <c r="C38" s="82">
        <f t="shared" si="1"/>
        <v>0</v>
      </c>
      <c r="D38" s="105">
        <v>0</v>
      </c>
    </row>
    <row r="39" spans="1:4" x14ac:dyDescent="0.3">
      <c r="A39" s="103">
        <v>13.3</v>
      </c>
      <c r="B39" s="82">
        <v>24</v>
      </c>
      <c r="C39" s="82">
        <f t="shared" si="1"/>
        <v>0</v>
      </c>
      <c r="D39" s="105">
        <v>0</v>
      </c>
    </row>
    <row r="40" spans="1:4" x14ac:dyDescent="0.3">
      <c r="A40" s="103">
        <v>14.3</v>
      </c>
      <c r="B40" s="82">
        <v>24</v>
      </c>
      <c r="C40" s="82">
        <f t="shared" si="1"/>
        <v>0</v>
      </c>
      <c r="D40" s="105">
        <v>0</v>
      </c>
    </row>
    <row r="41" spans="1:4" x14ac:dyDescent="0.3">
      <c r="A41" s="103">
        <v>15.3</v>
      </c>
      <c r="B41" s="82">
        <v>22</v>
      </c>
      <c r="C41" s="82">
        <f t="shared" si="1"/>
        <v>2</v>
      </c>
      <c r="D41" s="105">
        <v>0</v>
      </c>
    </row>
    <row r="42" spans="1:4" x14ac:dyDescent="0.3">
      <c r="A42" s="103">
        <v>16.3</v>
      </c>
      <c r="B42" s="82">
        <v>5</v>
      </c>
      <c r="C42" s="82">
        <f t="shared" si="1"/>
        <v>13</v>
      </c>
      <c r="D42" s="105">
        <v>6</v>
      </c>
    </row>
    <row r="43" spans="1:4" x14ac:dyDescent="0.3">
      <c r="A43" s="103">
        <v>17.3</v>
      </c>
      <c r="B43" s="82">
        <v>0</v>
      </c>
      <c r="C43" s="82">
        <f t="shared" si="1"/>
        <v>0</v>
      </c>
      <c r="D43" s="105">
        <v>24</v>
      </c>
    </row>
    <row r="44" spans="1:4" x14ac:dyDescent="0.3">
      <c r="A44" s="103">
        <v>8.3000000000000007</v>
      </c>
      <c r="B44" s="82">
        <v>24</v>
      </c>
      <c r="C44" s="82">
        <f t="shared" si="1"/>
        <v>0</v>
      </c>
      <c r="D44" s="105">
        <v>0</v>
      </c>
    </row>
    <row r="45" spans="1:4" x14ac:dyDescent="0.3">
      <c r="A45" s="103">
        <v>9.3000000000000007</v>
      </c>
      <c r="B45" s="82">
        <v>24</v>
      </c>
      <c r="C45" s="82">
        <f t="shared" si="1"/>
        <v>0</v>
      </c>
      <c r="D45" s="105">
        <v>0</v>
      </c>
    </row>
    <row r="46" spans="1:4" x14ac:dyDescent="0.3">
      <c r="A46" s="103">
        <v>10.3</v>
      </c>
      <c r="B46" s="82">
        <v>24</v>
      </c>
      <c r="C46" s="82">
        <f t="shared" si="1"/>
        <v>0</v>
      </c>
      <c r="D46" s="105">
        <v>0</v>
      </c>
    </row>
    <row r="47" spans="1:4" x14ac:dyDescent="0.3">
      <c r="A47" s="103">
        <v>11.3</v>
      </c>
      <c r="B47" s="82">
        <v>24</v>
      </c>
      <c r="C47" s="82">
        <f t="shared" si="1"/>
        <v>0</v>
      </c>
      <c r="D47" s="105">
        <v>0</v>
      </c>
    </row>
    <row r="48" spans="1:4" x14ac:dyDescent="0.3">
      <c r="A48" s="103">
        <v>12.3</v>
      </c>
      <c r="B48" s="82">
        <v>24</v>
      </c>
      <c r="C48" s="82">
        <f t="shared" si="1"/>
        <v>0</v>
      </c>
      <c r="D48" s="105">
        <v>0</v>
      </c>
    </row>
    <row r="49" spans="1:4" x14ac:dyDescent="0.3">
      <c r="A49" s="103">
        <v>13.3</v>
      </c>
      <c r="B49" s="82">
        <v>24</v>
      </c>
      <c r="C49" s="82">
        <f t="shared" si="1"/>
        <v>0</v>
      </c>
      <c r="D49" s="105">
        <v>0</v>
      </c>
    </row>
    <row r="50" spans="1:4" x14ac:dyDescent="0.3">
      <c r="A50" s="103">
        <v>14.3</v>
      </c>
      <c r="B50" s="82">
        <v>24</v>
      </c>
      <c r="C50" s="82">
        <f t="shared" si="1"/>
        <v>0</v>
      </c>
      <c r="D50" s="105">
        <v>0</v>
      </c>
    </row>
    <row r="51" spans="1:4" x14ac:dyDescent="0.3">
      <c r="A51" s="103">
        <v>15.3</v>
      </c>
      <c r="B51" s="82">
        <v>0</v>
      </c>
      <c r="C51" s="82">
        <f t="shared" si="1"/>
        <v>0</v>
      </c>
      <c r="D51" s="105">
        <v>24</v>
      </c>
    </row>
    <row r="52" spans="1:4" x14ac:dyDescent="0.3">
      <c r="A52" s="103">
        <v>16.3</v>
      </c>
      <c r="B52" s="82">
        <v>0</v>
      </c>
      <c r="C52" s="82">
        <f t="shared" si="1"/>
        <v>0</v>
      </c>
      <c r="D52" s="105">
        <v>24</v>
      </c>
    </row>
    <row r="53" spans="1:4" x14ac:dyDescent="0.3">
      <c r="A53" s="103">
        <v>17.3</v>
      </c>
      <c r="B53" s="82">
        <v>23</v>
      </c>
      <c r="C53" s="82">
        <f t="shared" si="1"/>
        <v>1</v>
      </c>
      <c r="D53" s="105">
        <v>0</v>
      </c>
    </row>
    <row r="54" spans="1:4" x14ac:dyDescent="0.3">
      <c r="A54" s="103">
        <v>7.3</v>
      </c>
      <c r="B54" s="82">
        <v>24</v>
      </c>
      <c r="C54" s="82">
        <f t="shared" si="1"/>
        <v>0</v>
      </c>
      <c r="D54" s="105">
        <v>0</v>
      </c>
    </row>
    <row r="55" spans="1:4" x14ac:dyDescent="0.3">
      <c r="A55" s="103">
        <v>8.3000000000000007</v>
      </c>
      <c r="B55" s="82">
        <v>24</v>
      </c>
      <c r="C55" s="82">
        <f t="shared" si="1"/>
        <v>0</v>
      </c>
      <c r="D55" s="105">
        <v>0</v>
      </c>
    </row>
    <row r="56" spans="1:4" x14ac:dyDescent="0.3">
      <c r="A56" s="103">
        <v>9.3000000000000007</v>
      </c>
      <c r="B56" s="82">
        <v>24</v>
      </c>
      <c r="C56" s="82">
        <f t="shared" si="1"/>
        <v>0</v>
      </c>
      <c r="D56" s="105">
        <v>0</v>
      </c>
    </row>
    <row r="57" spans="1:4" x14ac:dyDescent="0.3">
      <c r="A57" s="103">
        <v>10.3</v>
      </c>
      <c r="B57" s="82">
        <v>24</v>
      </c>
      <c r="C57" s="82">
        <f t="shared" si="1"/>
        <v>0</v>
      </c>
      <c r="D57" s="105">
        <v>0</v>
      </c>
    </row>
    <row r="58" spans="1:4" x14ac:dyDescent="0.3">
      <c r="A58" s="103">
        <v>11.3</v>
      </c>
      <c r="B58" s="82">
        <v>24</v>
      </c>
      <c r="C58" s="82">
        <f t="shared" si="1"/>
        <v>0</v>
      </c>
      <c r="D58" s="105">
        <v>0</v>
      </c>
    </row>
    <row r="59" spans="1:4" x14ac:dyDescent="0.3">
      <c r="A59" s="103">
        <v>12.3</v>
      </c>
      <c r="B59" s="82">
        <v>24</v>
      </c>
      <c r="C59" s="82">
        <f t="shared" si="1"/>
        <v>0</v>
      </c>
      <c r="D59" s="105">
        <v>0</v>
      </c>
    </row>
    <row r="60" spans="1:4" x14ac:dyDescent="0.3">
      <c r="A60" s="103">
        <v>13.3</v>
      </c>
      <c r="B60" s="82">
        <v>24</v>
      </c>
      <c r="C60" s="82">
        <f t="shared" si="1"/>
        <v>0</v>
      </c>
      <c r="D60" s="105">
        <v>0</v>
      </c>
    </row>
    <row r="61" spans="1:4" x14ac:dyDescent="0.3">
      <c r="A61" s="103">
        <v>14.3</v>
      </c>
      <c r="B61" s="82">
        <v>24</v>
      </c>
      <c r="C61" s="82">
        <f t="shared" si="1"/>
        <v>0</v>
      </c>
      <c r="D61" s="105">
        <v>0</v>
      </c>
    </row>
    <row r="62" spans="1:4" x14ac:dyDescent="0.3">
      <c r="A62" s="103">
        <v>15.3</v>
      </c>
      <c r="B62" s="82">
        <v>24</v>
      </c>
      <c r="C62" s="82">
        <f t="shared" si="1"/>
        <v>0</v>
      </c>
      <c r="D62" s="105">
        <v>0</v>
      </c>
    </row>
    <row r="63" spans="1:4" ht="15" thickBot="1" x14ac:dyDescent="0.35">
      <c r="A63" s="104">
        <v>16.3</v>
      </c>
      <c r="B63" s="101">
        <v>0</v>
      </c>
      <c r="C63" s="101">
        <f>24-B63-D63</f>
        <v>0</v>
      </c>
      <c r="D63" s="106"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436E1-31C3-42C2-9029-D9CF2FE628B2}">
  <dimension ref="A1:AE82"/>
  <sheetViews>
    <sheetView zoomScale="70" zoomScaleNormal="70" workbookViewId="0">
      <selection activeCell="B27" sqref="B27"/>
    </sheetView>
  </sheetViews>
  <sheetFormatPr defaultRowHeight="13.8" x14ac:dyDescent="0.3"/>
  <cols>
    <col min="1" max="1" width="13.6640625" style="2" customWidth="1"/>
    <col min="2" max="2" width="6.33203125" style="2" bestFit="1" customWidth="1"/>
    <col min="3" max="4" width="7.33203125" style="2" bestFit="1" customWidth="1"/>
    <col min="5" max="5" width="7.6640625" style="2" bestFit="1" customWidth="1"/>
    <col min="6" max="6" width="7.44140625" style="2" bestFit="1" customWidth="1"/>
    <col min="7" max="7" width="7.6640625" style="2" bestFit="1" customWidth="1"/>
    <col min="8" max="8" width="7.44140625" style="2" bestFit="1" customWidth="1"/>
    <col min="9" max="9" width="7.33203125" style="2" bestFit="1" customWidth="1"/>
    <col min="10" max="10" width="6.33203125" style="2" bestFit="1" customWidth="1"/>
    <col min="11" max="11" width="5.6640625" style="2" bestFit="1" customWidth="1"/>
    <col min="12" max="12" width="7.44140625" style="2" bestFit="1" customWidth="1"/>
    <col min="13" max="14" width="8" style="2" bestFit="1" customWidth="1"/>
    <col min="15" max="15" width="8.33203125" style="2" bestFit="1" customWidth="1"/>
    <col min="16" max="19" width="8.44140625" style="2" bestFit="1" customWidth="1"/>
    <col min="20" max="20" width="7.88671875" style="2" bestFit="1" customWidth="1"/>
    <col min="21" max="21" width="7.33203125" style="2" bestFit="1" customWidth="1"/>
    <col min="22" max="22" width="8.44140625" style="2" bestFit="1" customWidth="1"/>
    <col min="23" max="23" width="8.77734375" style="2" bestFit="1" customWidth="1"/>
    <col min="24" max="24" width="8.33203125" style="2" bestFit="1" customWidth="1"/>
    <col min="25" max="27" width="8.44140625" style="2" bestFit="1" customWidth="1"/>
    <col min="28" max="29" width="8.5546875" style="2" bestFit="1" customWidth="1"/>
    <col min="30" max="30" width="7.77734375" style="2" bestFit="1" customWidth="1"/>
    <col min="31" max="31" width="8.44140625" style="2" bestFit="1" customWidth="1"/>
    <col min="32" max="16384" width="8.88671875" style="2"/>
  </cols>
  <sheetData>
    <row r="1" spans="1:31" ht="14.4" customHeight="1" thickBot="1" x14ac:dyDescent="0.35">
      <c r="A1" s="123" t="s">
        <v>38</v>
      </c>
      <c r="B1" s="125" t="s">
        <v>42</v>
      </c>
      <c r="C1" s="126"/>
      <c r="D1" s="126"/>
      <c r="E1" s="126"/>
      <c r="F1" s="126"/>
      <c r="G1" s="126"/>
      <c r="H1" s="126"/>
      <c r="I1" s="126"/>
      <c r="J1" s="126"/>
      <c r="K1" s="127"/>
      <c r="L1" s="125" t="s">
        <v>43</v>
      </c>
      <c r="M1" s="126"/>
      <c r="N1" s="126"/>
      <c r="O1" s="126"/>
      <c r="P1" s="126"/>
      <c r="Q1" s="126"/>
      <c r="R1" s="126"/>
      <c r="S1" s="126"/>
      <c r="T1" s="126"/>
      <c r="U1" s="127"/>
      <c r="V1" s="125" t="s">
        <v>44</v>
      </c>
      <c r="W1" s="126"/>
      <c r="X1" s="126"/>
      <c r="Y1" s="126"/>
      <c r="Z1" s="126"/>
      <c r="AA1" s="126"/>
      <c r="AB1" s="126"/>
      <c r="AC1" s="126"/>
      <c r="AD1" s="126"/>
      <c r="AE1" s="127"/>
    </row>
    <row r="2" spans="1:31" ht="15" customHeight="1" thickBot="1" x14ac:dyDescent="0.35">
      <c r="A2" s="128"/>
      <c r="B2" s="41">
        <v>8.3000000000000007</v>
      </c>
      <c r="C2" s="41">
        <v>9.3000000000000007</v>
      </c>
      <c r="D2" s="41">
        <v>10.3</v>
      </c>
      <c r="E2" s="41">
        <v>11.3</v>
      </c>
      <c r="F2" s="41">
        <v>12.3</v>
      </c>
      <c r="G2" s="41">
        <v>13.3</v>
      </c>
      <c r="H2" s="41">
        <v>14.3</v>
      </c>
      <c r="I2" s="41">
        <v>15.3</v>
      </c>
      <c r="J2" s="41">
        <v>16.3</v>
      </c>
      <c r="K2" s="42">
        <v>17.3</v>
      </c>
      <c r="L2" s="41">
        <v>8.3000000000000007</v>
      </c>
      <c r="M2" s="41">
        <v>9.3000000000000007</v>
      </c>
      <c r="N2" s="41">
        <v>10.3</v>
      </c>
      <c r="O2" s="41">
        <v>11.3</v>
      </c>
      <c r="P2" s="41">
        <v>12.3</v>
      </c>
      <c r="Q2" s="41">
        <v>13.3</v>
      </c>
      <c r="R2" s="41">
        <v>14.3</v>
      </c>
      <c r="S2" s="41">
        <v>15.3</v>
      </c>
      <c r="T2" s="41">
        <v>16.3</v>
      </c>
      <c r="U2" s="42">
        <v>17.3</v>
      </c>
      <c r="V2" s="42">
        <v>7.3</v>
      </c>
      <c r="W2" s="41">
        <v>8.3000000000000007</v>
      </c>
      <c r="X2" s="41">
        <v>9.3000000000000007</v>
      </c>
      <c r="Y2" s="41">
        <v>10.3</v>
      </c>
      <c r="Z2" s="41">
        <v>11.3</v>
      </c>
      <c r="AA2" s="41">
        <v>12.3</v>
      </c>
      <c r="AB2" s="41">
        <v>13.3</v>
      </c>
      <c r="AC2" s="41">
        <v>14.3</v>
      </c>
      <c r="AD2" s="41">
        <v>15.3</v>
      </c>
      <c r="AE2" s="42">
        <v>16.3</v>
      </c>
    </row>
    <row r="3" spans="1:31" ht="15" customHeight="1" x14ac:dyDescent="0.3">
      <c r="A3" s="66" t="s">
        <v>4</v>
      </c>
      <c r="B3" s="21">
        <v>14.431139999999999</v>
      </c>
      <c r="C3" s="20">
        <v>53.686500000000002</v>
      </c>
      <c r="D3" s="20">
        <v>120.0577</v>
      </c>
      <c r="E3" s="20">
        <v>177.512</v>
      </c>
      <c r="F3" s="20">
        <v>161.06610000000001</v>
      </c>
      <c r="G3" s="20">
        <v>139.79949999999999</v>
      </c>
      <c r="H3" s="20">
        <v>124.49939999999999</v>
      </c>
      <c r="I3" s="20">
        <v>56.424599999999998</v>
      </c>
      <c r="J3" s="20">
        <v>13.76702</v>
      </c>
      <c r="K3" s="20">
        <v>0</v>
      </c>
      <c r="L3" s="20">
        <v>142.6867</v>
      </c>
      <c r="M3" s="20">
        <v>285.29259999999999</v>
      </c>
      <c r="N3" s="20">
        <v>328.38869999999997</v>
      </c>
      <c r="O3" s="20">
        <v>510.21600000000001</v>
      </c>
      <c r="P3" s="20">
        <v>484.28789999999998</v>
      </c>
      <c r="Q3" s="20">
        <v>429.0822</v>
      </c>
      <c r="R3" s="20">
        <v>438.54969999999997</v>
      </c>
      <c r="S3" s="20">
        <v>314.04829999999998</v>
      </c>
      <c r="T3" s="20">
        <v>173.97800000000001</v>
      </c>
      <c r="U3" s="20">
        <v>63.984490000000001</v>
      </c>
      <c r="V3" s="20">
        <v>227.57339999999999</v>
      </c>
      <c r="W3" s="20">
        <v>328.6268</v>
      </c>
      <c r="X3" s="20">
        <v>523.62710000000004</v>
      </c>
      <c r="Y3" s="20">
        <v>726.15520000000004</v>
      </c>
      <c r="Z3" s="20">
        <v>666.53639999999996</v>
      </c>
      <c r="AA3" s="20">
        <v>839.45550000000003</v>
      </c>
      <c r="AB3" s="20">
        <v>533.90369999999996</v>
      </c>
      <c r="AC3" s="20">
        <v>650.75760000000002</v>
      </c>
      <c r="AD3" s="20">
        <v>569.57150000000001</v>
      </c>
      <c r="AE3" s="43">
        <v>311.33519999999999</v>
      </c>
    </row>
    <row r="4" spans="1:31" x14ac:dyDescent="0.3">
      <c r="A4" s="67" t="s">
        <v>5</v>
      </c>
      <c r="B4" s="15">
        <v>27.096900000000002</v>
      </c>
      <c r="C4" s="14">
        <v>88.697140000000005</v>
      </c>
      <c r="D4" s="14">
        <v>181.62690000000001</v>
      </c>
      <c r="E4" s="14">
        <v>214.07839999999999</v>
      </c>
      <c r="F4" s="14">
        <v>224.08150000000001</v>
      </c>
      <c r="G4" s="14">
        <v>226.57480000000001</v>
      </c>
      <c r="H4" s="14">
        <v>220.10300000000001</v>
      </c>
      <c r="I4" s="14">
        <v>88.350579999999994</v>
      </c>
      <c r="J4" s="14">
        <v>23.357150000000001</v>
      </c>
      <c r="K4" s="14">
        <v>0</v>
      </c>
      <c r="L4" s="14">
        <v>255.30449999999999</v>
      </c>
      <c r="M4" s="14">
        <v>414.0625</v>
      </c>
      <c r="N4" s="14">
        <v>541.14940000000001</v>
      </c>
      <c r="O4" s="14">
        <v>704.56769999999995</v>
      </c>
      <c r="P4" s="14">
        <v>681.303</v>
      </c>
      <c r="Q4" s="14">
        <v>586.86109999999996</v>
      </c>
      <c r="R4" s="14">
        <v>538.63319999999999</v>
      </c>
      <c r="S4" s="14">
        <v>474.20269999999999</v>
      </c>
      <c r="T4" s="14">
        <v>289.49279999999999</v>
      </c>
      <c r="U4" s="14">
        <v>115.1474</v>
      </c>
      <c r="V4" s="14">
        <v>369.46100000000001</v>
      </c>
      <c r="W4" s="14">
        <v>508.39429999999999</v>
      </c>
      <c r="X4" s="14">
        <v>736.18870000000004</v>
      </c>
      <c r="Y4" s="14">
        <v>1231.605</v>
      </c>
      <c r="Z4" s="14">
        <v>1019.763</v>
      </c>
      <c r="AA4" s="14">
        <v>1278.8489999999999</v>
      </c>
      <c r="AB4" s="14">
        <v>1082.2750000000001</v>
      </c>
      <c r="AC4" s="14">
        <v>880.7663</v>
      </c>
      <c r="AD4" s="14">
        <v>844.39670000000001</v>
      </c>
      <c r="AE4" s="16">
        <v>660.27639999999997</v>
      </c>
    </row>
    <row r="5" spans="1:31" x14ac:dyDescent="0.3">
      <c r="A5" s="67" t="s">
        <v>6</v>
      </c>
      <c r="B5" s="15">
        <v>37.519590000000001</v>
      </c>
      <c r="C5" s="14">
        <v>147.34880000000001</v>
      </c>
      <c r="D5" s="14">
        <v>308.16489999999999</v>
      </c>
      <c r="E5" s="14">
        <v>404.39280000000002</v>
      </c>
      <c r="F5" s="14">
        <v>469.11340000000001</v>
      </c>
      <c r="G5" s="14">
        <v>355.67059999999998</v>
      </c>
      <c r="H5" s="14">
        <v>311.94929999999999</v>
      </c>
      <c r="I5" s="14">
        <v>153.2491</v>
      </c>
      <c r="J5" s="14">
        <v>41.391680000000001</v>
      </c>
      <c r="K5" s="14">
        <v>0</v>
      </c>
      <c r="L5" s="14">
        <v>333.4425</v>
      </c>
      <c r="M5" s="14">
        <v>623.7903</v>
      </c>
      <c r="N5" s="14">
        <v>1017.245</v>
      </c>
      <c r="O5" s="14">
        <v>1158.8530000000001</v>
      </c>
      <c r="P5" s="14">
        <v>1221.01</v>
      </c>
      <c r="Q5" s="14">
        <v>972.39670000000001</v>
      </c>
      <c r="R5" s="14">
        <v>1289.704</v>
      </c>
      <c r="S5" s="14">
        <v>864.77520000000004</v>
      </c>
      <c r="T5" s="14">
        <v>445.55200000000002</v>
      </c>
      <c r="U5" s="14">
        <v>183.8022</v>
      </c>
      <c r="V5" s="14">
        <v>588.43510000000003</v>
      </c>
      <c r="W5" s="14">
        <v>904.03139999999996</v>
      </c>
      <c r="X5" s="14">
        <v>1444.4059999999999</v>
      </c>
      <c r="Y5" s="14">
        <v>1568.329</v>
      </c>
      <c r="Z5" s="14">
        <v>1873.8610000000001</v>
      </c>
      <c r="AA5" s="14">
        <v>1953.1089999999999</v>
      </c>
      <c r="AB5" s="14">
        <v>1474.2470000000001</v>
      </c>
      <c r="AC5" s="14">
        <v>1906.5170000000001</v>
      </c>
      <c r="AD5" s="14">
        <v>1450.2639999999999</v>
      </c>
      <c r="AE5" s="16">
        <v>999.50149999999996</v>
      </c>
    </row>
    <row r="6" spans="1:31" x14ac:dyDescent="0.3">
      <c r="A6" s="67" t="s">
        <v>7</v>
      </c>
      <c r="B6" s="15">
        <v>66.081440000000001</v>
      </c>
      <c r="C6" s="14">
        <v>250.50649999999999</v>
      </c>
      <c r="D6" s="14">
        <v>542.21799999999996</v>
      </c>
      <c r="E6" s="14">
        <v>678.2192</v>
      </c>
      <c r="F6" s="14">
        <v>819.74329999999998</v>
      </c>
      <c r="G6" s="14">
        <v>693.65470000000005</v>
      </c>
      <c r="H6" s="14">
        <v>646.87400000000002</v>
      </c>
      <c r="I6" s="14">
        <v>271.226</v>
      </c>
      <c r="J6" s="14">
        <v>78.087180000000004</v>
      </c>
      <c r="K6" s="14">
        <v>0</v>
      </c>
      <c r="L6" s="14">
        <v>763.51480000000004</v>
      </c>
      <c r="M6" s="14">
        <v>1239.92</v>
      </c>
      <c r="N6" s="14">
        <v>1532.39</v>
      </c>
      <c r="O6" s="14">
        <v>2015.8440000000001</v>
      </c>
      <c r="P6" s="14">
        <v>2810.009</v>
      </c>
      <c r="Q6" s="14">
        <v>2290.5349999999999</v>
      </c>
      <c r="R6" s="14">
        <v>1931.6410000000001</v>
      </c>
      <c r="S6" s="14">
        <v>1486.32</v>
      </c>
      <c r="T6" s="14">
        <v>962.97500000000002</v>
      </c>
      <c r="U6" s="14">
        <v>336.36369999999999</v>
      </c>
      <c r="V6" s="14">
        <v>1397.4870000000001</v>
      </c>
      <c r="W6" s="14">
        <v>1865.1179999999999</v>
      </c>
      <c r="X6" s="14">
        <v>2501.3009999999999</v>
      </c>
      <c r="Y6" s="14">
        <v>2886.7539999999999</v>
      </c>
      <c r="Z6" s="14">
        <v>3669.1390000000001</v>
      </c>
      <c r="AA6" s="14">
        <v>3145.7190000000001</v>
      </c>
      <c r="AB6" s="14">
        <v>3077.076</v>
      </c>
      <c r="AC6" s="14">
        <v>3685.0889999999999</v>
      </c>
      <c r="AD6" s="14">
        <v>2622.1959999999999</v>
      </c>
      <c r="AE6" s="16">
        <v>2064.3780000000002</v>
      </c>
    </row>
    <row r="7" spans="1:31" x14ac:dyDescent="0.3">
      <c r="A7" s="67" t="s">
        <v>8</v>
      </c>
      <c r="B7" s="15">
        <v>16.387270000000001</v>
      </c>
      <c r="C7" s="14">
        <v>61.960720000000002</v>
      </c>
      <c r="D7" s="14">
        <v>127.4153</v>
      </c>
      <c r="E7" s="14">
        <v>160.49639999999999</v>
      </c>
      <c r="F7" s="14">
        <v>194.101</v>
      </c>
      <c r="G7" s="14">
        <v>158.76240000000001</v>
      </c>
      <c r="H7" s="14">
        <v>137.4682</v>
      </c>
      <c r="I7" s="14">
        <v>78.458780000000004</v>
      </c>
      <c r="J7" s="14">
        <v>13.20496</v>
      </c>
      <c r="K7" s="14">
        <v>0</v>
      </c>
      <c r="L7" s="14">
        <v>200.239</v>
      </c>
      <c r="M7" s="14">
        <v>385.67770000000002</v>
      </c>
      <c r="N7" s="14">
        <v>397.81619999999998</v>
      </c>
      <c r="O7" s="14">
        <v>512.81880000000001</v>
      </c>
      <c r="P7" s="14">
        <v>551.54409999999996</v>
      </c>
      <c r="Q7" s="14">
        <v>584.20820000000003</v>
      </c>
      <c r="R7" s="14">
        <v>513.86249999999995</v>
      </c>
      <c r="S7" s="14">
        <v>326.0806</v>
      </c>
      <c r="T7" s="14">
        <v>222.39670000000001</v>
      </c>
      <c r="U7" s="14">
        <v>98.462800000000001</v>
      </c>
      <c r="V7" s="14">
        <v>290.04140000000001</v>
      </c>
      <c r="W7" s="14">
        <v>401.3168</v>
      </c>
      <c r="X7" s="14">
        <v>535.42740000000003</v>
      </c>
      <c r="Y7" s="14">
        <v>696.60090000000002</v>
      </c>
      <c r="Z7" s="14">
        <v>734.15909999999997</v>
      </c>
      <c r="AA7" s="14">
        <v>888.71799999999996</v>
      </c>
      <c r="AB7" s="14">
        <v>640.07780000000002</v>
      </c>
      <c r="AC7" s="14">
        <v>742.66669999999999</v>
      </c>
      <c r="AD7" s="14">
        <v>529.40880000000004</v>
      </c>
      <c r="AE7" s="16">
        <v>365.80450000000002</v>
      </c>
    </row>
    <row r="8" spans="1:31" x14ac:dyDescent="0.3">
      <c r="A8" s="67" t="s">
        <v>9</v>
      </c>
      <c r="B8" s="15">
        <v>27.1873</v>
      </c>
      <c r="C8" s="14">
        <v>82.667349999999999</v>
      </c>
      <c r="D8" s="14">
        <v>197.0333</v>
      </c>
      <c r="E8" s="14">
        <v>238.3141</v>
      </c>
      <c r="F8" s="14">
        <v>288.27</v>
      </c>
      <c r="G8" s="14">
        <v>266.18130000000002</v>
      </c>
      <c r="H8" s="14">
        <v>213.14439999999999</v>
      </c>
      <c r="I8" s="14">
        <v>91.074399999999997</v>
      </c>
      <c r="J8" s="14">
        <v>25.957940000000001</v>
      </c>
      <c r="K8" s="14">
        <v>0</v>
      </c>
      <c r="L8" s="14">
        <v>252.08330000000001</v>
      </c>
      <c r="M8" s="14">
        <v>418.9828</v>
      </c>
      <c r="N8" s="14">
        <v>681.61490000000003</v>
      </c>
      <c r="O8" s="14">
        <v>704.13030000000003</v>
      </c>
      <c r="P8" s="14">
        <v>805.25310000000002</v>
      </c>
      <c r="Q8" s="14">
        <v>763.75250000000005</v>
      </c>
      <c r="R8" s="14">
        <v>646.96230000000003</v>
      </c>
      <c r="S8" s="14">
        <v>436.71390000000002</v>
      </c>
      <c r="T8" s="14">
        <v>274.4359</v>
      </c>
      <c r="U8" s="14">
        <v>119.1977</v>
      </c>
      <c r="V8" s="14">
        <v>433.41309999999999</v>
      </c>
      <c r="W8" s="14">
        <v>474.10879999999997</v>
      </c>
      <c r="X8" s="14">
        <v>855.41020000000003</v>
      </c>
      <c r="Y8" s="14">
        <v>1083.3030000000001</v>
      </c>
      <c r="Z8" s="14">
        <v>956.79750000000001</v>
      </c>
      <c r="AA8" s="14">
        <v>1148.547</v>
      </c>
      <c r="AB8" s="14">
        <v>953.26729999999998</v>
      </c>
      <c r="AC8" s="14">
        <v>1149.5530000000001</v>
      </c>
      <c r="AD8" s="14">
        <v>840.67460000000005</v>
      </c>
      <c r="AE8" s="16">
        <v>565.17629999999997</v>
      </c>
    </row>
    <row r="9" spans="1:31" x14ac:dyDescent="0.3">
      <c r="A9" s="67" t="s">
        <v>10</v>
      </c>
      <c r="B9" s="15">
        <v>36.837400000000002</v>
      </c>
      <c r="C9" s="14">
        <v>120.7842</v>
      </c>
      <c r="D9" s="14">
        <v>300.86599999999999</v>
      </c>
      <c r="E9" s="14">
        <v>430.6653</v>
      </c>
      <c r="F9" s="14">
        <v>423.90109999999999</v>
      </c>
      <c r="G9" s="14">
        <v>360.9101</v>
      </c>
      <c r="H9" s="14">
        <v>325.7217</v>
      </c>
      <c r="I9" s="14">
        <v>130.9948</v>
      </c>
      <c r="J9" s="14">
        <v>45.77946</v>
      </c>
      <c r="K9" s="14">
        <v>0</v>
      </c>
      <c r="L9" s="14">
        <v>378.84280000000001</v>
      </c>
      <c r="M9" s="14">
        <v>646.74199999999996</v>
      </c>
      <c r="N9" s="14">
        <v>938.6866</v>
      </c>
      <c r="O9" s="14">
        <v>1089.6089999999999</v>
      </c>
      <c r="P9" s="14">
        <v>1325.5509999999999</v>
      </c>
      <c r="Q9" s="14">
        <v>1113.3920000000001</v>
      </c>
      <c r="R9" s="14">
        <v>1208.4110000000001</v>
      </c>
      <c r="S9" s="14">
        <v>829.24800000000005</v>
      </c>
      <c r="T9" s="14">
        <v>398.738</v>
      </c>
      <c r="U9" s="14">
        <v>183.0813</v>
      </c>
      <c r="V9" s="14">
        <v>495.13440000000003</v>
      </c>
      <c r="W9" s="14">
        <v>895.24519999999995</v>
      </c>
      <c r="X9" s="14">
        <v>1328.01</v>
      </c>
      <c r="Y9" s="14">
        <v>1707.787</v>
      </c>
      <c r="Z9" s="14">
        <v>1788.2550000000001</v>
      </c>
      <c r="AA9" s="14">
        <v>2211.415</v>
      </c>
      <c r="AB9" s="14">
        <v>1907.787</v>
      </c>
      <c r="AC9" s="14">
        <v>1761.5820000000001</v>
      </c>
      <c r="AD9" s="14">
        <v>1222.174</v>
      </c>
      <c r="AE9" s="16">
        <v>1048.6880000000001</v>
      </c>
    </row>
    <row r="10" spans="1:31" x14ac:dyDescent="0.3">
      <c r="A10" s="67" t="s">
        <v>11</v>
      </c>
      <c r="B10" s="15">
        <v>50.790750000000003</v>
      </c>
      <c r="C10" s="14">
        <v>209.6131</v>
      </c>
      <c r="D10" s="14">
        <v>430.14100000000002</v>
      </c>
      <c r="E10" s="14">
        <v>573.68799999999999</v>
      </c>
      <c r="F10" s="14">
        <v>697.87540000000001</v>
      </c>
      <c r="G10" s="14">
        <v>623.16510000000005</v>
      </c>
      <c r="H10" s="14">
        <v>564.60429999999997</v>
      </c>
      <c r="I10" s="14">
        <v>272.33929999999998</v>
      </c>
      <c r="J10" s="14">
        <v>54.979770000000002</v>
      </c>
      <c r="K10" s="14">
        <v>0</v>
      </c>
      <c r="L10" s="14">
        <v>682.47339999999997</v>
      </c>
      <c r="M10" s="14">
        <v>1079.644</v>
      </c>
      <c r="N10" s="14">
        <v>1375.191</v>
      </c>
      <c r="O10" s="14">
        <v>1662.481</v>
      </c>
      <c r="P10" s="14">
        <v>2258.2930000000001</v>
      </c>
      <c r="Q10" s="14">
        <v>1761.5219999999999</v>
      </c>
      <c r="R10" s="14">
        <v>1472.627</v>
      </c>
      <c r="S10" s="14">
        <v>1155.7249999999999</v>
      </c>
      <c r="T10" s="14">
        <v>797.21019999999999</v>
      </c>
      <c r="U10" s="14">
        <v>298.07979999999998</v>
      </c>
      <c r="V10" s="14">
        <v>1040.481</v>
      </c>
      <c r="W10" s="14">
        <v>1611.0930000000001</v>
      </c>
      <c r="X10" s="14">
        <v>2311.6819999999998</v>
      </c>
      <c r="Y10" s="14">
        <v>2476.7539999999999</v>
      </c>
      <c r="Z10" s="14">
        <v>2589.4050000000002</v>
      </c>
      <c r="AA10" s="14">
        <v>2409.2040000000002</v>
      </c>
      <c r="AB10" s="14">
        <v>2501.232</v>
      </c>
      <c r="AC10" s="14">
        <v>2825.011</v>
      </c>
      <c r="AD10" s="14">
        <v>2129.165</v>
      </c>
      <c r="AE10" s="16">
        <v>1594.278</v>
      </c>
    </row>
    <row r="11" spans="1:31" x14ac:dyDescent="0.3">
      <c r="A11" s="67" t="s">
        <v>12</v>
      </c>
      <c r="B11" s="15">
        <v>18.0487</v>
      </c>
      <c r="C11" s="14">
        <v>65.151600000000002</v>
      </c>
      <c r="D11" s="14">
        <v>130.34389999999999</v>
      </c>
      <c r="E11" s="14">
        <v>197.9828</v>
      </c>
      <c r="F11" s="14">
        <v>201.53620000000001</v>
      </c>
      <c r="G11" s="14">
        <v>163.11510000000001</v>
      </c>
      <c r="H11" s="14">
        <v>152.37430000000001</v>
      </c>
      <c r="I11" s="14">
        <v>67.216239999999999</v>
      </c>
      <c r="J11" s="14">
        <v>17.630749999999999</v>
      </c>
      <c r="K11" s="14">
        <v>0</v>
      </c>
      <c r="L11" s="14">
        <v>188.3202</v>
      </c>
      <c r="M11" s="14">
        <v>345.65609999999998</v>
      </c>
      <c r="N11" s="14">
        <v>445.12490000000003</v>
      </c>
      <c r="O11" s="14">
        <v>447.13839999999999</v>
      </c>
      <c r="P11" s="14">
        <v>533.48519999999996</v>
      </c>
      <c r="Q11" s="14">
        <v>555.19420000000002</v>
      </c>
      <c r="R11" s="14">
        <v>493.79759999999999</v>
      </c>
      <c r="S11" s="14">
        <v>386.57190000000003</v>
      </c>
      <c r="T11" s="14">
        <v>229.53559999999999</v>
      </c>
      <c r="U11" s="14">
        <v>82.457650000000001</v>
      </c>
      <c r="V11" s="14">
        <v>271.29809999999998</v>
      </c>
      <c r="W11" s="14">
        <v>429.02390000000003</v>
      </c>
      <c r="X11" s="14">
        <v>543.87990000000002</v>
      </c>
      <c r="Y11" s="14">
        <v>814.88869999999997</v>
      </c>
      <c r="Z11" s="14">
        <v>900.38670000000002</v>
      </c>
      <c r="AA11" s="14">
        <v>863.70830000000001</v>
      </c>
      <c r="AB11" s="14">
        <v>668.79589999999996</v>
      </c>
      <c r="AC11" s="14">
        <v>715.94929999999999</v>
      </c>
      <c r="AD11" s="14">
        <v>596.678</v>
      </c>
      <c r="AE11" s="16">
        <v>400.1191</v>
      </c>
    </row>
    <row r="12" spans="1:31" x14ac:dyDescent="0.3">
      <c r="A12" s="67" t="s">
        <v>13</v>
      </c>
      <c r="B12" s="15">
        <v>26.879570000000001</v>
      </c>
      <c r="C12" s="14">
        <v>93.802310000000006</v>
      </c>
      <c r="D12" s="14">
        <v>208.00030000000001</v>
      </c>
      <c r="E12" s="14">
        <v>248.607</v>
      </c>
      <c r="F12" s="14">
        <v>292.11329999999998</v>
      </c>
      <c r="G12" s="14">
        <v>271.64069999999998</v>
      </c>
      <c r="H12" s="14">
        <v>255.2406</v>
      </c>
      <c r="I12" s="14">
        <v>92.803269999999998</v>
      </c>
      <c r="J12" s="14">
        <v>25.009630000000001</v>
      </c>
      <c r="K12" s="14">
        <v>0</v>
      </c>
      <c r="L12" s="14">
        <v>281.05630000000002</v>
      </c>
      <c r="M12" s="14">
        <v>474.62220000000002</v>
      </c>
      <c r="N12" s="14">
        <v>598.46439999999996</v>
      </c>
      <c r="O12" s="14">
        <v>794.92430000000002</v>
      </c>
      <c r="P12" s="14">
        <v>897.70150000000001</v>
      </c>
      <c r="Q12" s="14">
        <v>821.58669999999995</v>
      </c>
      <c r="R12" s="14">
        <v>665.24080000000004</v>
      </c>
      <c r="S12" s="14">
        <v>554.57680000000005</v>
      </c>
      <c r="T12" s="14">
        <v>328.51089999999999</v>
      </c>
      <c r="U12" s="14">
        <v>133.2079</v>
      </c>
      <c r="V12" s="14">
        <v>470.55759999999998</v>
      </c>
      <c r="W12" s="14">
        <v>626.38009999999997</v>
      </c>
      <c r="X12" s="14">
        <v>924.13760000000002</v>
      </c>
      <c r="Y12" s="14">
        <v>1055.6030000000001</v>
      </c>
      <c r="Z12" s="14">
        <v>1038.183</v>
      </c>
      <c r="AA12" s="14">
        <v>1220.1310000000001</v>
      </c>
      <c r="AB12" s="14">
        <v>1221.5139999999999</v>
      </c>
      <c r="AC12" s="14">
        <v>1023.93</v>
      </c>
      <c r="AD12" s="14">
        <v>1016.317</v>
      </c>
      <c r="AE12" s="16">
        <v>649.44420000000002</v>
      </c>
    </row>
    <row r="13" spans="1:31" x14ac:dyDescent="0.3">
      <c r="A13" s="67" t="s">
        <v>14</v>
      </c>
      <c r="B13" s="15">
        <v>38.966410000000003</v>
      </c>
      <c r="C13" s="14">
        <v>157.89920000000001</v>
      </c>
      <c r="D13" s="14">
        <v>341.55410000000001</v>
      </c>
      <c r="E13" s="14">
        <v>421.39490000000001</v>
      </c>
      <c r="F13" s="14">
        <v>450.65859999999998</v>
      </c>
      <c r="G13" s="14">
        <v>345.95490000000001</v>
      </c>
      <c r="H13" s="14">
        <v>328.54669999999999</v>
      </c>
      <c r="I13" s="14">
        <v>151.29150000000001</v>
      </c>
      <c r="J13" s="14">
        <v>44.876919999999998</v>
      </c>
      <c r="K13" s="14">
        <v>0</v>
      </c>
      <c r="L13" s="14">
        <v>436.71030000000002</v>
      </c>
      <c r="M13" s="14">
        <v>622.78980000000001</v>
      </c>
      <c r="N13" s="14">
        <v>1067.7329999999999</v>
      </c>
      <c r="O13" s="14">
        <v>1127.5319999999999</v>
      </c>
      <c r="P13" s="14">
        <v>1351.9970000000001</v>
      </c>
      <c r="Q13" s="14">
        <v>1007.832</v>
      </c>
      <c r="R13" s="14">
        <v>1338.316</v>
      </c>
      <c r="S13" s="14">
        <v>788.51310000000001</v>
      </c>
      <c r="T13" s="14">
        <v>544.07420000000002</v>
      </c>
      <c r="U13" s="14">
        <v>189.8134</v>
      </c>
      <c r="V13" s="14">
        <v>608.95360000000005</v>
      </c>
      <c r="W13" s="14">
        <v>982.85249999999996</v>
      </c>
      <c r="X13" s="14">
        <v>1506.0229999999999</v>
      </c>
      <c r="Y13" s="14">
        <v>1612.0119999999999</v>
      </c>
      <c r="Z13" s="14">
        <v>2055.8009999999999</v>
      </c>
      <c r="AA13" s="14">
        <v>2039.0740000000001</v>
      </c>
      <c r="AB13" s="14">
        <v>1808.91</v>
      </c>
      <c r="AC13" s="14">
        <v>1909.9190000000001</v>
      </c>
      <c r="AD13" s="14">
        <v>1413.2670000000001</v>
      </c>
      <c r="AE13" s="16">
        <v>1188.19</v>
      </c>
    </row>
    <row r="14" spans="1:31" x14ac:dyDescent="0.3">
      <c r="A14" s="67" t="s">
        <v>15</v>
      </c>
      <c r="B14" s="15">
        <v>58.128830000000001</v>
      </c>
      <c r="C14" s="14">
        <v>267.8947</v>
      </c>
      <c r="D14" s="14">
        <v>553.35850000000005</v>
      </c>
      <c r="E14" s="14">
        <v>676.08799999999997</v>
      </c>
      <c r="F14" s="14">
        <v>795.56830000000002</v>
      </c>
      <c r="G14" s="14">
        <v>771.88520000000005</v>
      </c>
      <c r="H14" s="14">
        <v>675.00379999999996</v>
      </c>
      <c r="I14" s="14">
        <v>279.65210000000002</v>
      </c>
      <c r="J14" s="14">
        <v>73.206339999999997</v>
      </c>
      <c r="K14" s="14">
        <v>0</v>
      </c>
      <c r="L14" s="14">
        <v>692.73580000000004</v>
      </c>
      <c r="M14" s="14">
        <v>1132.9159999999999</v>
      </c>
      <c r="N14" s="14">
        <v>1816.3810000000001</v>
      </c>
      <c r="O14" s="14">
        <v>2037.231</v>
      </c>
      <c r="P14" s="14">
        <v>2628.451</v>
      </c>
      <c r="Q14" s="14">
        <v>1924.8440000000001</v>
      </c>
      <c r="R14" s="14">
        <v>2048.569</v>
      </c>
      <c r="S14" s="14">
        <v>1425.21</v>
      </c>
      <c r="T14" s="14">
        <v>994.93259999999998</v>
      </c>
      <c r="U14" s="14">
        <v>349.49590000000001</v>
      </c>
      <c r="V14" s="14">
        <v>1431.375</v>
      </c>
      <c r="W14" s="14">
        <v>1975.173</v>
      </c>
      <c r="X14" s="14">
        <v>2725.3710000000001</v>
      </c>
      <c r="Y14" s="14">
        <v>2871.7260000000001</v>
      </c>
      <c r="Z14" s="14">
        <v>3506.9369999999999</v>
      </c>
      <c r="AA14" s="14">
        <v>3480.1289999999999</v>
      </c>
      <c r="AB14" s="14">
        <v>2831.5230000000001</v>
      </c>
      <c r="AC14" s="14">
        <v>3676.44</v>
      </c>
      <c r="AD14" s="14">
        <v>2452.643</v>
      </c>
      <c r="AE14" s="16">
        <v>1926.3969999999999</v>
      </c>
    </row>
    <row r="15" spans="1:31" x14ac:dyDescent="0.3">
      <c r="A15" s="67" t="s">
        <v>16</v>
      </c>
      <c r="B15" s="15">
        <v>17.8048</v>
      </c>
      <c r="C15" s="14">
        <v>60.940370000000001</v>
      </c>
      <c r="D15" s="14">
        <v>144.04929999999999</v>
      </c>
      <c r="E15" s="14">
        <v>208.60939999999999</v>
      </c>
      <c r="F15" s="14">
        <v>210.773</v>
      </c>
      <c r="G15" s="14">
        <v>159.3929</v>
      </c>
      <c r="H15" s="14">
        <v>158.64019999999999</v>
      </c>
      <c r="I15" s="14">
        <v>81.446820000000002</v>
      </c>
      <c r="J15" s="14">
        <v>18.167719999999999</v>
      </c>
      <c r="K15" s="14">
        <v>0</v>
      </c>
      <c r="L15" s="14">
        <v>142.1189</v>
      </c>
      <c r="M15" s="14">
        <v>327.70139999999998</v>
      </c>
      <c r="N15" s="14">
        <v>446.8938</v>
      </c>
      <c r="O15" s="14">
        <v>582.14949999999999</v>
      </c>
      <c r="P15" s="14">
        <v>519.50160000000005</v>
      </c>
      <c r="Q15" s="14">
        <v>520.20450000000005</v>
      </c>
      <c r="R15" s="14">
        <v>542.53740000000005</v>
      </c>
      <c r="S15" s="14">
        <v>344.1123</v>
      </c>
      <c r="T15" s="14">
        <v>203.68799999999999</v>
      </c>
      <c r="U15" s="14">
        <v>91.292429999999996</v>
      </c>
      <c r="V15" s="14">
        <v>258.71839999999997</v>
      </c>
      <c r="W15" s="14">
        <v>454.28</v>
      </c>
      <c r="X15" s="14">
        <v>630.35820000000001</v>
      </c>
      <c r="Y15" s="14">
        <v>710.39570000000003</v>
      </c>
      <c r="Z15" s="14">
        <v>829.01869999999997</v>
      </c>
      <c r="AA15" s="14">
        <v>936.27139999999997</v>
      </c>
      <c r="AB15" s="14">
        <v>707.0498</v>
      </c>
      <c r="AC15" s="14">
        <v>696.69050000000004</v>
      </c>
      <c r="AD15" s="14">
        <v>602.68560000000002</v>
      </c>
      <c r="AE15" s="16">
        <v>444.99790000000002</v>
      </c>
    </row>
    <row r="16" spans="1:31" x14ac:dyDescent="0.3">
      <c r="A16" s="67" t="s">
        <v>17</v>
      </c>
      <c r="B16" s="15">
        <v>30.578109999999999</v>
      </c>
      <c r="C16" s="14">
        <v>86.594409999999996</v>
      </c>
      <c r="D16" s="14">
        <v>191.59059999999999</v>
      </c>
      <c r="E16" s="14">
        <v>241.78639999999999</v>
      </c>
      <c r="F16" s="14">
        <v>291.12279999999998</v>
      </c>
      <c r="G16" s="14">
        <v>252.28489999999999</v>
      </c>
      <c r="H16" s="14">
        <v>249.48339999999999</v>
      </c>
      <c r="I16" s="14">
        <v>91.056060000000002</v>
      </c>
      <c r="J16" s="14">
        <v>27.63719</v>
      </c>
      <c r="K16" s="14">
        <v>0</v>
      </c>
      <c r="L16" s="14">
        <v>296.3673</v>
      </c>
      <c r="M16" s="14">
        <v>457.77089999999998</v>
      </c>
      <c r="N16" s="14">
        <v>575.64819999999997</v>
      </c>
      <c r="O16" s="14">
        <v>834.57240000000002</v>
      </c>
      <c r="P16" s="14">
        <v>755.4941</v>
      </c>
      <c r="Q16" s="14">
        <v>733.97540000000004</v>
      </c>
      <c r="R16" s="14">
        <v>686.35230000000001</v>
      </c>
      <c r="S16" s="14">
        <v>571.33690000000001</v>
      </c>
      <c r="T16" s="14">
        <v>285.52789999999999</v>
      </c>
      <c r="U16" s="14">
        <v>112.42700000000001</v>
      </c>
      <c r="V16" s="14">
        <v>440.05439999999999</v>
      </c>
      <c r="W16" s="14">
        <v>611.7355</v>
      </c>
      <c r="X16" s="14">
        <v>902.07870000000003</v>
      </c>
      <c r="Y16" s="14">
        <v>1082.4079999999999</v>
      </c>
      <c r="Z16" s="14">
        <v>1158.7660000000001</v>
      </c>
      <c r="AA16" s="14">
        <v>1276.598</v>
      </c>
      <c r="AB16" s="14">
        <v>1052.0340000000001</v>
      </c>
      <c r="AC16" s="14">
        <v>1073.2339999999999</v>
      </c>
      <c r="AD16" s="14">
        <v>855.08450000000005</v>
      </c>
      <c r="AE16" s="16">
        <v>651.16499999999996</v>
      </c>
    </row>
    <row r="17" spans="1:31" x14ac:dyDescent="0.3">
      <c r="A17" s="67" t="s">
        <v>18</v>
      </c>
      <c r="B17" s="15">
        <v>40.651249999999997</v>
      </c>
      <c r="C17" s="14">
        <v>169.13030000000001</v>
      </c>
      <c r="D17" s="14">
        <v>314.47449999999998</v>
      </c>
      <c r="E17" s="14">
        <v>401.32159999999999</v>
      </c>
      <c r="F17" s="14">
        <v>459.23009999999999</v>
      </c>
      <c r="G17" s="14">
        <v>402.7448</v>
      </c>
      <c r="H17" s="14">
        <v>334.02530000000002</v>
      </c>
      <c r="I17" s="14">
        <v>149.5359</v>
      </c>
      <c r="J17" s="14">
        <v>45.781269999999999</v>
      </c>
      <c r="K17" s="14">
        <v>0</v>
      </c>
      <c r="L17" s="14">
        <v>408.87560000000002</v>
      </c>
      <c r="M17" s="14">
        <v>785.87819999999999</v>
      </c>
      <c r="N17" s="14">
        <v>989.15830000000005</v>
      </c>
      <c r="O17" s="14">
        <v>1183.173</v>
      </c>
      <c r="P17" s="14">
        <v>1414.048</v>
      </c>
      <c r="Q17" s="14">
        <v>1067.838</v>
      </c>
      <c r="R17" s="14">
        <v>1399.0440000000001</v>
      </c>
      <c r="S17" s="14">
        <v>841.38850000000002</v>
      </c>
      <c r="T17" s="14">
        <v>508.85509999999999</v>
      </c>
      <c r="U17" s="14">
        <v>185.8724</v>
      </c>
      <c r="V17" s="14">
        <v>598.12480000000005</v>
      </c>
      <c r="W17" s="14">
        <v>953.67529999999999</v>
      </c>
      <c r="X17" s="14">
        <v>1479.7950000000001</v>
      </c>
      <c r="Y17" s="14">
        <v>1580.5229999999999</v>
      </c>
      <c r="Z17" s="14">
        <v>1888.0740000000001</v>
      </c>
      <c r="AA17" s="14">
        <v>2517.357</v>
      </c>
      <c r="AB17" s="14">
        <v>1865.047</v>
      </c>
      <c r="AC17" s="14">
        <v>1774.6420000000001</v>
      </c>
      <c r="AD17" s="14">
        <v>1595.223</v>
      </c>
      <c r="AE17" s="16">
        <v>1132.6410000000001</v>
      </c>
    </row>
    <row r="18" spans="1:31" x14ac:dyDescent="0.3">
      <c r="A18" s="67" t="s">
        <v>19</v>
      </c>
      <c r="B18" s="15">
        <v>65.387259999999998</v>
      </c>
      <c r="C18" s="14">
        <v>288.64120000000003</v>
      </c>
      <c r="D18" s="14">
        <v>588.66010000000006</v>
      </c>
      <c r="E18" s="14">
        <v>730.38250000000005</v>
      </c>
      <c r="F18" s="14">
        <v>845.1857</v>
      </c>
      <c r="G18" s="14">
        <v>742.06240000000003</v>
      </c>
      <c r="H18" s="14">
        <v>631.9067</v>
      </c>
      <c r="I18" s="14">
        <v>328.1234</v>
      </c>
      <c r="J18" s="14">
        <v>76.932630000000003</v>
      </c>
      <c r="K18" s="14">
        <v>0</v>
      </c>
      <c r="L18" s="14">
        <v>770.69399999999996</v>
      </c>
      <c r="M18" s="14">
        <v>1330.8969999999999</v>
      </c>
      <c r="N18" s="14">
        <v>1692.4290000000001</v>
      </c>
      <c r="O18" s="14">
        <v>2083.2840000000001</v>
      </c>
      <c r="P18" s="14">
        <v>2522.8910000000001</v>
      </c>
      <c r="Q18" s="14">
        <v>2283.2849999999999</v>
      </c>
      <c r="R18" s="14">
        <v>1894.414</v>
      </c>
      <c r="S18" s="14">
        <v>1454.4359999999999</v>
      </c>
      <c r="T18" s="14">
        <v>1008.698</v>
      </c>
      <c r="U18" s="14">
        <v>362.86259999999999</v>
      </c>
      <c r="V18" s="14">
        <v>1444.5350000000001</v>
      </c>
      <c r="W18" s="14">
        <v>2045.443</v>
      </c>
      <c r="X18" s="14">
        <v>2621.8220000000001</v>
      </c>
      <c r="Y18" s="14">
        <v>2862.0349999999999</v>
      </c>
      <c r="Z18" s="14">
        <v>3606.2130000000002</v>
      </c>
      <c r="AA18" s="14">
        <v>3172.87</v>
      </c>
      <c r="AB18" s="14">
        <v>3256.4380000000001</v>
      </c>
      <c r="AC18" s="14">
        <v>3963.5410000000002</v>
      </c>
      <c r="AD18" s="14">
        <v>2717.9989999999998</v>
      </c>
      <c r="AE18" s="16">
        <v>2284.308</v>
      </c>
    </row>
    <row r="19" spans="1:31" x14ac:dyDescent="0.3">
      <c r="A19" s="67" t="s">
        <v>20</v>
      </c>
      <c r="B19" s="15">
        <v>17.207529999999998</v>
      </c>
      <c r="C19" s="14">
        <v>66.971289999999996</v>
      </c>
      <c r="D19" s="14">
        <v>126.3394</v>
      </c>
      <c r="E19" s="14">
        <v>184.4639</v>
      </c>
      <c r="F19" s="14">
        <v>180.35890000000001</v>
      </c>
      <c r="G19" s="14">
        <v>171.68379999999999</v>
      </c>
      <c r="H19" s="14">
        <v>139.75540000000001</v>
      </c>
      <c r="I19" s="14">
        <v>59.763779999999997</v>
      </c>
      <c r="J19" s="14">
        <v>16.596779999999999</v>
      </c>
      <c r="K19" s="14">
        <v>0</v>
      </c>
      <c r="L19" s="14">
        <v>188.51949999999999</v>
      </c>
      <c r="M19" s="14">
        <v>334.1309</v>
      </c>
      <c r="N19" s="14">
        <v>423.6551</v>
      </c>
      <c r="O19" s="14">
        <v>467.05419999999998</v>
      </c>
      <c r="P19" s="14">
        <v>534.49789999999996</v>
      </c>
      <c r="Q19" s="14">
        <v>508.23079999999999</v>
      </c>
      <c r="R19" s="14">
        <v>507.82690000000002</v>
      </c>
      <c r="S19" s="14">
        <v>359.13200000000001</v>
      </c>
      <c r="T19" s="14">
        <v>188.1609</v>
      </c>
      <c r="U19" s="14">
        <v>75.61806</v>
      </c>
      <c r="V19" s="14">
        <v>253.72059999999999</v>
      </c>
      <c r="W19" s="14">
        <v>361.42880000000002</v>
      </c>
      <c r="X19" s="14">
        <v>532.67719999999997</v>
      </c>
      <c r="Y19" s="14">
        <v>755.44230000000005</v>
      </c>
      <c r="Z19" s="14">
        <v>729.66629999999998</v>
      </c>
      <c r="AA19" s="14">
        <v>790.63930000000005</v>
      </c>
      <c r="AB19" s="14">
        <v>641.66639999999995</v>
      </c>
      <c r="AC19" s="14">
        <v>613.76400000000001</v>
      </c>
      <c r="AD19" s="14">
        <v>705.55809999999997</v>
      </c>
      <c r="AE19" s="16">
        <v>406.01569999999998</v>
      </c>
    </row>
    <row r="20" spans="1:31" x14ac:dyDescent="0.3">
      <c r="A20" s="67" t="s">
        <v>21</v>
      </c>
      <c r="B20" s="15">
        <v>25.853549999999998</v>
      </c>
      <c r="C20" s="14">
        <v>85.920400000000001</v>
      </c>
      <c r="D20" s="14">
        <v>171.05179999999999</v>
      </c>
      <c r="E20" s="14">
        <v>201.9633</v>
      </c>
      <c r="F20" s="14">
        <v>271.19639999999998</v>
      </c>
      <c r="G20" s="14">
        <v>245.3751</v>
      </c>
      <c r="H20" s="14">
        <v>231.9589</v>
      </c>
      <c r="I20" s="14">
        <v>81.577770000000001</v>
      </c>
      <c r="J20" s="14">
        <v>27.6678</v>
      </c>
      <c r="K20" s="14">
        <v>0</v>
      </c>
      <c r="L20" s="14">
        <v>286.75409999999999</v>
      </c>
      <c r="M20" s="14">
        <v>505.96469999999999</v>
      </c>
      <c r="N20" s="14">
        <v>534.06100000000004</v>
      </c>
      <c r="O20" s="14">
        <v>781.82150000000001</v>
      </c>
      <c r="P20" s="14">
        <v>815.86950000000002</v>
      </c>
      <c r="Q20" s="14">
        <v>742.91369999999995</v>
      </c>
      <c r="R20" s="14">
        <v>593.80719999999997</v>
      </c>
      <c r="S20" s="14">
        <v>512.03899999999999</v>
      </c>
      <c r="T20" s="14">
        <v>308.75220000000002</v>
      </c>
      <c r="U20" s="14">
        <v>105.86709999999999</v>
      </c>
      <c r="V20" s="14">
        <v>389.78640000000001</v>
      </c>
      <c r="W20" s="14">
        <v>534.94680000000005</v>
      </c>
      <c r="X20" s="14">
        <v>861.91610000000003</v>
      </c>
      <c r="Y20" s="14">
        <v>1072.56</v>
      </c>
      <c r="Z20" s="14">
        <v>918.44780000000003</v>
      </c>
      <c r="AA20" s="14">
        <v>1208.8150000000001</v>
      </c>
      <c r="AB20" s="14">
        <v>1159.8589999999999</v>
      </c>
      <c r="AC20" s="14">
        <v>838.84690000000001</v>
      </c>
      <c r="AD20" s="14">
        <v>908.42049999999995</v>
      </c>
      <c r="AE20" s="16">
        <v>604.55070000000001</v>
      </c>
    </row>
    <row r="21" spans="1:31" x14ac:dyDescent="0.3">
      <c r="A21" s="67" t="s">
        <v>22</v>
      </c>
      <c r="B21" s="15">
        <v>37.469099999999997</v>
      </c>
      <c r="C21" s="14">
        <v>138.77590000000001</v>
      </c>
      <c r="D21" s="14">
        <v>304.40949999999998</v>
      </c>
      <c r="E21" s="14">
        <v>386.84140000000002</v>
      </c>
      <c r="F21" s="14">
        <v>426.07350000000002</v>
      </c>
      <c r="G21" s="14">
        <v>287.06299999999999</v>
      </c>
      <c r="H21" s="14">
        <v>345.904</v>
      </c>
      <c r="I21" s="14">
        <v>133.35429999999999</v>
      </c>
      <c r="J21" s="14">
        <v>37.355930000000001</v>
      </c>
      <c r="K21" s="14">
        <v>0</v>
      </c>
      <c r="L21" s="14">
        <v>399.63900000000001</v>
      </c>
      <c r="M21" s="14">
        <v>704.49090000000001</v>
      </c>
      <c r="N21" s="14">
        <v>901.40549999999996</v>
      </c>
      <c r="O21" s="14">
        <v>1113.5540000000001</v>
      </c>
      <c r="P21" s="14">
        <v>1244.7170000000001</v>
      </c>
      <c r="Q21" s="14">
        <v>1004.773</v>
      </c>
      <c r="R21" s="14">
        <v>1272.4169999999999</v>
      </c>
      <c r="S21" s="14">
        <v>737.94320000000005</v>
      </c>
      <c r="T21" s="14">
        <v>476.76049999999998</v>
      </c>
      <c r="U21" s="14">
        <v>192.70500000000001</v>
      </c>
      <c r="V21" s="14">
        <v>592.92499999999995</v>
      </c>
      <c r="W21" s="14">
        <v>980.00750000000005</v>
      </c>
      <c r="X21" s="14">
        <v>1333.9459999999999</v>
      </c>
      <c r="Y21" s="14">
        <v>1466.982</v>
      </c>
      <c r="Z21" s="14">
        <v>1836.104</v>
      </c>
      <c r="AA21" s="14">
        <v>2014.8040000000001</v>
      </c>
      <c r="AB21" s="14">
        <v>1726.7639999999999</v>
      </c>
      <c r="AC21" s="14">
        <v>1646.6030000000001</v>
      </c>
      <c r="AD21" s="14">
        <v>1510.8009999999999</v>
      </c>
      <c r="AE21" s="16">
        <v>1092.0740000000001</v>
      </c>
    </row>
    <row r="22" spans="1:31" x14ac:dyDescent="0.3">
      <c r="A22" s="67" t="s">
        <v>23</v>
      </c>
      <c r="B22" s="15">
        <v>62.045349999999999</v>
      </c>
      <c r="C22" s="14">
        <v>251.5617</v>
      </c>
      <c r="D22" s="14">
        <v>575.68880000000001</v>
      </c>
      <c r="E22" s="14">
        <v>675.03380000000004</v>
      </c>
      <c r="F22" s="14">
        <v>732.57640000000004</v>
      </c>
      <c r="G22" s="14">
        <v>729.72199999999998</v>
      </c>
      <c r="H22" s="14">
        <v>535.36860000000001</v>
      </c>
      <c r="I22" s="14">
        <v>265.15120000000002</v>
      </c>
      <c r="J22" s="14">
        <v>75.307079999999999</v>
      </c>
      <c r="K22" s="14">
        <v>0</v>
      </c>
      <c r="L22" s="14">
        <v>614.33420000000001</v>
      </c>
      <c r="M22" s="14">
        <v>1247.03</v>
      </c>
      <c r="N22" s="14">
        <v>1499.9159999999999</v>
      </c>
      <c r="O22" s="14">
        <v>1851.472</v>
      </c>
      <c r="P22" s="14">
        <v>2472.6819999999998</v>
      </c>
      <c r="Q22" s="14">
        <v>2093.9639999999999</v>
      </c>
      <c r="R22" s="14">
        <v>1771.482</v>
      </c>
      <c r="S22" s="14">
        <v>1414.182</v>
      </c>
      <c r="T22" s="14">
        <v>858.74710000000005</v>
      </c>
      <c r="U22" s="14">
        <v>326.58319999999998</v>
      </c>
      <c r="V22" s="14">
        <v>1286.713</v>
      </c>
      <c r="W22" s="14">
        <v>1963.8579999999999</v>
      </c>
      <c r="X22" s="14">
        <v>2551.3820000000001</v>
      </c>
      <c r="Y22" s="14">
        <v>2654.9319999999998</v>
      </c>
      <c r="Z22" s="14">
        <v>3327.5639999999999</v>
      </c>
      <c r="AA22" s="14">
        <v>2995.4050000000002</v>
      </c>
      <c r="AB22" s="14">
        <v>3143.4580000000001</v>
      </c>
      <c r="AC22" s="14">
        <v>3410.547</v>
      </c>
      <c r="AD22" s="14">
        <v>2391.9340000000002</v>
      </c>
      <c r="AE22" s="16">
        <v>1858.365</v>
      </c>
    </row>
    <row r="23" spans="1:31" x14ac:dyDescent="0.3">
      <c r="A23" s="67" t="s">
        <v>24</v>
      </c>
      <c r="B23" s="15">
        <v>17.207149999999999</v>
      </c>
      <c r="C23" s="14">
        <v>48.992660000000001</v>
      </c>
      <c r="D23" s="14">
        <v>111.2169</v>
      </c>
      <c r="E23" s="14">
        <v>157.6969</v>
      </c>
      <c r="F23" s="14">
        <v>167.0401</v>
      </c>
      <c r="G23" s="14">
        <v>127.7261</v>
      </c>
      <c r="H23" s="14">
        <v>120.63800000000001</v>
      </c>
      <c r="I23" s="14">
        <v>56.082250000000002</v>
      </c>
      <c r="J23" s="14">
        <v>10.23621</v>
      </c>
      <c r="K23" s="14">
        <v>0</v>
      </c>
      <c r="L23" s="14">
        <v>138.5155</v>
      </c>
      <c r="M23" s="14">
        <v>319.96379999999999</v>
      </c>
      <c r="N23" s="14">
        <v>371.71559999999999</v>
      </c>
      <c r="O23" s="14">
        <v>480.01589999999999</v>
      </c>
      <c r="P23" s="14">
        <v>448.59769999999997</v>
      </c>
      <c r="Q23" s="14">
        <v>479.05239999999998</v>
      </c>
      <c r="R23" s="14">
        <v>390.25810000000001</v>
      </c>
      <c r="S23" s="14">
        <v>317.07490000000001</v>
      </c>
      <c r="T23" s="14">
        <v>186.904</v>
      </c>
      <c r="U23" s="14">
        <v>67.873570000000001</v>
      </c>
      <c r="V23" s="14">
        <v>274.15309999999999</v>
      </c>
      <c r="W23" s="14">
        <v>399.63479999999998</v>
      </c>
      <c r="X23" s="14">
        <v>456.2482</v>
      </c>
      <c r="Y23" s="14">
        <v>656.20119999999997</v>
      </c>
      <c r="Z23" s="14">
        <v>635.47879999999998</v>
      </c>
      <c r="AA23" s="14">
        <v>797.65449999999998</v>
      </c>
      <c r="AB23" s="14">
        <v>615.65949999999998</v>
      </c>
      <c r="AC23" s="14">
        <v>597.73389999999995</v>
      </c>
      <c r="AD23" s="14">
        <v>565.38009999999997</v>
      </c>
      <c r="AE23" s="16">
        <v>322.57929999999999</v>
      </c>
    </row>
    <row r="24" spans="1:31" x14ac:dyDescent="0.3">
      <c r="A24" s="67" t="s">
        <v>25</v>
      </c>
      <c r="B24" s="15">
        <v>22.172599999999999</v>
      </c>
      <c r="C24" s="14">
        <v>87.033910000000006</v>
      </c>
      <c r="D24" s="14">
        <v>177.7569</v>
      </c>
      <c r="E24" s="14">
        <v>195.30359999999999</v>
      </c>
      <c r="F24" s="14">
        <v>263.35399999999998</v>
      </c>
      <c r="G24" s="14">
        <v>160.6831</v>
      </c>
      <c r="H24" s="14">
        <v>198.51679999999999</v>
      </c>
      <c r="I24" s="14">
        <v>70.759280000000004</v>
      </c>
      <c r="J24" s="14">
        <v>20.667950000000001</v>
      </c>
      <c r="K24" s="14">
        <v>0</v>
      </c>
      <c r="L24" s="14">
        <v>243.9924</v>
      </c>
      <c r="M24" s="14">
        <v>418.39210000000003</v>
      </c>
      <c r="N24" s="14">
        <v>512.29399999999998</v>
      </c>
      <c r="O24" s="14">
        <v>639.16039999999998</v>
      </c>
      <c r="P24" s="14">
        <v>699.13099999999997</v>
      </c>
      <c r="Q24" s="14">
        <v>652.30610000000001</v>
      </c>
      <c r="R24" s="14">
        <v>576.8066</v>
      </c>
      <c r="S24" s="14">
        <v>440.62169999999998</v>
      </c>
      <c r="T24" s="14">
        <v>252.0361</v>
      </c>
      <c r="U24" s="14">
        <v>100.10890000000001</v>
      </c>
      <c r="V24" s="14">
        <v>347.786</v>
      </c>
      <c r="W24" s="14">
        <v>512.48749999999995</v>
      </c>
      <c r="X24" s="14">
        <v>780.58730000000003</v>
      </c>
      <c r="Y24" s="14">
        <v>801.75160000000005</v>
      </c>
      <c r="Z24" s="14">
        <v>957.50160000000005</v>
      </c>
      <c r="AA24" s="14">
        <v>1253.5</v>
      </c>
      <c r="AB24" s="14">
        <v>956.26319999999998</v>
      </c>
      <c r="AC24" s="14">
        <v>849.64139999999998</v>
      </c>
      <c r="AD24" s="14">
        <v>855.45349999999996</v>
      </c>
      <c r="AE24" s="16">
        <v>579.64369999999997</v>
      </c>
    </row>
    <row r="25" spans="1:31" x14ac:dyDescent="0.3">
      <c r="A25" s="67" t="s">
        <v>26</v>
      </c>
      <c r="B25" s="15">
        <v>31.403179999999999</v>
      </c>
      <c r="C25" s="14">
        <v>139.249</v>
      </c>
      <c r="D25" s="14">
        <v>257.80130000000003</v>
      </c>
      <c r="E25" s="14">
        <v>319.66489999999999</v>
      </c>
      <c r="F25" s="14">
        <v>435.71269999999998</v>
      </c>
      <c r="G25" s="14">
        <v>292.58969999999999</v>
      </c>
      <c r="H25" s="14">
        <v>276.52300000000002</v>
      </c>
      <c r="I25" s="14">
        <v>121.32599999999999</v>
      </c>
      <c r="J25" s="14">
        <v>32.347760000000001</v>
      </c>
      <c r="K25" s="14">
        <v>0</v>
      </c>
      <c r="L25" s="14">
        <v>351.22160000000002</v>
      </c>
      <c r="M25" s="14">
        <v>533.57740000000001</v>
      </c>
      <c r="N25" s="14">
        <v>861.68020000000001</v>
      </c>
      <c r="O25" s="14">
        <v>854.54430000000002</v>
      </c>
      <c r="P25" s="14">
        <v>1053.796</v>
      </c>
      <c r="Q25" s="14">
        <v>768.95579999999995</v>
      </c>
      <c r="R25" s="14">
        <v>1007.346</v>
      </c>
      <c r="S25" s="14">
        <v>674.98469999999998</v>
      </c>
      <c r="T25" s="14">
        <v>379.9049</v>
      </c>
      <c r="U25" s="14">
        <v>138.05179999999999</v>
      </c>
      <c r="V25" s="14">
        <v>509.07170000000002</v>
      </c>
      <c r="W25" s="14">
        <v>780.10090000000002</v>
      </c>
      <c r="X25" s="14">
        <v>1289.454</v>
      </c>
      <c r="Y25" s="14">
        <v>1230.23</v>
      </c>
      <c r="Z25" s="14">
        <v>1521.2139999999999</v>
      </c>
      <c r="AA25" s="14">
        <v>1810.6759999999999</v>
      </c>
      <c r="AB25" s="14">
        <v>1303.154</v>
      </c>
      <c r="AC25" s="14">
        <v>1628.08</v>
      </c>
      <c r="AD25" s="14">
        <v>1487.8040000000001</v>
      </c>
      <c r="AE25" s="16">
        <v>751.33569999999997</v>
      </c>
    </row>
    <row r="26" spans="1:31" ht="14.4" thickBot="1" x14ac:dyDescent="0.35">
      <c r="A26" s="67" t="s">
        <v>27</v>
      </c>
      <c r="B26" s="38">
        <v>46.786079999999998</v>
      </c>
      <c r="C26" s="39">
        <v>199.06720000000001</v>
      </c>
      <c r="D26" s="39">
        <v>362.75889999999998</v>
      </c>
      <c r="E26" s="39">
        <v>523.56920000000002</v>
      </c>
      <c r="F26" s="39">
        <v>597.38649999999996</v>
      </c>
      <c r="G26" s="39">
        <v>510.9794</v>
      </c>
      <c r="H26" s="39">
        <v>447.1155</v>
      </c>
      <c r="I26" s="39">
        <v>220.38919999999999</v>
      </c>
      <c r="J26" s="39">
        <v>50.691110000000002</v>
      </c>
      <c r="K26" s="39">
        <v>0</v>
      </c>
      <c r="L26" s="39">
        <v>541.13559999999995</v>
      </c>
      <c r="M26" s="39">
        <v>998.65</v>
      </c>
      <c r="N26" s="39">
        <v>1150.549</v>
      </c>
      <c r="O26" s="39">
        <v>1610.277</v>
      </c>
      <c r="P26" s="39">
        <v>1836.5260000000001</v>
      </c>
      <c r="Q26" s="39">
        <v>1570.701</v>
      </c>
      <c r="R26" s="39">
        <v>1447.9570000000001</v>
      </c>
      <c r="S26" s="39">
        <v>1062.9269999999999</v>
      </c>
      <c r="T26" s="39">
        <v>774.29190000000006</v>
      </c>
      <c r="U26" s="39">
        <v>280.6096</v>
      </c>
      <c r="V26" s="39">
        <v>880.64949999999999</v>
      </c>
      <c r="W26" s="39">
        <v>1319.2909999999999</v>
      </c>
      <c r="X26" s="39">
        <v>2301.174</v>
      </c>
      <c r="Y26" s="39">
        <v>1973.92</v>
      </c>
      <c r="Z26" s="39">
        <v>2407.1979999999999</v>
      </c>
      <c r="AA26" s="39">
        <v>2476.9969999999998</v>
      </c>
      <c r="AB26" s="39">
        <v>2756.44</v>
      </c>
      <c r="AC26" s="39">
        <v>2777.5940000000001</v>
      </c>
      <c r="AD26" s="39">
        <v>1928.2750000000001</v>
      </c>
      <c r="AE26" s="40">
        <v>1476.32</v>
      </c>
    </row>
    <row r="27" spans="1:31" x14ac:dyDescent="0.3">
      <c r="B27" s="2">
        <f>COUNTIF(B3:B26,"&lt;500")</f>
        <v>24</v>
      </c>
      <c r="C27" s="2">
        <f t="shared" ref="C27:AE27" si="0">COUNTIF(C3:C26,"&lt;500")</f>
        <v>24</v>
      </c>
      <c r="D27" s="2">
        <f t="shared" si="0"/>
        <v>20</v>
      </c>
      <c r="E27" s="2">
        <f t="shared" si="0"/>
        <v>18</v>
      </c>
      <c r="F27" s="2">
        <f t="shared" si="0"/>
        <v>18</v>
      </c>
      <c r="G27" s="2">
        <f t="shared" si="0"/>
        <v>18</v>
      </c>
      <c r="H27" s="2">
        <f t="shared" si="0"/>
        <v>19</v>
      </c>
      <c r="I27" s="2">
        <f t="shared" si="0"/>
        <v>24</v>
      </c>
      <c r="J27" s="2">
        <f t="shared" si="0"/>
        <v>24</v>
      </c>
      <c r="K27" s="2">
        <f t="shared" si="0"/>
        <v>24</v>
      </c>
      <c r="L27" s="2">
        <f t="shared" si="0"/>
        <v>18</v>
      </c>
      <c r="M27" s="2">
        <f t="shared" si="0"/>
        <v>11</v>
      </c>
      <c r="N27" s="2">
        <f t="shared" si="0"/>
        <v>6</v>
      </c>
      <c r="O27" s="2">
        <f t="shared" si="0"/>
        <v>3</v>
      </c>
      <c r="P27" s="2">
        <f t="shared" si="0"/>
        <v>2</v>
      </c>
      <c r="Q27" s="2">
        <f t="shared" si="0"/>
        <v>2</v>
      </c>
      <c r="R27" s="2">
        <f t="shared" si="0"/>
        <v>3</v>
      </c>
      <c r="S27" s="2">
        <f t="shared" si="0"/>
        <v>9</v>
      </c>
      <c r="T27" s="2">
        <f t="shared" si="0"/>
        <v>16</v>
      </c>
      <c r="U27" s="2">
        <f t="shared" si="0"/>
        <v>24</v>
      </c>
      <c r="V27" s="2">
        <f t="shared" si="0"/>
        <v>13</v>
      </c>
      <c r="W27" s="2">
        <f t="shared" si="0"/>
        <v>7</v>
      </c>
      <c r="X27" s="2">
        <f t="shared" si="0"/>
        <v>1</v>
      </c>
      <c r="Y27" s="2">
        <f t="shared" si="0"/>
        <v>0</v>
      </c>
      <c r="Z27" s="2">
        <f t="shared" si="0"/>
        <v>0</v>
      </c>
      <c r="AA27" s="2">
        <f t="shared" si="0"/>
        <v>0</v>
      </c>
      <c r="AB27" s="2">
        <f t="shared" si="0"/>
        <v>0</v>
      </c>
      <c r="AC27" s="2">
        <f t="shared" si="0"/>
        <v>0</v>
      </c>
      <c r="AD27" s="2">
        <f t="shared" si="0"/>
        <v>0</v>
      </c>
      <c r="AE27" s="2">
        <f t="shared" si="0"/>
        <v>6</v>
      </c>
    </row>
    <row r="28" spans="1:31" ht="14.4" thickBot="1" x14ac:dyDescent="0.35"/>
    <row r="29" spans="1:31" ht="14.4" customHeight="1" thickBot="1" x14ac:dyDescent="0.35">
      <c r="A29" s="123" t="s">
        <v>61</v>
      </c>
      <c r="B29" s="125" t="s">
        <v>42</v>
      </c>
      <c r="C29" s="126"/>
      <c r="D29" s="126"/>
      <c r="E29" s="126"/>
      <c r="F29" s="126"/>
      <c r="G29" s="126"/>
      <c r="H29" s="126"/>
      <c r="I29" s="126"/>
      <c r="J29" s="126"/>
      <c r="K29" s="127"/>
      <c r="L29" s="125" t="s">
        <v>43</v>
      </c>
      <c r="M29" s="126"/>
      <c r="N29" s="126"/>
      <c r="O29" s="126"/>
      <c r="P29" s="126"/>
      <c r="Q29" s="126"/>
      <c r="R29" s="126"/>
      <c r="S29" s="126"/>
      <c r="T29" s="126"/>
      <c r="U29" s="127"/>
      <c r="V29" s="125" t="s">
        <v>44</v>
      </c>
      <c r="W29" s="126"/>
      <c r="X29" s="126"/>
      <c r="Y29" s="126"/>
      <c r="Z29" s="126"/>
      <c r="AA29" s="126"/>
      <c r="AB29" s="126"/>
      <c r="AC29" s="126"/>
      <c r="AD29" s="126"/>
      <c r="AE29" s="127"/>
    </row>
    <row r="30" spans="1:31" ht="15" customHeight="1" thickBot="1" x14ac:dyDescent="0.35">
      <c r="A30" s="128"/>
      <c r="B30" s="41">
        <v>8.3000000000000007</v>
      </c>
      <c r="C30" s="41">
        <v>9.3000000000000007</v>
      </c>
      <c r="D30" s="41">
        <v>10.3</v>
      </c>
      <c r="E30" s="41">
        <v>11.3</v>
      </c>
      <c r="F30" s="41">
        <v>12.3</v>
      </c>
      <c r="G30" s="41">
        <v>13.3</v>
      </c>
      <c r="H30" s="41">
        <v>14.3</v>
      </c>
      <c r="I30" s="41">
        <v>15.3</v>
      </c>
      <c r="J30" s="41">
        <v>16.3</v>
      </c>
      <c r="K30" s="42">
        <v>17.3</v>
      </c>
      <c r="L30" s="41">
        <v>8.3000000000000007</v>
      </c>
      <c r="M30" s="41">
        <v>9.3000000000000007</v>
      </c>
      <c r="N30" s="41">
        <v>10.3</v>
      </c>
      <c r="O30" s="41">
        <v>11.3</v>
      </c>
      <c r="P30" s="41">
        <v>12.3</v>
      </c>
      <c r="Q30" s="41">
        <v>13.3</v>
      </c>
      <c r="R30" s="41">
        <v>14.3</v>
      </c>
      <c r="S30" s="41">
        <v>15.3</v>
      </c>
      <c r="T30" s="41">
        <v>16.3</v>
      </c>
      <c r="U30" s="42">
        <v>17.3</v>
      </c>
      <c r="V30" s="42">
        <v>7.3</v>
      </c>
      <c r="W30" s="41">
        <v>8.3000000000000007</v>
      </c>
      <c r="X30" s="41">
        <v>9.3000000000000007</v>
      </c>
      <c r="Y30" s="41">
        <v>10.3</v>
      </c>
      <c r="Z30" s="41">
        <v>11.3</v>
      </c>
      <c r="AA30" s="41">
        <v>12.3</v>
      </c>
      <c r="AB30" s="41">
        <v>13.3</v>
      </c>
      <c r="AC30" s="41">
        <v>14.3</v>
      </c>
      <c r="AD30" s="41">
        <v>15.3</v>
      </c>
      <c r="AE30" s="42">
        <v>16.3</v>
      </c>
    </row>
    <row r="31" spans="1:31" ht="15" customHeight="1" thickBot="1" x14ac:dyDescent="0.35">
      <c r="A31" s="66" t="s">
        <v>4</v>
      </c>
      <c r="B31" s="21">
        <f>B59*0.9058</f>
        <v>10.113356638000001</v>
      </c>
      <c r="C31" s="21">
        <f t="shared" ref="C31:AE31" si="1">C59*0.9058</f>
        <v>26.511878316000004</v>
      </c>
      <c r="D31" s="21">
        <f t="shared" si="1"/>
        <v>51.742574996000002</v>
      </c>
      <c r="E31" s="21">
        <f t="shared" si="1"/>
        <v>70.542127907999998</v>
      </c>
      <c r="F31" s="21">
        <f t="shared" si="1"/>
        <v>111.68260376000001</v>
      </c>
      <c r="G31" s="21">
        <f t="shared" si="1"/>
        <v>75.037540844000006</v>
      </c>
      <c r="H31" s="21">
        <f t="shared" si="1"/>
        <v>63.210057344000006</v>
      </c>
      <c r="I31" s="21">
        <f t="shared" si="1"/>
        <v>31.072164648000001</v>
      </c>
      <c r="J31" s="21">
        <f t="shared" si="1"/>
        <v>8.8793110224000014</v>
      </c>
      <c r="K31" s="21">
        <f t="shared" si="1"/>
        <v>0</v>
      </c>
      <c r="L31" s="21">
        <f t="shared" si="1"/>
        <v>82.961868737999993</v>
      </c>
      <c r="M31" s="21">
        <f t="shared" si="1"/>
        <v>161.11310614000001</v>
      </c>
      <c r="N31" s="21">
        <f t="shared" si="1"/>
        <v>164.11927517999999</v>
      </c>
      <c r="O31" s="21">
        <f t="shared" si="1"/>
        <v>220.96556216000002</v>
      </c>
      <c r="P31" s="21">
        <f t="shared" si="1"/>
        <v>229.23017194000002</v>
      </c>
      <c r="Q31" s="21">
        <f t="shared" si="1"/>
        <v>233.56859162000001</v>
      </c>
      <c r="R31" s="21">
        <f t="shared" si="1"/>
        <v>155.67857788000001</v>
      </c>
      <c r="S31" s="21">
        <f t="shared" si="1"/>
        <v>111.54347288000001</v>
      </c>
      <c r="T31" s="21">
        <f t="shared" si="1"/>
        <v>98.777761740000003</v>
      </c>
      <c r="U31" s="21">
        <f t="shared" si="1"/>
        <v>43.656733903999999</v>
      </c>
      <c r="V31" s="21">
        <f t="shared" si="1"/>
        <v>113.15769906000001</v>
      </c>
      <c r="W31" s="21">
        <f t="shared" si="1"/>
        <v>200.21160082000003</v>
      </c>
      <c r="X31" s="21">
        <f t="shared" si="1"/>
        <v>212.69434003999999</v>
      </c>
      <c r="Y31" s="21">
        <f t="shared" si="1"/>
        <v>259.25753252000004</v>
      </c>
      <c r="Z31" s="21">
        <f t="shared" si="1"/>
        <v>283.08306166</v>
      </c>
      <c r="AA31" s="21">
        <f t="shared" si="1"/>
        <v>309.86720534000006</v>
      </c>
      <c r="AB31" s="21">
        <f t="shared" si="1"/>
        <v>303.16872376000003</v>
      </c>
      <c r="AC31" s="21">
        <f t="shared" si="1"/>
        <v>257.34602278</v>
      </c>
      <c r="AD31" s="21">
        <f t="shared" si="1"/>
        <v>238.34686778</v>
      </c>
      <c r="AE31" s="21">
        <f t="shared" si="1"/>
        <v>163.60305976000001</v>
      </c>
    </row>
    <row r="32" spans="1:31" ht="14.4" thickBot="1" x14ac:dyDescent="0.35">
      <c r="A32" s="67" t="s">
        <v>5</v>
      </c>
      <c r="B32" s="21">
        <f t="shared" ref="B32:AE32" si="2">B60*0.9058</f>
        <v>12.709515308</v>
      </c>
      <c r="C32" s="21">
        <f t="shared" si="2"/>
        <v>47.71595885</v>
      </c>
      <c r="D32" s="21">
        <f t="shared" si="2"/>
        <v>67.422471185999996</v>
      </c>
      <c r="E32" s="21">
        <f t="shared" si="2"/>
        <v>133.41220228</v>
      </c>
      <c r="F32" s="21">
        <f t="shared" si="2"/>
        <v>111.16385210000001</v>
      </c>
      <c r="G32" s="21">
        <f t="shared" si="2"/>
        <v>108.74491320000001</v>
      </c>
      <c r="H32" s="21">
        <f t="shared" si="2"/>
        <v>88.520056814</v>
      </c>
      <c r="I32" s="21">
        <f t="shared" si="2"/>
        <v>52.815784952000001</v>
      </c>
      <c r="J32" s="21">
        <f t="shared" si="2"/>
        <v>13.255504373999999</v>
      </c>
      <c r="K32" s="21">
        <f t="shared" si="2"/>
        <v>0</v>
      </c>
      <c r="L32" s="21">
        <f t="shared" si="2"/>
        <v>102.50956716</v>
      </c>
      <c r="M32" s="21">
        <f t="shared" si="2"/>
        <v>230.40191482</v>
      </c>
      <c r="N32" s="21">
        <f t="shared" si="2"/>
        <v>337.01566178000002</v>
      </c>
      <c r="O32" s="21">
        <f t="shared" si="2"/>
        <v>276.63285986</v>
      </c>
      <c r="P32" s="21">
        <f t="shared" si="2"/>
        <v>330.21518712</v>
      </c>
      <c r="Q32" s="21">
        <f t="shared" si="2"/>
        <v>367.27490716</v>
      </c>
      <c r="R32" s="21">
        <f t="shared" si="2"/>
        <v>229.78551792000002</v>
      </c>
      <c r="S32" s="21">
        <f t="shared" si="2"/>
        <v>206.97285434</v>
      </c>
      <c r="T32" s="21">
        <f t="shared" si="2"/>
        <v>182.49216006</v>
      </c>
      <c r="U32" s="21">
        <f t="shared" si="2"/>
        <v>55.805060822000002</v>
      </c>
      <c r="V32" s="21">
        <f t="shared" si="2"/>
        <v>171.12301135999999</v>
      </c>
      <c r="W32" s="21">
        <f t="shared" si="2"/>
        <v>334.89599920000001</v>
      </c>
      <c r="X32" s="21">
        <f t="shared" si="2"/>
        <v>339.26748057999998</v>
      </c>
      <c r="Y32" s="21">
        <f t="shared" si="2"/>
        <v>417.5887457</v>
      </c>
      <c r="Z32" s="21">
        <f t="shared" si="2"/>
        <v>538.60262932000001</v>
      </c>
      <c r="AA32" s="21">
        <f t="shared" si="2"/>
        <v>498.96364378000004</v>
      </c>
      <c r="AB32" s="21">
        <f t="shared" si="2"/>
        <v>546.94341688000009</v>
      </c>
      <c r="AC32" s="21">
        <f t="shared" si="2"/>
        <v>387.42922890000006</v>
      </c>
      <c r="AD32" s="21">
        <f t="shared" si="2"/>
        <v>360.18158736000004</v>
      </c>
      <c r="AE32" s="21">
        <f t="shared" si="2"/>
        <v>228.85526132000001</v>
      </c>
    </row>
    <row r="33" spans="1:31" ht="14.4" thickBot="1" x14ac:dyDescent="0.35">
      <c r="A33" s="67" t="s">
        <v>6</v>
      </c>
      <c r="B33" s="21">
        <f t="shared" ref="B33:AE33" si="3">B61*0.9058</f>
        <v>21.298519242000001</v>
      </c>
      <c r="C33" s="21">
        <f t="shared" si="3"/>
        <v>70.716068682</v>
      </c>
      <c r="D33" s="21">
        <f t="shared" si="3"/>
        <v>124.62666692000001</v>
      </c>
      <c r="E33" s="21">
        <f t="shared" si="3"/>
        <v>179.06905128</v>
      </c>
      <c r="F33" s="21">
        <f t="shared" si="3"/>
        <v>172.39085962000001</v>
      </c>
      <c r="G33" s="21">
        <f t="shared" si="3"/>
        <v>182.58219658000002</v>
      </c>
      <c r="H33" s="21">
        <f t="shared" si="3"/>
        <v>157.65304072000001</v>
      </c>
      <c r="I33" s="21">
        <f t="shared" si="3"/>
        <v>73.827038782000002</v>
      </c>
      <c r="J33" s="21">
        <f t="shared" si="3"/>
        <v>22.353595082000002</v>
      </c>
      <c r="K33" s="21">
        <f t="shared" si="3"/>
        <v>0</v>
      </c>
      <c r="L33" s="21">
        <f t="shared" si="3"/>
        <v>199.31567404</v>
      </c>
      <c r="M33" s="21">
        <f t="shared" si="3"/>
        <v>371.39665948000004</v>
      </c>
      <c r="N33" s="21">
        <f t="shared" si="3"/>
        <v>388.50722148</v>
      </c>
      <c r="O33" s="21">
        <f t="shared" si="3"/>
        <v>518.11397680000005</v>
      </c>
      <c r="P33" s="21">
        <f t="shared" si="3"/>
        <v>535.04029907999995</v>
      </c>
      <c r="Q33" s="21">
        <f t="shared" si="3"/>
        <v>710.54040778000001</v>
      </c>
      <c r="R33" s="21">
        <f t="shared" si="3"/>
        <v>391.29590794000001</v>
      </c>
      <c r="S33" s="21">
        <f t="shared" si="3"/>
        <v>365.50461164000001</v>
      </c>
      <c r="T33" s="21">
        <f t="shared" si="3"/>
        <v>189.14888426000002</v>
      </c>
      <c r="U33" s="21">
        <f t="shared" si="3"/>
        <v>111.91466972000001</v>
      </c>
      <c r="V33" s="21">
        <f t="shared" si="3"/>
        <v>365.53232912000004</v>
      </c>
      <c r="W33" s="21">
        <f t="shared" si="3"/>
        <v>530.96628241999997</v>
      </c>
      <c r="X33" s="21">
        <f t="shared" si="3"/>
        <v>580.2715126600001</v>
      </c>
      <c r="Y33" s="21">
        <f t="shared" si="3"/>
        <v>748.85620068000003</v>
      </c>
      <c r="Z33" s="21">
        <f t="shared" si="3"/>
        <v>840.99852452000005</v>
      </c>
      <c r="AA33" s="21">
        <f t="shared" si="3"/>
        <v>929.65061979999996</v>
      </c>
      <c r="AB33" s="21">
        <f t="shared" si="3"/>
        <v>714.7022870400001</v>
      </c>
      <c r="AC33" s="21">
        <f t="shared" si="3"/>
        <v>752.97360516000003</v>
      </c>
      <c r="AD33" s="21">
        <f t="shared" si="3"/>
        <v>621.88396465999995</v>
      </c>
      <c r="AE33" s="21">
        <f t="shared" si="3"/>
        <v>596.48795947999997</v>
      </c>
    </row>
    <row r="34" spans="1:31" ht="14.4" thickBot="1" x14ac:dyDescent="0.35">
      <c r="A34" s="67" t="s">
        <v>7</v>
      </c>
      <c r="B34" s="21">
        <f t="shared" ref="B34:AE34" si="4">B62*0.9058</f>
        <v>34.257990060000004</v>
      </c>
      <c r="C34" s="21">
        <f t="shared" si="4"/>
        <v>165.92100196000001</v>
      </c>
      <c r="D34" s="21">
        <f t="shared" si="4"/>
        <v>263.09866799999998</v>
      </c>
      <c r="E34" s="21">
        <f t="shared" si="4"/>
        <v>342.69566184000001</v>
      </c>
      <c r="F34" s="21">
        <f t="shared" si="4"/>
        <v>416.31528148000001</v>
      </c>
      <c r="G34" s="21">
        <f t="shared" si="4"/>
        <v>346.78127274000002</v>
      </c>
      <c r="H34" s="21">
        <f t="shared" si="4"/>
        <v>275.43321834</v>
      </c>
      <c r="I34" s="21">
        <f t="shared" si="4"/>
        <v>155.63781688</v>
      </c>
      <c r="J34" s="21">
        <f t="shared" si="4"/>
        <v>47.471302270000002</v>
      </c>
      <c r="K34" s="21">
        <f t="shared" si="4"/>
        <v>0</v>
      </c>
      <c r="L34" s="21">
        <f t="shared" si="4"/>
        <v>388.52705850000001</v>
      </c>
      <c r="M34" s="21">
        <f t="shared" si="4"/>
        <v>669.67859224000006</v>
      </c>
      <c r="N34" s="21">
        <f t="shared" si="4"/>
        <v>930.15786780000008</v>
      </c>
      <c r="O34" s="21">
        <f t="shared" si="4"/>
        <v>788.00152522000008</v>
      </c>
      <c r="P34" s="21">
        <f t="shared" si="4"/>
        <v>961.27300360000004</v>
      </c>
      <c r="Q34" s="21">
        <f t="shared" si="4"/>
        <v>1116.8740450000003</v>
      </c>
      <c r="R34" s="21">
        <f t="shared" si="4"/>
        <v>876.82264278000002</v>
      </c>
      <c r="S34" s="21">
        <f t="shared" si="4"/>
        <v>666.31925178000006</v>
      </c>
      <c r="T34" s="21">
        <f t="shared" si="4"/>
        <v>386.69716134000004</v>
      </c>
      <c r="U34" s="21">
        <f t="shared" si="4"/>
        <v>187.68900640000001</v>
      </c>
      <c r="V34" s="21">
        <f t="shared" si="4"/>
        <v>627.08769508</v>
      </c>
      <c r="W34" s="21">
        <f t="shared" si="4"/>
        <v>886.9282004800001</v>
      </c>
      <c r="X34" s="21">
        <f t="shared" si="4"/>
        <v>1233.8119192000001</v>
      </c>
      <c r="Y34" s="21">
        <f t="shared" si="4"/>
        <v>1553.6879428000002</v>
      </c>
      <c r="Z34" s="21">
        <f t="shared" si="4"/>
        <v>1464.8497962000001</v>
      </c>
      <c r="AA34" s="21">
        <f t="shared" si="4"/>
        <v>1567.9017564000001</v>
      </c>
      <c r="AB34" s="21">
        <f t="shared" si="4"/>
        <v>1184.4449134000001</v>
      </c>
      <c r="AC34" s="21">
        <f t="shared" si="4"/>
        <v>1311.8565530000001</v>
      </c>
      <c r="AD34" s="21">
        <f t="shared" si="4"/>
        <v>1293.7776908000001</v>
      </c>
      <c r="AE34" s="21">
        <f t="shared" si="4"/>
        <v>1037.0440794000001</v>
      </c>
    </row>
    <row r="35" spans="1:31" ht="14.4" thickBot="1" x14ac:dyDescent="0.35">
      <c r="A35" s="67" t="s">
        <v>8</v>
      </c>
      <c r="B35" s="21">
        <f t="shared" ref="B35:AE35" si="5">B63*0.9058</f>
        <v>13.030467422000001</v>
      </c>
      <c r="C35" s="21">
        <f t="shared" si="5"/>
        <v>50.806892654000002</v>
      </c>
      <c r="D35" s="21">
        <f t="shared" si="5"/>
        <v>83.864063654000006</v>
      </c>
      <c r="E35" s="21">
        <f t="shared" si="5"/>
        <v>119.33933116000001</v>
      </c>
      <c r="F35" s="21">
        <f t="shared" si="5"/>
        <v>121.71859602000001</v>
      </c>
      <c r="G35" s="21">
        <f t="shared" si="5"/>
        <v>121.24821408</v>
      </c>
      <c r="H35" s="21">
        <f t="shared" si="5"/>
        <v>85.781669428000001</v>
      </c>
      <c r="I35" s="21">
        <f t="shared" si="5"/>
        <v>52.207721412000005</v>
      </c>
      <c r="J35" s="21">
        <f t="shared" si="5"/>
        <v>13.571211906000002</v>
      </c>
      <c r="K35" s="21">
        <f t="shared" si="5"/>
        <v>0</v>
      </c>
      <c r="L35" s="21">
        <f t="shared" si="5"/>
        <v>104.94924888000001</v>
      </c>
      <c r="M35" s="21">
        <f t="shared" si="5"/>
        <v>215.04298886000001</v>
      </c>
      <c r="N35" s="21">
        <f t="shared" si="5"/>
        <v>278.33839068000003</v>
      </c>
      <c r="O35" s="21">
        <f t="shared" si="5"/>
        <v>248.89581458000001</v>
      </c>
      <c r="P35" s="21">
        <f t="shared" si="5"/>
        <v>453.48550912000007</v>
      </c>
      <c r="Q35" s="21">
        <f t="shared" si="5"/>
        <v>261.04811796000001</v>
      </c>
      <c r="R35" s="21">
        <f t="shared" si="5"/>
        <v>265.75329606000003</v>
      </c>
      <c r="S35" s="21">
        <f t="shared" si="5"/>
        <v>168.84102942000001</v>
      </c>
      <c r="T35" s="21">
        <f t="shared" si="5"/>
        <v>140.95824092000001</v>
      </c>
      <c r="U35" s="21">
        <f t="shared" si="5"/>
        <v>47.894673189999999</v>
      </c>
      <c r="V35" s="21">
        <f t="shared" si="5"/>
        <v>131.41328284000002</v>
      </c>
      <c r="W35" s="21">
        <f t="shared" si="5"/>
        <v>326.28093540000003</v>
      </c>
      <c r="X35" s="21">
        <f t="shared" si="5"/>
        <v>355.26807525999999</v>
      </c>
      <c r="Y35" s="21">
        <f t="shared" si="5"/>
        <v>385.53945836000003</v>
      </c>
      <c r="Z35" s="21">
        <f t="shared" si="5"/>
        <v>420.97661886000003</v>
      </c>
      <c r="AA35" s="21">
        <f t="shared" si="5"/>
        <v>507.07626032000002</v>
      </c>
      <c r="AB35" s="21">
        <f t="shared" si="5"/>
        <v>394.54600892000002</v>
      </c>
      <c r="AC35" s="21">
        <f t="shared" si="5"/>
        <v>471.06527552</v>
      </c>
      <c r="AD35" s="21">
        <f t="shared" si="5"/>
        <v>241.66010302000001</v>
      </c>
      <c r="AE35" s="21">
        <f t="shared" si="5"/>
        <v>207.25265596</v>
      </c>
    </row>
    <row r="36" spans="1:31" ht="14.4" thickBot="1" x14ac:dyDescent="0.35">
      <c r="A36" s="67" t="s">
        <v>9</v>
      </c>
      <c r="B36" s="21">
        <f t="shared" ref="B36:AE36" si="6">B64*0.9058</f>
        <v>17.231966374000002</v>
      </c>
      <c r="C36" s="21">
        <f t="shared" si="6"/>
        <v>64.260767227999992</v>
      </c>
      <c r="D36" s="21">
        <f t="shared" si="6"/>
        <v>93.047218040000004</v>
      </c>
      <c r="E36" s="21">
        <f t="shared" si="6"/>
        <v>167.64510168000001</v>
      </c>
      <c r="F36" s="21">
        <f t="shared" si="6"/>
        <v>164.73023728000001</v>
      </c>
      <c r="G36" s="21">
        <f t="shared" si="6"/>
        <v>167.95434180000001</v>
      </c>
      <c r="H36" s="21">
        <f t="shared" si="6"/>
        <v>105.81700528</v>
      </c>
      <c r="I36" s="21">
        <f t="shared" si="6"/>
        <v>77.774931850000002</v>
      </c>
      <c r="J36" s="21">
        <f t="shared" si="6"/>
        <v>17.554367768000002</v>
      </c>
      <c r="K36" s="21">
        <f t="shared" si="6"/>
        <v>0</v>
      </c>
      <c r="L36" s="21">
        <f t="shared" si="6"/>
        <v>142.41114411999999</v>
      </c>
      <c r="M36" s="21">
        <f t="shared" si="6"/>
        <v>308.95895968000002</v>
      </c>
      <c r="N36" s="21">
        <f t="shared" si="6"/>
        <v>386.90631056000001</v>
      </c>
      <c r="O36" s="21">
        <f t="shared" si="6"/>
        <v>605.62557930000003</v>
      </c>
      <c r="P36" s="21">
        <f t="shared" si="6"/>
        <v>499.20902500000005</v>
      </c>
      <c r="Q36" s="21">
        <f t="shared" si="6"/>
        <v>461.33154872000006</v>
      </c>
      <c r="R36" s="21">
        <f t="shared" si="6"/>
        <v>364.77526148000004</v>
      </c>
      <c r="S36" s="21">
        <f t="shared" si="6"/>
        <v>310.48496094000001</v>
      </c>
      <c r="T36" s="21">
        <f t="shared" si="6"/>
        <v>200.53506200000001</v>
      </c>
      <c r="U36" s="21">
        <f t="shared" si="6"/>
        <v>92.467687200000015</v>
      </c>
      <c r="V36" s="21">
        <f t="shared" si="6"/>
        <v>303.32107932000002</v>
      </c>
      <c r="W36" s="21">
        <f t="shared" si="6"/>
        <v>380.76118220000001</v>
      </c>
      <c r="X36" s="21">
        <f t="shared" si="6"/>
        <v>590.02498590000005</v>
      </c>
      <c r="Y36" s="21">
        <f t="shared" si="6"/>
        <v>685.12510906000011</v>
      </c>
      <c r="Z36" s="21">
        <f t="shared" si="6"/>
        <v>745.34051914000008</v>
      </c>
      <c r="AA36" s="21">
        <f t="shared" si="6"/>
        <v>708.75190568000005</v>
      </c>
      <c r="AB36" s="21">
        <f t="shared" si="6"/>
        <v>594.50353284000005</v>
      </c>
      <c r="AC36" s="21">
        <f t="shared" si="6"/>
        <v>539.95344886000009</v>
      </c>
      <c r="AD36" s="21">
        <f t="shared" si="6"/>
        <v>526.19244467999999</v>
      </c>
      <c r="AE36" s="21">
        <f t="shared" si="6"/>
        <v>365.74845300000004</v>
      </c>
    </row>
    <row r="37" spans="1:31" ht="14.4" thickBot="1" x14ac:dyDescent="0.35">
      <c r="A37" s="67" t="s">
        <v>10</v>
      </c>
      <c r="B37" s="21">
        <f t="shared" ref="B37:AE37" si="7">B65*0.9058</f>
        <v>27.430413864000002</v>
      </c>
      <c r="C37" s="21">
        <f t="shared" si="7"/>
        <v>94.425483320000012</v>
      </c>
      <c r="D37" s="21">
        <f t="shared" si="7"/>
        <v>183.90031673999999</v>
      </c>
      <c r="E37" s="21">
        <f t="shared" si="7"/>
        <v>240.36806990000002</v>
      </c>
      <c r="F37" s="21">
        <f t="shared" si="7"/>
        <v>224.93803864000003</v>
      </c>
      <c r="G37" s="21">
        <f t="shared" si="7"/>
        <v>255.47880666000003</v>
      </c>
      <c r="H37" s="21">
        <f t="shared" si="7"/>
        <v>179.66724160000001</v>
      </c>
      <c r="I37" s="21">
        <f t="shared" si="7"/>
        <v>99.420970320000009</v>
      </c>
      <c r="J37" s="21">
        <f t="shared" si="7"/>
        <v>34.261993695999998</v>
      </c>
      <c r="K37" s="21">
        <f t="shared" si="7"/>
        <v>0</v>
      </c>
      <c r="L37" s="21">
        <f t="shared" si="7"/>
        <v>244.25983959999999</v>
      </c>
      <c r="M37" s="21">
        <f t="shared" si="7"/>
        <v>556.77940850000005</v>
      </c>
      <c r="N37" s="21">
        <f t="shared" si="7"/>
        <v>600.46686714000009</v>
      </c>
      <c r="O37" s="21">
        <f t="shared" si="7"/>
        <v>804.29759186000001</v>
      </c>
      <c r="P37" s="21">
        <f t="shared" si="7"/>
        <v>797.54648330000009</v>
      </c>
      <c r="Q37" s="21">
        <f t="shared" si="7"/>
        <v>790.53984856</v>
      </c>
      <c r="R37" s="21">
        <f t="shared" si="7"/>
        <v>616.71900247999997</v>
      </c>
      <c r="S37" s="21">
        <f t="shared" si="7"/>
        <v>473.65586352000003</v>
      </c>
      <c r="T37" s="21">
        <f t="shared" si="7"/>
        <v>277.70632344000001</v>
      </c>
      <c r="U37" s="21">
        <f t="shared" si="7"/>
        <v>111.84736878000001</v>
      </c>
      <c r="V37" s="21">
        <f t="shared" si="7"/>
        <v>490.09966614000007</v>
      </c>
      <c r="W37" s="21">
        <f t="shared" si="7"/>
        <v>519.05718634000004</v>
      </c>
      <c r="X37" s="21">
        <f t="shared" si="7"/>
        <v>926.98122720000003</v>
      </c>
      <c r="Y37" s="21">
        <f t="shared" si="7"/>
        <v>843.98150508000003</v>
      </c>
      <c r="Z37" s="21">
        <f t="shared" si="7"/>
        <v>877.05914716000007</v>
      </c>
      <c r="AA37" s="21">
        <f t="shared" si="7"/>
        <v>1120.2300340000002</v>
      </c>
      <c r="AB37" s="21">
        <f t="shared" si="7"/>
        <v>780.99833251999996</v>
      </c>
      <c r="AC37" s="21">
        <f t="shared" si="7"/>
        <v>894.86427660000004</v>
      </c>
      <c r="AD37" s="21">
        <f t="shared" si="7"/>
        <v>837.29253440000014</v>
      </c>
      <c r="AE37" s="21">
        <f t="shared" si="7"/>
        <v>676.65044425999997</v>
      </c>
    </row>
    <row r="38" spans="1:31" ht="14.4" thickBot="1" x14ac:dyDescent="0.35">
      <c r="A38" s="67" t="s">
        <v>11</v>
      </c>
      <c r="B38" s="21">
        <f t="shared" ref="B38:AE38" si="8">B66*0.9058</f>
        <v>36.667101030000005</v>
      </c>
      <c r="C38" s="21">
        <f t="shared" si="8"/>
        <v>194.69201794</v>
      </c>
      <c r="D38" s="21">
        <f t="shared" si="8"/>
        <v>278.38277488</v>
      </c>
      <c r="E38" s="21">
        <f t="shared" si="8"/>
        <v>428.90318408000007</v>
      </c>
      <c r="F38" s="21">
        <f t="shared" si="8"/>
        <v>419.99092730000001</v>
      </c>
      <c r="G38" s="21">
        <f t="shared" si="8"/>
        <v>389.26936160000002</v>
      </c>
      <c r="H38" s="21">
        <f t="shared" si="8"/>
        <v>273.54344780000002</v>
      </c>
      <c r="I38" s="21">
        <f t="shared" si="8"/>
        <v>171.22953344000001</v>
      </c>
      <c r="J38" s="21">
        <f t="shared" si="8"/>
        <v>47.167777747999999</v>
      </c>
      <c r="K38" s="21">
        <f t="shared" si="8"/>
        <v>0</v>
      </c>
      <c r="L38" s="21">
        <f t="shared" si="8"/>
        <v>394.47426956000004</v>
      </c>
      <c r="M38" s="21">
        <f t="shared" si="8"/>
        <v>799.56831948000001</v>
      </c>
      <c r="N38" s="21">
        <f t="shared" si="8"/>
        <v>988.90533840000012</v>
      </c>
      <c r="O38" s="21">
        <f t="shared" si="8"/>
        <v>1011.3510624</v>
      </c>
      <c r="P38" s="21">
        <f t="shared" si="8"/>
        <v>1414.5235482000001</v>
      </c>
      <c r="Q38" s="21">
        <f t="shared" si="8"/>
        <v>1250.2693993999999</v>
      </c>
      <c r="R38" s="21">
        <f t="shared" si="8"/>
        <v>1118.3360061999999</v>
      </c>
      <c r="S38" s="21">
        <f t="shared" si="8"/>
        <v>719.32965692000005</v>
      </c>
      <c r="T38" s="21">
        <f t="shared" si="8"/>
        <v>423.70307686000001</v>
      </c>
      <c r="U38" s="21">
        <f t="shared" si="8"/>
        <v>209.88482017999999</v>
      </c>
      <c r="V38" s="21">
        <f t="shared" si="8"/>
        <v>710.14013476000002</v>
      </c>
      <c r="W38" s="21">
        <f t="shared" si="8"/>
        <v>1003.4026674</v>
      </c>
      <c r="X38" s="21">
        <f t="shared" si="8"/>
        <v>1251.3355260000001</v>
      </c>
      <c r="Y38" s="21">
        <f t="shared" si="8"/>
        <v>1852.9606396000001</v>
      </c>
      <c r="Z38" s="21">
        <f t="shared" si="8"/>
        <v>1651.3304654000001</v>
      </c>
      <c r="AA38" s="21">
        <f t="shared" si="8"/>
        <v>1888.1690856000002</v>
      </c>
      <c r="AB38" s="21">
        <f t="shared" si="8"/>
        <v>1506.9912354000001</v>
      </c>
      <c r="AC38" s="21">
        <f t="shared" si="8"/>
        <v>1580.5195504000001</v>
      </c>
      <c r="AD38" s="21">
        <f t="shared" si="8"/>
        <v>1474.9965678000001</v>
      </c>
      <c r="AE38" s="21">
        <f t="shared" si="8"/>
        <v>1120.9628262000001</v>
      </c>
    </row>
    <row r="39" spans="1:31" ht="14.4" thickBot="1" x14ac:dyDescent="0.35">
      <c r="A39" s="67" t="s">
        <v>12</v>
      </c>
      <c r="B39" s="21">
        <f t="shared" ref="B39:AE39" si="9">B67*0.9058</f>
        <v>11.978190504000001</v>
      </c>
      <c r="C39" s="21">
        <f t="shared" si="9"/>
        <v>44.435740020000004</v>
      </c>
      <c r="D39" s="21">
        <f t="shared" si="9"/>
        <v>87.87750041000001</v>
      </c>
      <c r="E39" s="21">
        <f t="shared" si="9"/>
        <v>165.95723396</v>
      </c>
      <c r="F39" s="21">
        <f t="shared" si="9"/>
        <v>143.12645438000001</v>
      </c>
      <c r="G39" s="21">
        <f t="shared" si="9"/>
        <v>121.82928478000001</v>
      </c>
      <c r="H39" s="21">
        <f t="shared" si="9"/>
        <v>108.10233868</v>
      </c>
      <c r="I39" s="21">
        <f t="shared" si="9"/>
        <v>58.294081468000002</v>
      </c>
      <c r="J39" s="21">
        <f t="shared" si="9"/>
        <v>11.960554578</v>
      </c>
      <c r="K39" s="21">
        <f t="shared" si="9"/>
        <v>0</v>
      </c>
      <c r="L39" s="21">
        <f t="shared" si="9"/>
        <v>143.85408352000002</v>
      </c>
      <c r="M39" s="21">
        <f t="shared" si="9"/>
        <v>286.44783691999999</v>
      </c>
      <c r="N39" s="21">
        <f t="shared" si="9"/>
        <v>253.36729628000003</v>
      </c>
      <c r="O39" s="21">
        <f t="shared" si="9"/>
        <v>374.64993076000002</v>
      </c>
      <c r="P39" s="21">
        <f t="shared" si="9"/>
        <v>412.50612074000003</v>
      </c>
      <c r="Q39" s="21">
        <f t="shared" si="9"/>
        <v>301.70549444</v>
      </c>
      <c r="R39" s="21">
        <f t="shared" si="9"/>
        <v>312.90208824000001</v>
      </c>
      <c r="S39" s="21">
        <f t="shared" si="9"/>
        <v>267.17884409999999</v>
      </c>
      <c r="T39" s="21">
        <f t="shared" si="9"/>
        <v>181.87141532000001</v>
      </c>
      <c r="U39" s="21">
        <f t="shared" si="9"/>
        <v>67.213394430000008</v>
      </c>
      <c r="V39" s="21">
        <f t="shared" si="9"/>
        <v>209.89496514000001</v>
      </c>
      <c r="W39" s="21">
        <f t="shared" si="9"/>
        <v>275.91283944000003</v>
      </c>
      <c r="X39" s="21">
        <f t="shared" si="9"/>
        <v>402.00373206</v>
      </c>
      <c r="Y39" s="21">
        <f t="shared" si="9"/>
        <v>507.98894440000004</v>
      </c>
      <c r="Z39" s="21">
        <f t="shared" si="9"/>
        <v>465.23772064000008</v>
      </c>
      <c r="AA39" s="21">
        <f t="shared" si="9"/>
        <v>524.13899608000008</v>
      </c>
      <c r="AB39" s="21">
        <f t="shared" si="9"/>
        <v>386.16156180000007</v>
      </c>
      <c r="AC39" s="21">
        <f t="shared" si="9"/>
        <v>488.77792278000004</v>
      </c>
      <c r="AD39" s="21">
        <f t="shared" si="9"/>
        <v>398.12844792000004</v>
      </c>
      <c r="AE39" s="21">
        <f t="shared" si="9"/>
        <v>296.80638456000003</v>
      </c>
    </row>
    <row r="40" spans="1:31" ht="14.4" thickBot="1" x14ac:dyDescent="0.35">
      <c r="A40" s="67" t="s">
        <v>13</v>
      </c>
      <c r="B40" s="21">
        <f t="shared" ref="B40:AE40" si="10">B68*0.9058</f>
        <v>17.092436942000003</v>
      </c>
      <c r="C40" s="21">
        <f t="shared" si="10"/>
        <v>65.509376295999999</v>
      </c>
      <c r="D40" s="21">
        <f t="shared" si="10"/>
        <v>111.39492168000001</v>
      </c>
      <c r="E40" s="21">
        <f t="shared" si="10"/>
        <v>198.87092623999999</v>
      </c>
      <c r="F40" s="21">
        <f t="shared" si="10"/>
        <v>137.93712618000001</v>
      </c>
      <c r="G40" s="21">
        <f t="shared" si="10"/>
        <v>202.24874502000003</v>
      </c>
      <c r="H40" s="21">
        <f t="shared" si="10"/>
        <v>120.24413478000001</v>
      </c>
      <c r="I40" s="21">
        <f t="shared" si="10"/>
        <v>85.927639098</v>
      </c>
      <c r="J40" s="21">
        <f t="shared" si="10"/>
        <v>24.146571834000003</v>
      </c>
      <c r="K40" s="21">
        <f t="shared" si="10"/>
        <v>0</v>
      </c>
      <c r="L40" s="21">
        <f t="shared" si="10"/>
        <v>154.6164368</v>
      </c>
      <c r="M40" s="21">
        <f t="shared" si="10"/>
        <v>327.92016166000002</v>
      </c>
      <c r="N40" s="21">
        <f t="shared" si="10"/>
        <v>475.72652231999996</v>
      </c>
      <c r="O40" s="21">
        <f t="shared" si="10"/>
        <v>489.9825462</v>
      </c>
      <c r="P40" s="21">
        <f t="shared" si="10"/>
        <v>593.07907176000003</v>
      </c>
      <c r="Q40" s="21">
        <f t="shared" si="10"/>
        <v>486.19159203999999</v>
      </c>
      <c r="R40" s="21">
        <f t="shared" si="10"/>
        <v>425.95525798000006</v>
      </c>
      <c r="S40" s="21">
        <f t="shared" si="10"/>
        <v>320.91678780000001</v>
      </c>
      <c r="T40" s="21">
        <f t="shared" si="10"/>
        <v>187.27514638000002</v>
      </c>
      <c r="U40" s="21">
        <f t="shared" si="10"/>
        <v>88.295527110000009</v>
      </c>
      <c r="V40" s="21">
        <f t="shared" si="10"/>
        <v>329.54516686000005</v>
      </c>
      <c r="W40" s="21">
        <f t="shared" si="10"/>
        <v>351.42965718000005</v>
      </c>
      <c r="X40" s="21">
        <f t="shared" si="10"/>
        <v>514.45843974000002</v>
      </c>
      <c r="Y40" s="21">
        <f t="shared" si="10"/>
        <v>669.61518624000007</v>
      </c>
      <c r="Z40" s="21">
        <f t="shared" si="10"/>
        <v>657.66822772</v>
      </c>
      <c r="AA40" s="21">
        <f t="shared" si="10"/>
        <v>826.29213688000004</v>
      </c>
      <c r="AB40" s="21">
        <f t="shared" si="10"/>
        <v>630.13127366000003</v>
      </c>
      <c r="AC40" s="21">
        <f t="shared" si="10"/>
        <v>699.03593255999999</v>
      </c>
      <c r="AD40" s="21">
        <f t="shared" si="10"/>
        <v>444.90260122000007</v>
      </c>
      <c r="AE40" s="21">
        <f t="shared" si="10"/>
        <v>461.81968434000004</v>
      </c>
    </row>
    <row r="41" spans="1:31" ht="14.4" thickBot="1" x14ac:dyDescent="0.35">
      <c r="A41" s="67" t="s">
        <v>14</v>
      </c>
      <c r="B41" s="21">
        <f t="shared" ref="B41:AE41" si="11">B69*0.9058</f>
        <v>31.179818978</v>
      </c>
      <c r="C41" s="21">
        <f t="shared" si="11"/>
        <v>97.186814619999993</v>
      </c>
      <c r="D41" s="21">
        <f t="shared" si="11"/>
        <v>166.96339660000001</v>
      </c>
      <c r="E41" s="21">
        <f t="shared" si="11"/>
        <v>299.46101262000002</v>
      </c>
      <c r="F41" s="21">
        <f t="shared" si="11"/>
        <v>229.66948494000002</v>
      </c>
      <c r="G41" s="21">
        <f t="shared" si="11"/>
        <v>215.65875170000001</v>
      </c>
      <c r="H41" s="21">
        <f t="shared" si="11"/>
        <v>173.79629890000001</v>
      </c>
      <c r="I41" s="21">
        <f t="shared" si="11"/>
        <v>98.703576720000001</v>
      </c>
      <c r="J41" s="21">
        <f t="shared" si="11"/>
        <v>30.492117502000003</v>
      </c>
      <c r="K41" s="21">
        <f t="shared" si="11"/>
        <v>0</v>
      </c>
      <c r="L41" s="21">
        <f t="shared" si="11"/>
        <v>215.60213920000001</v>
      </c>
      <c r="M41" s="21">
        <f t="shared" si="11"/>
        <v>487.85781114000002</v>
      </c>
      <c r="N41" s="21">
        <f t="shared" si="11"/>
        <v>665.20928446000005</v>
      </c>
      <c r="O41" s="21">
        <f t="shared" si="11"/>
        <v>789.16638402000001</v>
      </c>
      <c r="P41" s="21">
        <f t="shared" si="11"/>
        <v>684.1123340800001</v>
      </c>
      <c r="Q41" s="21">
        <f t="shared" si="11"/>
        <v>856.10971418000008</v>
      </c>
      <c r="R41" s="21">
        <f t="shared" si="11"/>
        <v>647.25877412000011</v>
      </c>
      <c r="S41" s="21">
        <f t="shared" si="11"/>
        <v>424.96512800000005</v>
      </c>
      <c r="T41" s="21">
        <f t="shared" si="11"/>
        <v>238.44270141999999</v>
      </c>
      <c r="U41" s="21">
        <f t="shared" si="11"/>
        <v>118.6697638</v>
      </c>
      <c r="V41" s="21">
        <f t="shared" si="11"/>
        <v>440.59642802000002</v>
      </c>
      <c r="W41" s="21">
        <f t="shared" si="11"/>
        <v>498.49987418000001</v>
      </c>
      <c r="X41" s="21">
        <f t="shared" si="11"/>
        <v>875.60887077999996</v>
      </c>
      <c r="Y41" s="21">
        <f t="shared" si="11"/>
        <v>920.10620520000009</v>
      </c>
      <c r="Z41" s="21">
        <f t="shared" si="11"/>
        <v>994.21604380000019</v>
      </c>
      <c r="AA41" s="21">
        <f t="shared" si="11"/>
        <v>1104.3740049999999</v>
      </c>
      <c r="AB41" s="21">
        <f t="shared" si="11"/>
        <v>1057.8367184000001</v>
      </c>
      <c r="AC41" s="21">
        <f t="shared" si="11"/>
        <v>1031.9453312000001</v>
      </c>
      <c r="AD41" s="21">
        <f t="shared" si="11"/>
        <v>866.21173926000006</v>
      </c>
      <c r="AE41" s="21">
        <f t="shared" si="11"/>
        <v>665.79959431999998</v>
      </c>
    </row>
    <row r="42" spans="1:31" ht="14.4" thickBot="1" x14ac:dyDescent="0.35">
      <c r="A42" s="67" t="s">
        <v>15</v>
      </c>
      <c r="B42" s="21">
        <f t="shared" ref="B42:AE42" si="12">B70*0.9058</f>
        <v>38.798928504000003</v>
      </c>
      <c r="C42" s="21">
        <f t="shared" si="12"/>
        <v>165.77181670000002</v>
      </c>
      <c r="D42" s="21">
        <f t="shared" si="12"/>
        <v>270.07133524</v>
      </c>
      <c r="E42" s="21">
        <f t="shared" si="12"/>
        <v>348.91189550000001</v>
      </c>
      <c r="F42" s="21">
        <f t="shared" si="12"/>
        <v>310.20914484000002</v>
      </c>
      <c r="G42" s="21">
        <f t="shared" si="12"/>
        <v>369.74130998000004</v>
      </c>
      <c r="H42" s="21">
        <f t="shared" si="12"/>
        <v>276.96981746000006</v>
      </c>
      <c r="I42" s="21">
        <f t="shared" si="12"/>
        <v>157.97414681999999</v>
      </c>
      <c r="J42" s="21">
        <f t="shared" si="12"/>
        <v>46.913872949999998</v>
      </c>
      <c r="K42" s="21">
        <f t="shared" si="12"/>
        <v>0</v>
      </c>
      <c r="L42" s="21">
        <f t="shared" si="12"/>
        <v>324.84795980000001</v>
      </c>
      <c r="M42" s="21">
        <f t="shared" si="12"/>
        <v>643.62316466000004</v>
      </c>
      <c r="N42" s="21">
        <f t="shared" si="12"/>
        <v>806.11453607999999</v>
      </c>
      <c r="O42" s="21">
        <f t="shared" si="12"/>
        <v>791.57055838000008</v>
      </c>
      <c r="P42" s="21">
        <f t="shared" si="12"/>
        <v>978.64896499999998</v>
      </c>
      <c r="Q42" s="21">
        <f t="shared" si="12"/>
        <v>1054.3557290000001</v>
      </c>
      <c r="R42" s="21">
        <f t="shared" si="12"/>
        <v>989.69519600000001</v>
      </c>
      <c r="S42" s="21">
        <f t="shared" si="12"/>
        <v>604.92304081999998</v>
      </c>
      <c r="T42" s="21">
        <f t="shared" si="12"/>
        <v>347.72276126000003</v>
      </c>
      <c r="U42" s="21">
        <f t="shared" si="12"/>
        <v>176.72375392000001</v>
      </c>
      <c r="V42" s="21">
        <f t="shared" si="12"/>
        <v>624.58288633999996</v>
      </c>
      <c r="W42" s="21">
        <f t="shared" si="12"/>
        <v>861.98663515999999</v>
      </c>
      <c r="X42" s="21">
        <f t="shared" si="12"/>
        <v>1085.3956834000001</v>
      </c>
      <c r="Y42" s="21">
        <f t="shared" si="12"/>
        <v>1407.0054081999999</v>
      </c>
      <c r="Z42" s="21">
        <f t="shared" si="12"/>
        <v>1533.3599792000002</v>
      </c>
      <c r="AA42" s="21">
        <f t="shared" si="12"/>
        <v>1377.2906392</v>
      </c>
      <c r="AB42" s="21">
        <f t="shared" si="12"/>
        <v>1449.5870662</v>
      </c>
      <c r="AC42" s="21">
        <f t="shared" si="12"/>
        <v>1514.1307510000001</v>
      </c>
      <c r="AD42" s="21">
        <f t="shared" si="12"/>
        <v>1052.8982968</v>
      </c>
      <c r="AE42" s="21">
        <f t="shared" si="12"/>
        <v>923.99842780000006</v>
      </c>
    </row>
    <row r="43" spans="1:31" ht="14.4" thickBot="1" x14ac:dyDescent="0.35">
      <c r="A43" s="67" t="s">
        <v>16</v>
      </c>
      <c r="B43" s="21">
        <f t="shared" ref="B43:AE43" si="13">B71*0.9058</f>
        <v>15.321453013999999</v>
      </c>
      <c r="C43" s="21">
        <f t="shared" si="13"/>
        <v>51.967086584</v>
      </c>
      <c r="D43" s="21">
        <f t="shared" si="13"/>
        <v>89.564697838000001</v>
      </c>
      <c r="E43" s="21">
        <f t="shared" si="13"/>
        <v>156.04379644000002</v>
      </c>
      <c r="F43" s="21">
        <f t="shared" si="13"/>
        <v>123.59858392000001</v>
      </c>
      <c r="G43" s="21">
        <f t="shared" si="13"/>
        <v>144.58895906000001</v>
      </c>
      <c r="H43" s="21">
        <f t="shared" si="13"/>
        <v>113.68750148000001</v>
      </c>
      <c r="I43" s="21">
        <f t="shared" si="13"/>
        <v>57.535111648000004</v>
      </c>
      <c r="J43" s="21">
        <f t="shared" si="13"/>
        <v>16.193321745999999</v>
      </c>
      <c r="K43" s="21">
        <f t="shared" si="13"/>
        <v>0</v>
      </c>
      <c r="L43" s="21">
        <f t="shared" si="13"/>
        <v>118.48796974000001</v>
      </c>
      <c r="M43" s="21">
        <f t="shared" si="13"/>
        <v>265.45429148000005</v>
      </c>
      <c r="N43" s="21">
        <f t="shared" si="13"/>
        <v>369.25507654</v>
      </c>
      <c r="O43" s="21">
        <f t="shared" si="13"/>
        <v>397.10969466</v>
      </c>
      <c r="P43" s="21">
        <f t="shared" si="13"/>
        <v>548.07276832000002</v>
      </c>
      <c r="Q43" s="21">
        <f t="shared" si="13"/>
        <v>466.94479132000004</v>
      </c>
      <c r="R43" s="21">
        <f t="shared" si="13"/>
        <v>374.57230370000002</v>
      </c>
      <c r="S43" s="21">
        <f t="shared" si="13"/>
        <v>248.31664606000001</v>
      </c>
      <c r="T43" s="21">
        <f t="shared" si="13"/>
        <v>197.58659241999999</v>
      </c>
      <c r="U43" s="21">
        <f t="shared" si="13"/>
        <v>64.502787929999997</v>
      </c>
      <c r="V43" s="21">
        <f t="shared" si="13"/>
        <v>210.72259460000001</v>
      </c>
      <c r="W43" s="21">
        <f t="shared" si="13"/>
        <v>367.72354990000002</v>
      </c>
      <c r="X43" s="21">
        <f t="shared" si="13"/>
        <v>474.30767720000006</v>
      </c>
      <c r="Y43" s="21">
        <f t="shared" si="13"/>
        <v>491.14459702000005</v>
      </c>
      <c r="Z43" s="21">
        <f t="shared" si="13"/>
        <v>663.62993157999995</v>
      </c>
      <c r="AA43" s="21">
        <f t="shared" si="13"/>
        <v>752.78329658000007</v>
      </c>
      <c r="AB43" s="21">
        <f t="shared" si="13"/>
        <v>515.67492914000002</v>
      </c>
      <c r="AC43" s="21">
        <f t="shared" si="13"/>
        <v>434.09242169999999</v>
      </c>
      <c r="AD43" s="21">
        <f t="shared" si="13"/>
        <v>414.53927942000001</v>
      </c>
      <c r="AE43" s="21">
        <f t="shared" si="13"/>
        <v>271.12496180000005</v>
      </c>
    </row>
    <row r="44" spans="1:31" ht="14.4" thickBot="1" x14ac:dyDescent="0.35">
      <c r="A44" s="67" t="s">
        <v>17</v>
      </c>
      <c r="B44" s="21">
        <f t="shared" ref="B44:AE44" si="14">B72*0.9058</f>
        <v>21.239859634000002</v>
      </c>
      <c r="C44" s="21">
        <f t="shared" si="14"/>
        <v>80.517721424000001</v>
      </c>
      <c r="D44" s="21">
        <f t="shared" si="14"/>
        <v>97.624134860000012</v>
      </c>
      <c r="E44" s="21">
        <f t="shared" si="14"/>
        <v>206.75953844</v>
      </c>
      <c r="F44" s="21">
        <f t="shared" si="14"/>
        <v>153.74723112000001</v>
      </c>
      <c r="G44" s="21">
        <f t="shared" si="14"/>
        <v>194.06819347999999</v>
      </c>
      <c r="H44" s="21">
        <f t="shared" si="14"/>
        <v>168.96575808</v>
      </c>
      <c r="I44" s="21">
        <f t="shared" si="14"/>
        <v>87.000196878000011</v>
      </c>
      <c r="J44" s="21">
        <f t="shared" si="14"/>
        <v>23.351985958</v>
      </c>
      <c r="K44" s="21">
        <f t="shared" si="14"/>
        <v>0</v>
      </c>
      <c r="L44" s="21">
        <f t="shared" si="14"/>
        <v>162.88448862000001</v>
      </c>
      <c r="M44" s="21">
        <f t="shared" si="14"/>
        <v>361.42479786000001</v>
      </c>
      <c r="N44" s="21">
        <f t="shared" si="14"/>
        <v>485.45635418000001</v>
      </c>
      <c r="O44" s="21">
        <f t="shared" si="14"/>
        <v>531.50287834000005</v>
      </c>
      <c r="P44" s="21">
        <f t="shared" si="14"/>
        <v>680.39746711999999</v>
      </c>
      <c r="Q44" s="21">
        <f t="shared" si="14"/>
        <v>646.17507499999999</v>
      </c>
      <c r="R44" s="21">
        <f t="shared" si="14"/>
        <v>401.85228230000001</v>
      </c>
      <c r="S44" s="21">
        <f t="shared" si="14"/>
        <v>258.90907126000002</v>
      </c>
      <c r="T44" s="21">
        <f t="shared" si="14"/>
        <v>214.57432794000002</v>
      </c>
      <c r="U44" s="21">
        <f t="shared" si="14"/>
        <v>87.247851656000009</v>
      </c>
      <c r="V44" s="21">
        <f t="shared" si="14"/>
        <v>304.41881833999997</v>
      </c>
      <c r="W44" s="21">
        <f t="shared" si="14"/>
        <v>411.53836402000002</v>
      </c>
      <c r="X44" s="21">
        <f t="shared" si="14"/>
        <v>635.81380996000007</v>
      </c>
      <c r="Y44" s="21">
        <f t="shared" si="14"/>
        <v>796.02319943999998</v>
      </c>
      <c r="Z44" s="21">
        <f t="shared" si="14"/>
        <v>885.17864778000001</v>
      </c>
      <c r="AA44" s="21">
        <f t="shared" si="14"/>
        <v>848.44347588000005</v>
      </c>
      <c r="AB44" s="21">
        <f t="shared" si="14"/>
        <v>856.95002484000008</v>
      </c>
      <c r="AC44" s="21">
        <f t="shared" si="14"/>
        <v>611.9318494800001</v>
      </c>
      <c r="AD44" s="21">
        <f t="shared" si="14"/>
        <v>578.64279368000007</v>
      </c>
      <c r="AE44" s="21">
        <f t="shared" si="14"/>
        <v>415.87306992000003</v>
      </c>
    </row>
    <row r="45" spans="1:31" ht="14.4" thickBot="1" x14ac:dyDescent="0.35">
      <c r="A45" s="67" t="s">
        <v>18</v>
      </c>
      <c r="B45" s="21">
        <f t="shared" ref="B45:AE45" si="15">B73*0.9058</f>
        <v>25.362889132000003</v>
      </c>
      <c r="C45" s="21">
        <f t="shared" si="15"/>
        <v>130.25349652</v>
      </c>
      <c r="D45" s="21">
        <f t="shared" si="15"/>
        <v>191.94816858000002</v>
      </c>
      <c r="E45" s="21">
        <f t="shared" si="15"/>
        <v>284.93578498000005</v>
      </c>
      <c r="F45" s="21">
        <f t="shared" si="15"/>
        <v>250.61339254000004</v>
      </c>
      <c r="G45" s="21">
        <f t="shared" si="15"/>
        <v>285.66585978000001</v>
      </c>
      <c r="H45" s="21">
        <f t="shared" si="15"/>
        <v>204.28987474000002</v>
      </c>
      <c r="I45" s="21">
        <f t="shared" si="15"/>
        <v>101.96889514000001</v>
      </c>
      <c r="J45" s="21">
        <f t="shared" si="15"/>
        <v>31.114845943999999</v>
      </c>
      <c r="K45" s="21">
        <f t="shared" si="15"/>
        <v>0</v>
      </c>
      <c r="L45" s="21">
        <f t="shared" si="15"/>
        <v>271.10195448000002</v>
      </c>
      <c r="M45" s="21">
        <f t="shared" si="15"/>
        <v>545.90863095999998</v>
      </c>
      <c r="N45" s="21">
        <f t="shared" si="15"/>
        <v>728.73349136000002</v>
      </c>
      <c r="O45" s="21">
        <f t="shared" si="15"/>
        <v>909.61160640000003</v>
      </c>
      <c r="P45" s="21">
        <f t="shared" si="15"/>
        <v>756.08285424000007</v>
      </c>
      <c r="Q45" s="21">
        <f t="shared" si="15"/>
        <v>889.67983972000002</v>
      </c>
      <c r="R45" s="21">
        <f t="shared" si="15"/>
        <v>696.93628816000012</v>
      </c>
      <c r="S45" s="21">
        <f t="shared" si="15"/>
        <v>457.20762248000005</v>
      </c>
      <c r="T45" s="21">
        <f t="shared" si="15"/>
        <v>267.99696266000001</v>
      </c>
      <c r="U45" s="21">
        <f t="shared" si="15"/>
        <v>132.35966267999999</v>
      </c>
      <c r="V45" s="21">
        <f t="shared" si="15"/>
        <v>531.99753571999997</v>
      </c>
      <c r="W45" s="21">
        <f t="shared" si="15"/>
        <v>591.82616920000009</v>
      </c>
      <c r="X45" s="21">
        <f t="shared" si="15"/>
        <v>902.70768938000003</v>
      </c>
      <c r="Y45" s="21">
        <f t="shared" si="15"/>
        <v>1001.6037486000001</v>
      </c>
      <c r="Z45" s="21">
        <f t="shared" si="15"/>
        <v>904.96240674000001</v>
      </c>
      <c r="AA45" s="21">
        <f t="shared" si="15"/>
        <v>1242.748542</v>
      </c>
      <c r="AB45" s="21">
        <f t="shared" si="15"/>
        <v>1256.4831874000001</v>
      </c>
      <c r="AC45" s="21">
        <f t="shared" si="15"/>
        <v>990.35008940000012</v>
      </c>
      <c r="AD45" s="21">
        <f t="shared" si="15"/>
        <v>782.95902720000004</v>
      </c>
      <c r="AE45" s="21">
        <f t="shared" si="15"/>
        <v>786.59681058000001</v>
      </c>
    </row>
    <row r="46" spans="1:31" ht="14.4" thickBot="1" x14ac:dyDescent="0.35">
      <c r="A46" s="67" t="s">
        <v>19</v>
      </c>
      <c r="B46" s="21">
        <f t="shared" ref="B46:AE46" si="16">B74*0.9058</f>
        <v>42.520462152</v>
      </c>
      <c r="C46" s="21">
        <f t="shared" si="16"/>
        <v>227.27391568000002</v>
      </c>
      <c r="D46" s="21">
        <f t="shared" si="16"/>
        <v>283.08070658000003</v>
      </c>
      <c r="E46" s="21">
        <f t="shared" si="16"/>
        <v>449.40714462</v>
      </c>
      <c r="F46" s="21">
        <f t="shared" si="16"/>
        <v>415.02560344000005</v>
      </c>
      <c r="G46" s="21">
        <f t="shared" si="16"/>
        <v>419.58875210000002</v>
      </c>
      <c r="H46" s="21">
        <f t="shared" si="16"/>
        <v>328.24507212000003</v>
      </c>
      <c r="I46" s="21">
        <f t="shared" si="16"/>
        <v>206.84640466000002</v>
      </c>
      <c r="J46" s="21">
        <f t="shared" si="16"/>
        <v>54.068198379999998</v>
      </c>
      <c r="K46" s="21">
        <f t="shared" si="16"/>
        <v>0</v>
      </c>
      <c r="L46" s="21">
        <f t="shared" si="16"/>
        <v>409.53708950000004</v>
      </c>
      <c r="M46" s="21">
        <f t="shared" si="16"/>
        <v>614.94236635999994</v>
      </c>
      <c r="N46" s="21">
        <f t="shared" si="16"/>
        <v>1019.6119583999999</v>
      </c>
      <c r="O46" s="21">
        <f t="shared" si="16"/>
        <v>1223.6298214000001</v>
      </c>
      <c r="P46" s="21">
        <f t="shared" si="16"/>
        <v>1235.7367442</v>
      </c>
      <c r="Q46" s="21">
        <f t="shared" si="16"/>
        <v>1433.0118320000001</v>
      </c>
      <c r="R46" s="21">
        <f t="shared" si="16"/>
        <v>1036.7986076000002</v>
      </c>
      <c r="S46" s="21">
        <f t="shared" si="16"/>
        <v>783.28819492000002</v>
      </c>
      <c r="T46" s="21">
        <f t="shared" si="16"/>
        <v>453.98886218000001</v>
      </c>
      <c r="U46" s="21">
        <f t="shared" si="16"/>
        <v>187.07713850000002</v>
      </c>
      <c r="V46" s="21">
        <f t="shared" si="16"/>
        <v>699.10278060000007</v>
      </c>
      <c r="W46" s="21">
        <f t="shared" si="16"/>
        <v>984.30206280000004</v>
      </c>
      <c r="X46" s="21">
        <f t="shared" si="16"/>
        <v>1303.4235550000001</v>
      </c>
      <c r="Y46" s="21">
        <f t="shared" si="16"/>
        <v>1834.9796037999999</v>
      </c>
      <c r="Z46" s="21">
        <f t="shared" si="16"/>
        <v>1741.228398</v>
      </c>
      <c r="AA46" s="21">
        <f t="shared" si="16"/>
        <v>1696.3396674000001</v>
      </c>
      <c r="AB46" s="21">
        <f t="shared" si="16"/>
        <v>1625.109367</v>
      </c>
      <c r="AC46" s="21">
        <f t="shared" si="16"/>
        <v>1638.2199161999999</v>
      </c>
      <c r="AD46" s="21">
        <f t="shared" si="16"/>
        <v>1418.2753718000001</v>
      </c>
      <c r="AE46" s="21">
        <f t="shared" si="16"/>
        <v>1182.5608494000001</v>
      </c>
    </row>
    <row r="47" spans="1:31" ht="14.4" thickBot="1" x14ac:dyDescent="0.35">
      <c r="A47" s="67" t="s">
        <v>20</v>
      </c>
      <c r="B47" s="21">
        <f t="shared" ref="B47:AE47" si="17">B75*0.9058</f>
        <v>16.646575007999999</v>
      </c>
      <c r="C47" s="21">
        <f t="shared" si="17"/>
        <v>67.116174916000006</v>
      </c>
      <c r="D47" s="21">
        <f t="shared" si="17"/>
        <v>88.789976156000009</v>
      </c>
      <c r="E47" s="21">
        <f t="shared" si="17"/>
        <v>148.72076576000001</v>
      </c>
      <c r="F47" s="21">
        <f t="shared" si="17"/>
        <v>161.33738222000002</v>
      </c>
      <c r="G47" s="21">
        <f t="shared" si="17"/>
        <v>141.83550822000001</v>
      </c>
      <c r="H47" s="21">
        <f t="shared" si="17"/>
        <v>151.34323792000001</v>
      </c>
      <c r="I47" s="21">
        <f t="shared" si="17"/>
        <v>64.724346609999998</v>
      </c>
      <c r="J47" s="21">
        <f t="shared" si="17"/>
        <v>15.592993738000001</v>
      </c>
      <c r="K47" s="21">
        <f t="shared" si="17"/>
        <v>0</v>
      </c>
      <c r="L47" s="21">
        <f t="shared" si="17"/>
        <v>158.57369584</v>
      </c>
      <c r="M47" s="21">
        <f t="shared" si="17"/>
        <v>260.23552478000005</v>
      </c>
      <c r="N47" s="21">
        <f t="shared" si="17"/>
        <v>357.21418656000003</v>
      </c>
      <c r="O47" s="21">
        <f t="shared" si="17"/>
        <v>474.79083092000008</v>
      </c>
      <c r="P47" s="21">
        <f t="shared" si="17"/>
        <v>612.35974940000006</v>
      </c>
      <c r="Q47" s="21">
        <f t="shared" si="17"/>
        <v>520.97476494000011</v>
      </c>
      <c r="R47" s="21">
        <f t="shared" si="17"/>
        <v>333.71764397999999</v>
      </c>
      <c r="S47" s="21">
        <f t="shared" si="17"/>
        <v>260.39856878000001</v>
      </c>
      <c r="T47" s="21">
        <f t="shared" si="17"/>
        <v>204.84494898</v>
      </c>
      <c r="U47" s="21">
        <f t="shared" si="17"/>
        <v>65.180978506000002</v>
      </c>
      <c r="V47" s="21">
        <f t="shared" si="17"/>
        <v>229.21006318000002</v>
      </c>
      <c r="W47" s="21">
        <f t="shared" si="17"/>
        <v>455.62890366000005</v>
      </c>
      <c r="X47" s="21">
        <f t="shared" si="17"/>
        <v>501.51365194000005</v>
      </c>
      <c r="Y47" s="21">
        <f t="shared" si="17"/>
        <v>566.68596193999997</v>
      </c>
      <c r="Z47" s="21">
        <f t="shared" si="17"/>
        <v>652.57056648000002</v>
      </c>
      <c r="AA47" s="21">
        <f t="shared" si="17"/>
        <v>640.81147088000012</v>
      </c>
      <c r="AB47" s="21">
        <f t="shared" si="17"/>
        <v>714.05382482000005</v>
      </c>
      <c r="AC47" s="21">
        <f t="shared" si="17"/>
        <v>502.65577516000002</v>
      </c>
      <c r="AD47" s="21">
        <f t="shared" si="17"/>
        <v>465.45556554000007</v>
      </c>
      <c r="AE47" s="21">
        <f t="shared" si="17"/>
        <v>389.65840270000007</v>
      </c>
    </row>
    <row r="48" spans="1:31" ht="14.4" thickBot="1" x14ac:dyDescent="0.35">
      <c r="A48" s="67" t="s">
        <v>21</v>
      </c>
      <c r="B48" s="21">
        <f t="shared" ref="B48:AE48" si="18">B76*0.9058</f>
        <v>20.698789061999999</v>
      </c>
      <c r="C48" s="21">
        <f t="shared" si="18"/>
        <v>95.029561340000001</v>
      </c>
      <c r="D48" s="21">
        <f t="shared" si="18"/>
        <v>145.62691528000002</v>
      </c>
      <c r="E48" s="21">
        <f t="shared" si="18"/>
        <v>206.96687606</v>
      </c>
      <c r="F48" s="21">
        <f t="shared" si="18"/>
        <v>185.31780316000001</v>
      </c>
      <c r="G48" s="21">
        <f t="shared" si="18"/>
        <v>256.77872023999998</v>
      </c>
      <c r="H48" s="21">
        <f t="shared" si="18"/>
        <v>134.80441688000002</v>
      </c>
      <c r="I48" s="21">
        <f t="shared" si="18"/>
        <v>94.925484920000002</v>
      </c>
      <c r="J48" s="21">
        <f t="shared" si="18"/>
        <v>23.151423722000004</v>
      </c>
      <c r="K48" s="21">
        <f t="shared" si="18"/>
        <v>0</v>
      </c>
      <c r="L48" s="21">
        <f t="shared" si="18"/>
        <v>198.10996366000003</v>
      </c>
      <c r="M48" s="21">
        <f t="shared" si="18"/>
        <v>389.72325798000003</v>
      </c>
      <c r="N48" s="21">
        <f t="shared" si="18"/>
        <v>562.85560548000001</v>
      </c>
      <c r="O48" s="21">
        <f t="shared" si="18"/>
        <v>567.98560378000002</v>
      </c>
      <c r="P48" s="21">
        <f t="shared" si="18"/>
        <v>595.15308202000006</v>
      </c>
      <c r="Q48" s="21">
        <f t="shared" si="18"/>
        <v>610.16463368000007</v>
      </c>
      <c r="R48" s="21">
        <f t="shared" si="18"/>
        <v>482.79701596000007</v>
      </c>
      <c r="S48" s="21">
        <f t="shared" si="18"/>
        <v>378.30492434000001</v>
      </c>
      <c r="T48" s="21">
        <f t="shared" si="18"/>
        <v>261.00192215999999</v>
      </c>
      <c r="U48" s="21">
        <f t="shared" si="18"/>
        <v>101.52224516000001</v>
      </c>
      <c r="V48" s="21">
        <f t="shared" si="18"/>
        <v>339.96077990000003</v>
      </c>
      <c r="W48" s="21">
        <f t="shared" si="18"/>
        <v>448.66257702000007</v>
      </c>
      <c r="X48" s="21">
        <f t="shared" si="18"/>
        <v>667.53764336000006</v>
      </c>
      <c r="Y48" s="21">
        <f t="shared" si="18"/>
        <v>826.98579852000012</v>
      </c>
      <c r="Z48" s="21">
        <f t="shared" si="18"/>
        <v>897.02759874000003</v>
      </c>
      <c r="AA48" s="21">
        <f t="shared" si="18"/>
        <v>857.98716583999999</v>
      </c>
      <c r="AB48" s="21">
        <f t="shared" si="18"/>
        <v>675.94609418000005</v>
      </c>
      <c r="AC48" s="21">
        <f t="shared" si="18"/>
        <v>648.48722008000004</v>
      </c>
      <c r="AD48" s="21">
        <f t="shared" si="18"/>
        <v>716.65935852000007</v>
      </c>
      <c r="AE48" s="21">
        <f t="shared" si="18"/>
        <v>485.75327542000002</v>
      </c>
    </row>
    <row r="49" spans="1:31" ht="14.4" thickBot="1" x14ac:dyDescent="0.35">
      <c r="A49" s="67" t="s">
        <v>22</v>
      </c>
      <c r="B49" s="21">
        <f t="shared" ref="B49:AE49" si="19">B77*0.9058</f>
        <v>27.666030559999999</v>
      </c>
      <c r="C49" s="21">
        <f t="shared" si="19"/>
        <v>123.71624734000001</v>
      </c>
      <c r="D49" s="21">
        <f t="shared" si="19"/>
        <v>179.53789336000003</v>
      </c>
      <c r="E49" s="21">
        <f t="shared" si="19"/>
        <v>397.49610894</v>
      </c>
      <c r="F49" s="21">
        <f t="shared" si="19"/>
        <v>270.03555613999998</v>
      </c>
      <c r="G49" s="21">
        <f t="shared" si="19"/>
        <v>299.18256969999999</v>
      </c>
      <c r="H49" s="21">
        <f t="shared" si="19"/>
        <v>199.95589348000001</v>
      </c>
      <c r="I49" s="21">
        <f t="shared" si="19"/>
        <v>122.35673212</v>
      </c>
      <c r="J49" s="21">
        <f t="shared" si="19"/>
        <v>34.509349560000004</v>
      </c>
      <c r="K49" s="21">
        <f t="shared" si="19"/>
        <v>0</v>
      </c>
      <c r="L49" s="21">
        <f t="shared" si="19"/>
        <v>272.54824533999999</v>
      </c>
      <c r="M49" s="21">
        <f t="shared" si="19"/>
        <v>606.97603651999998</v>
      </c>
      <c r="N49" s="21">
        <f t="shared" si="19"/>
        <v>715.15373776000001</v>
      </c>
      <c r="O49" s="21">
        <f t="shared" si="19"/>
        <v>1013.8791502</v>
      </c>
      <c r="P49" s="21">
        <f t="shared" si="19"/>
        <v>882.78932854000004</v>
      </c>
      <c r="Q49" s="21">
        <f t="shared" si="19"/>
        <v>1062.1030364000001</v>
      </c>
      <c r="R49" s="21">
        <f t="shared" si="19"/>
        <v>599.8366115</v>
      </c>
      <c r="S49" s="21">
        <f t="shared" si="19"/>
        <v>460.58362966000004</v>
      </c>
      <c r="T49" s="21">
        <f t="shared" si="19"/>
        <v>284.52781266000005</v>
      </c>
      <c r="U49" s="21">
        <f t="shared" si="19"/>
        <v>123.27014084000001</v>
      </c>
      <c r="V49" s="21">
        <f t="shared" si="19"/>
        <v>507.4146672</v>
      </c>
      <c r="W49" s="21">
        <f t="shared" si="19"/>
        <v>638.48293081999998</v>
      </c>
      <c r="X49" s="21">
        <f t="shared" si="19"/>
        <v>1038.5368378000001</v>
      </c>
      <c r="Y49" s="21">
        <f t="shared" si="19"/>
        <v>1117.3151696</v>
      </c>
      <c r="Z49" s="21">
        <f t="shared" si="19"/>
        <v>1129.7545210000001</v>
      </c>
      <c r="AA49" s="21">
        <f t="shared" si="19"/>
        <v>1250.1607034000001</v>
      </c>
      <c r="AB49" s="21">
        <f t="shared" si="19"/>
        <v>1031.6192432</v>
      </c>
      <c r="AC49" s="21">
        <f t="shared" si="19"/>
        <v>1169.351568</v>
      </c>
      <c r="AD49" s="21">
        <f t="shared" si="19"/>
        <v>818.27607862000013</v>
      </c>
      <c r="AE49" s="21">
        <f t="shared" si="19"/>
        <v>867.75848334</v>
      </c>
    </row>
    <row r="50" spans="1:31" ht="14.4" thickBot="1" x14ac:dyDescent="0.35">
      <c r="A50" s="67" t="s">
        <v>23</v>
      </c>
      <c r="B50" s="21">
        <f t="shared" ref="B50:AE50" si="20">B78*0.9058</f>
        <v>46.388182862000001</v>
      </c>
      <c r="C50" s="21">
        <f t="shared" si="20"/>
        <v>201.01169396</v>
      </c>
      <c r="D50" s="21">
        <f t="shared" si="20"/>
        <v>291.20156589999999</v>
      </c>
      <c r="E50" s="21">
        <f t="shared" si="20"/>
        <v>444.05259850000004</v>
      </c>
      <c r="F50" s="21">
        <f t="shared" si="20"/>
        <v>441.35874930000006</v>
      </c>
      <c r="G50" s="21">
        <f t="shared" si="20"/>
        <v>440.47160878000005</v>
      </c>
      <c r="H50" s="21">
        <f t="shared" si="20"/>
        <v>369.49058453999999</v>
      </c>
      <c r="I50" s="21">
        <f t="shared" si="20"/>
        <v>207.65673334000002</v>
      </c>
      <c r="J50" s="21">
        <f t="shared" si="20"/>
        <v>48.680889474000004</v>
      </c>
      <c r="K50" s="21">
        <f t="shared" si="20"/>
        <v>0</v>
      </c>
      <c r="L50" s="21">
        <f t="shared" si="20"/>
        <v>454.72120148000005</v>
      </c>
      <c r="M50" s="21">
        <f t="shared" si="20"/>
        <v>671.70187770000007</v>
      </c>
      <c r="N50" s="21">
        <f t="shared" si="20"/>
        <v>989.92617500000006</v>
      </c>
      <c r="O50" s="21">
        <f t="shared" si="20"/>
        <v>1167.9095344</v>
      </c>
      <c r="P50" s="21">
        <f t="shared" si="20"/>
        <v>1247.10544</v>
      </c>
      <c r="Q50" s="21">
        <f t="shared" si="20"/>
        <v>1298.2142991999999</v>
      </c>
      <c r="R50" s="21">
        <f t="shared" si="20"/>
        <v>1141.1250284</v>
      </c>
      <c r="S50" s="21">
        <f t="shared" si="20"/>
        <v>809.73202953999998</v>
      </c>
      <c r="T50" s="21">
        <f t="shared" si="20"/>
        <v>444.22596862</v>
      </c>
      <c r="U50" s="21">
        <f t="shared" si="20"/>
        <v>193.90886326</v>
      </c>
      <c r="V50" s="21">
        <f t="shared" si="20"/>
        <v>789.21565954000005</v>
      </c>
      <c r="W50" s="21">
        <f t="shared" si="20"/>
        <v>1045.628346</v>
      </c>
      <c r="X50" s="21">
        <f t="shared" si="20"/>
        <v>1355.4219098000001</v>
      </c>
      <c r="Y50" s="21">
        <f t="shared" si="20"/>
        <v>1577.9525132000001</v>
      </c>
      <c r="Z50" s="21">
        <f t="shared" si="20"/>
        <v>1951.6883106000002</v>
      </c>
      <c r="AA50" s="21">
        <f t="shared" si="20"/>
        <v>1587.8637768000001</v>
      </c>
      <c r="AB50" s="21">
        <f t="shared" si="20"/>
        <v>1850.2332758000002</v>
      </c>
      <c r="AC50" s="21">
        <f t="shared" si="20"/>
        <v>1696.0833260000002</v>
      </c>
      <c r="AD50" s="21">
        <f t="shared" si="20"/>
        <v>1309.1536458</v>
      </c>
      <c r="AE50" s="21">
        <f t="shared" si="20"/>
        <v>1168.8805520000001</v>
      </c>
    </row>
    <row r="51" spans="1:31" ht="14.4" thickBot="1" x14ac:dyDescent="0.35">
      <c r="A51" s="67" t="s">
        <v>24</v>
      </c>
      <c r="B51" s="21">
        <f t="shared" ref="B51:AE51" si="21">B79*0.9058</f>
        <v>15.651734868000002</v>
      </c>
      <c r="C51" s="21">
        <f t="shared" si="21"/>
        <v>62.612691302000002</v>
      </c>
      <c r="D51" s="21">
        <f t="shared" si="21"/>
        <v>109.68540534</v>
      </c>
      <c r="E51" s="21">
        <f t="shared" si="21"/>
        <v>159.72034806000002</v>
      </c>
      <c r="F51" s="21">
        <f t="shared" si="21"/>
        <v>140.0615895</v>
      </c>
      <c r="G51" s="21">
        <f t="shared" si="21"/>
        <v>171.33234174</v>
      </c>
      <c r="H51" s="21">
        <f t="shared" si="21"/>
        <v>144.64683968000003</v>
      </c>
      <c r="I51" s="21">
        <f t="shared" si="21"/>
        <v>65.060806020000001</v>
      </c>
      <c r="J51" s="21">
        <f t="shared" si="21"/>
        <v>11.923670402000001</v>
      </c>
      <c r="K51" s="21">
        <f t="shared" si="21"/>
        <v>0</v>
      </c>
      <c r="L51" s="21">
        <f t="shared" si="21"/>
        <v>150.38580732</v>
      </c>
      <c r="M51" s="21">
        <f t="shared" si="21"/>
        <v>374.992142</v>
      </c>
      <c r="N51" s="21">
        <f t="shared" si="21"/>
        <v>402.00400380000002</v>
      </c>
      <c r="O51" s="21">
        <f t="shared" si="21"/>
        <v>394.33387056000004</v>
      </c>
      <c r="P51" s="21">
        <f t="shared" si="21"/>
        <v>520.19840376000002</v>
      </c>
      <c r="Q51" s="21">
        <f t="shared" si="21"/>
        <v>432.1322705</v>
      </c>
      <c r="R51" s="21">
        <f t="shared" si="21"/>
        <v>328.02143010000003</v>
      </c>
      <c r="S51" s="21">
        <f t="shared" si="21"/>
        <v>290.56460734000001</v>
      </c>
      <c r="T51" s="21">
        <f t="shared" si="21"/>
        <v>210.76725053999999</v>
      </c>
      <c r="U51" s="21">
        <f t="shared" si="21"/>
        <v>75.516573174000001</v>
      </c>
      <c r="V51" s="21">
        <f t="shared" si="21"/>
        <v>212.35049836000002</v>
      </c>
      <c r="W51" s="21">
        <f t="shared" si="21"/>
        <v>328.43465606000007</v>
      </c>
      <c r="X51" s="21">
        <f t="shared" si="21"/>
        <v>445.42533840000004</v>
      </c>
      <c r="Y51" s="21">
        <f t="shared" si="21"/>
        <v>676.85433984000008</v>
      </c>
      <c r="Z51" s="21">
        <f t="shared" si="21"/>
        <v>926.31908740000006</v>
      </c>
      <c r="AA51" s="21">
        <f t="shared" si="21"/>
        <v>634.79867990000002</v>
      </c>
      <c r="AB51" s="21">
        <f t="shared" si="21"/>
        <v>573.39603776000001</v>
      </c>
      <c r="AC51" s="21">
        <f t="shared" si="21"/>
        <v>455.76649468000005</v>
      </c>
      <c r="AD51" s="21">
        <f t="shared" si="21"/>
        <v>490.44803682000003</v>
      </c>
      <c r="AE51" s="21">
        <f t="shared" si="21"/>
        <v>395.91557852000005</v>
      </c>
    </row>
    <row r="52" spans="1:31" ht="14.4" thickBot="1" x14ac:dyDescent="0.35">
      <c r="A52" s="67" t="s">
        <v>25</v>
      </c>
      <c r="B52" s="21">
        <f t="shared" ref="B52:AE52" si="22">B80*0.9058</f>
        <v>19.693178960000001</v>
      </c>
      <c r="C52" s="21">
        <f t="shared" si="22"/>
        <v>89.016706954</v>
      </c>
      <c r="D52" s="21">
        <f t="shared" si="22"/>
        <v>130.97279230000001</v>
      </c>
      <c r="E52" s="21">
        <f t="shared" si="22"/>
        <v>261.05454914000001</v>
      </c>
      <c r="F52" s="21">
        <f t="shared" si="22"/>
        <v>172.95535418000003</v>
      </c>
      <c r="G52" s="21">
        <f t="shared" si="22"/>
        <v>206.80174872000001</v>
      </c>
      <c r="H52" s="21">
        <f t="shared" si="22"/>
        <v>183.19189056000002</v>
      </c>
      <c r="I52" s="21">
        <f t="shared" si="22"/>
        <v>80.658618614000005</v>
      </c>
      <c r="J52" s="21">
        <f t="shared" si="22"/>
        <v>23.760927484</v>
      </c>
      <c r="K52" s="21">
        <f t="shared" si="22"/>
        <v>0</v>
      </c>
      <c r="L52" s="21">
        <f t="shared" si="22"/>
        <v>211.36571260000002</v>
      </c>
      <c r="M52" s="21">
        <f t="shared" si="22"/>
        <v>372.35055746</v>
      </c>
      <c r="N52" s="21">
        <f t="shared" si="22"/>
        <v>513.21921476000011</v>
      </c>
      <c r="O52" s="21">
        <f t="shared" si="22"/>
        <v>680.18958602000009</v>
      </c>
      <c r="P52" s="21">
        <f t="shared" si="22"/>
        <v>645.46329736000007</v>
      </c>
      <c r="Q52" s="21">
        <f t="shared" si="22"/>
        <v>724.95802637999998</v>
      </c>
      <c r="R52" s="21">
        <f t="shared" si="22"/>
        <v>450.52082572</v>
      </c>
      <c r="S52" s="21">
        <f t="shared" si="22"/>
        <v>386.49181648000007</v>
      </c>
      <c r="T52" s="21">
        <f t="shared" si="22"/>
        <v>199.72953406000002</v>
      </c>
      <c r="U52" s="21">
        <f t="shared" si="22"/>
        <v>104.21102188</v>
      </c>
      <c r="V52" s="21">
        <f t="shared" si="22"/>
        <v>363.00759278000004</v>
      </c>
      <c r="W52" s="21">
        <f t="shared" si="22"/>
        <v>421.09364822000003</v>
      </c>
      <c r="X52" s="21">
        <f t="shared" si="22"/>
        <v>716.07140374000005</v>
      </c>
      <c r="Y52" s="21">
        <f t="shared" si="22"/>
        <v>825.45843855999999</v>
      </c>
      <c r="Z52" s="21">
        <f t="shared" si="22"/>
        <v>781.27016309999999</v>
      </c>
      <c r="AA52" s="21">
        <f t="shared" si="22"/>
        <v>996.26768079999999</v>
      </c>
      <c r="AB52" s="21">
        <f t="shared" si="22"/>
        <v>867.33357255999999</v>
      </c>
      <c r="AC52" s="21">
        <f t="shared" si="22"/>
        <v>942.40156639999998</v>
      </c>
      <c r="AD52" s="21">
        <f t="shared" si="22"/>
        <v>708.13261022000006</v>
      </c>
      <c r="AE52" s="21">
        <f t="shared" si="22"/>
        <v>450.37752816</v>
      </c>
    </row>
    <row r="53" spans="1:31" ht="14.4" thickBot="1" x14ac:dyDescent="0.35">
      <c r="A53" s="67" t="s">
        <v>26</v>
      </c>
      <c r="B53" s="21">
        <f t="shared" ref="B53:AE53" si="23">B81*0.9058</f>
        <v>33.862544954000001</v>
      </c>
      <c r="C53" s="21">
        <f t="shared" si="23"/>
        <v>125.83989543999999</v>
      </c>
      <c r="D53" s="21">
        <f t="shared" si="23"/>
        <v>194.05750504</v>
      </c>
      <c r="E53" s="21">
        <f t="shared" si="23"/>
        <v>304.64436254000003</v>
      </c>
      <c r="F53" s="21">
        <f t="shared" si="23"/>
        <v>329.80513146000004</v>
      </c>
      <c r="G53" s="21">
        <f t="shared" si="23"/>
        <v>284.44864574000002</v>
      </c>
      <c r="H53" s="21">
        <f t="shared" si="23"/>
        <v>177.98562390000001</v>
      </c>
      <c r="I53" s="21">
        <f t="shared" si="23"/>
        <v>102.48094388</v>
      </c>
      <c r="J53" s="21">
        <f t="shared" si="23"/>
        <v>31.157355138000003</v>
      </c>
      <c r="K53" s="21">
        <f t="shared" si="23"/>
        <v>0</v>
      </c>
      <c r="L53" s="21">
        <f t="shared" si="23"/>
        <v>254.07046882000003</v>
      </c>
      <c r="M53" s="21">
        <f t="shared" si="23"/>
        <v>558.69164288000002</v>
      </c>
      <c r="N53" s="21">
        <f t="shared" si="23"/>
        <v>787.51275554000006</v>
      </c>
      <c r="O53" s="21">
        <f t="shared" si="23"/>
        <v>893.66083072000004</v>
      </c>
      <c r="P53" s="21">
        <f t="shared" si="23"/>
        <v>869.56492028000002</v>
      </c>
      <c r="Q53" s="21">
        <f t="shared" si="23"/>
        <v>904.03115376000005</v>
      </c>
      <c r="R53" s="21">
        <f t="shared" si="23"/>
        <v>769.86206500000003</v>
      </c>
      <c r="S53" s="21">
        <f t="shared" si="23"/>
        <v>500.45096738000001</v>
      </c>
      <c r="T53" s="21">
        <f t="shared" si="23"/>
        <v>274.55359596</v>
      </c>
      <c r="U53" s="21">
        <f t="shared" si="23"/>
        <v>114.48388084</v>
      </c>
      <c r="V53" s="21">
        <f t="shared" si="23"/>
        <v>499.10023842000004</v>
      </c>
      <c r="W53" s="21">
        <f t="shared" si="23"/>
        <v>601.95183566000003</v>
      </c>
      <c r="X53" s="21">
        <f t="shared" si="23"/>
        <v>922.31545140000003</v>
      </c>
      <c r="Y53" s="21">
        <f t="shared" si="23"/>
        <v>1090.3875472000002</v>
      </c>
      <c r="Z53" s="21">
        <f t="shared" si="23"/>
        <v>1230.1588277999999</v>
      </c>
      <c r="AA53" s="21">
        <f t="shared" si="23"/>
        <v>1188.9403988000001</v>
      </c>
      <c r="AB53" s="21">
        <f t="shared" si="23"/>
        <v>1075.1121360000002</v>
      </c>
      <c r="AC53" s="21">
        <f t="shared" si="23"/>
        <v>1007.2894552000001</v>
      </c>
      <c r="AD53" s="21">
        <f t="shared" si="23"/>
        <v>793.51848128000006</v>
      </c>
      <c r="AE53" s="21">
        <f t="shared" si="23"/>
        <v>742.96306588000004</v>
      </c>
    </row>
    <row r="54" spans="1:31" x14ac:dyDescent="0.3">
      <c r="A54" s="67" t="s">
        <v>27</v>
      </c>
      <c r="B54" s="21">
        <f t="shared" ref="B54:AE54" si="24">B82*0.9058</f>
        <v>36.219318799999996</v>
      </c>
      <c r="C54" s="21">
        <f t="shared" si="24"/>
        <v>165.59129075999999</v>
      </c>
      <c r="D54" s="21">
        <f t="shared" si="24"/>
        <v>259.61188147999997</v>
      </c>
      <c r="E54" s="21">
        <f t="shared" si="24"/>
        <v>326.10249280000005</v>
      </c>
      <c r="F54" s="21">
        <f t="shared" si="24"/>
        <v>384.14570390000006</v>
      </c>
      <c r="G54" s="21">
        <f t="shared" si="24"/>
        <v>375.27094724</v>
      </c>
      <c r="H54" s="21">
        <f t="shared" si="24"/>
        <v>297.20249090000004</v>
      </c>
      <c r="I54" s="21">
        <f t="shared" si="24"/>
        <v>170.3941141</v>
      </c>
      <c r="J54" s="21">
        <f t="shared" si="24"/>
        <v>52.890223595999998</v>
      </c>
      <c r="K54" s="21">
        <f t="shared" si="24"/>
        <v>0</v>
      </c>
      <c r="L54" s="21">
        <f t="shared" si="24"/>
        <v>374.06578034000006</v>
      </c>
      <c r="M54" s="21">
        <f t="shared" si="24"/>
        <v>576.44260548</v>
      </c>
      <c r="N54" s="21">
        <f t="shared" si="24"/>
        <v>776.77848205999999</v>
      </c>
      <c r="O54" s="21">
        <f t="shared" si="24"/>
        <v>899.82778886000006</v>
      </c>
      <c r="P54" s="21">
        <f t="shared" si="24"/>
        <v>1140.8043752000001</v>
      </c>
      <c r="Q54" s="21">
        <f t="shared" si="24"/>
        <v>1115.6910702</v>
      </c>
      <c r="R54" s="21">
        <f t="shared" si="24"/>
        <v>923.40603460000011</v>
      </c>
      <c r="S54" s="21">
        <f t="shared" si="24"/>
        <v>648.35198414000001</v>
      </c>
      <c r="T54" s="21">
        <f t="shared" si="24"/>
        <v>362.48530850000003</v>
      </c>
      <c r="U54" s="21">
        <f t="shared" si="24"/>
        <v>186.69235466000001</v>
      </c>
      <c r="V54" s="21">
        <f t="shared" si="24"/>
        <v>644.93431016</v>
      </c>
      <c r="W54" s="21">
        <f t="shared" si="24"/>
        <v>907.91232560000003</v>
      </c>
      <c r="X54" s="21">
        <f t="shared" si="24"/>
        <v>1216.3145806</v>
      </c>
      <c r="Y54" s="21">
        <f t="shared" si="24"/>
        <v>1475.1578002000001</v>
      </c>
      <c r="Z54" s="21">
        <f t="shared" si="24"/>
        <v>1590.2179510000001</v>
      </c>
      <c r="AA54" s="21">
        <f t="shared" si="24"/>
        <v>1647.3413222000001</v>
      </c>
      <c r="AB54" s="21">
        <f t="shared" si="24"/>
        <v>1458.170427</v>
      </c>
      <c r="AC54" s="21">
        <f t="shared" si="24"/>
        <v>1548.7920938000002</v>
      </c>
      <c r="AD54" s="21">
        <f t="shared" si="24"/>
        <v>1210.547352</v>
      </c>
      <c r="AE54" s="21">
        <f t="shared" si="24"/>
        <v>1018.5893102000001</v>
      </c>
    </row>
    <row r="56" spans="1:31" ht="14.4" thickBot="1" x14ac:dyDescent="0.35"/>
    <row r="57" spans="1:31" ht="14.4" thickBot="1" x14ac:dyDescent="0.35">
      <c r="A57" s="118" t="s">
        <v>61</v>
      </c>
      <c r="B57" s="120" t="s">
        <v>42</v>
      </c>
      <c r="C57" s="121"/>
      <c r="D57" s="121"/>
      <c r="E57" s="121"/>
      <c r="F57" s="121"/>
      <c r="G57" s="121"/>
      <c r="H57" s="121"/>
      <c r="I57" s="121"/>
      <c r="J57" s="121"/>
      <c r="K57" s="122"/>
      <c r="L57" s="120" t="s">
        <v>43</v>
      </c>
      <c r="M57" s="121"/>
      <c r="N57" s="121"/>
      <c r="O57" s="121"/>
      <c r="P57" s="121"/>
      <c r="Q57" s="121"/>
      <c r="R57" s="121"/>
      <c r="S57" s="121"/>
      <c r="T57" s="121"/>
      <c r="U57" s="122"/>
      <c r="V57" s="120" t="s">
        <v>44</v>
      </c>
      <c r="W57" s="121"/>
      <c r="X57" s="121"/>
      <c r="Y57" s="121"/>
      <c r="Z57" s="121"/>
      <c r="AA57" s="121"/>
      <c r="AB57" s="121"/>
      <c r="AC57" s="121"/>
      <c r="AD57" s="121"/>
      <c r="AE57" s="122"/>
    </row>
    <row r="58" spans="1:31" ht="14.4" thickBot="1" x14ac:dyDescent="0.35">
      <c r="A58" s="119"/>
      <c r="B58" s="45">
        <v>8.3000000000000007</v>
      </c>
      <c r="C58" s="45">
        <v>9.3000000000000007</v>
      </c>
      <c r="D58" s="45">
        <v>10.3</v>
      </c>
      <c r="E58" s="45">
        <v>11.3</v>
      </c>
      <c r="F58" s="45">
        <v>12.3</v>
      </c>
      <c r="G58" s="45">
        <v>13.3</v>
      </c>
      <c r="H58" s="45">
        <v>14.3</v>
      </c>
      <c r="I58" s="45">
        <v>15.3</v>
      </c>
      <c r="J58" s="45">
        <v>16.3</v>
      </c>
      <c r="K58" s="46">
        <v>17.3</v>
      </c>
      <c r="L58" s="45">
        <v>8.3000000000000007</v>
      </c>
      <c r="M58" s="45">
        <v>9.3000000000000007</v>
      </c>
      <c r="N58" s="45">
        <v>10.3</v>
      </c>
      <c r="O58" s="45">
        <v>11.3</v>
      </c>
      <c r="P58" s="45">
        <v>12.3</v>
      </c>
      <c r="Q58" s="45">
        <v>13.3</v>
      </c>
      <c r="R58" s="45">
        <v>14.3</v>
      </c>
      <c r="S58" s="45">
        <v>15.3</v>
      </c>
      <c r="T58" s="45">
        <v>16.3</v>
      </c>
      <c r="U58" s="46">
        <v>17.3</v>
      </c>
      <c r="V58" s="46">
        <v>7.3</v>
      </c>
      <c r="W58" s="45">
        <v>8.3000000000000007</v>
      </c>
      <c r="X58" s="45">
        <v>9.3000000000000007</v>
      </c>
      <c r="Y58" s="45">
        <v>10.3</v>
      </c>
      <c r="Z58" s="45">
        <v>11.3</v>
      </c>
      <c r="AA58" s="45">
        <v>12.3</v>
      </c>
      <c r="AB58" s="45">
        <v>13.3</v>
      </c>
      <c r="AC58" s="45">
        <v>14.3</v>
      </c>
      <c r="AD58" s="45">
        <v>15.3</v>
      </c>
      <c r="AE58" s="46">
        <v>16.3</v>
      </c>
    </row>
    <row r="59" spans="1:31" x14ac:dyDescent="0.3">
      <c r="A59" s="2" t="s">
        <v>4</v>
      </c>
      <c r="B59" s="21">
        <v>11.16511</v>
      </c>
      <c r="C59" s="20">
        <v>29.269020000000001</v>
      </c>
      <c r="D59" s="20">
        <v>57.123620000000003</v>
      </c>
      <c r="E59" s="20">
        <v>77.878259999999997</v>
      </c>
      <c r="F59" s="20">
        <v>123.2972</v>
      </c>
      <c r="G59" s="20">
        <v>82.841179999999994</v>
      </c>
      <c r="H59" s="20">
        <v>69.783680000000004</v>
      </c>
      <c r="I59" s="20">
        <v>34.303559999999997</v>
      </c>
      <c r="J59" s="20">
        <v>9.8027280000000001</v>
      </c>
      <c r="K59" s="20">
        <v>0</v>
      </c>
      <c r="L59" s="20">
        <v>91.589609999999993</v>
      </c>
      <c r="M59" s="20">
        <v>177.8683</v>
      </c>
      <c r="N59" s="20">
        <v>181.18709999999999</v>
      </c>
      <c r="O59" s="20">
        <v>243.9452</v>
      </c>
      <c r="P59" s="20">
        <v>253.0693</v>
      </c>
      <c r="Q59" s="20">
        <v>257.85890000000001</v>
      </c>
      <c r="R59" s="20">
        <v>171.86859999999999</v>
      </c>
      <c r="S59" s="20">
        <v>123.14360000000001</v>
      </c>
      <c r="T59" s="20">
        <v>109.05029999999999</v>
      </c>
      <c r="U59" s="20">
        <v>48.19688</v>
      </c>
      <c r="V59" s="20">
        <v>124.92570000000001</v>
      </c>
      <c r="W59" s="20">
        <v>221.03290000000001</v>
      </c>
      <c r="X59" s="20">
        <v>234.81379999999999</v>
      </c>
      <c r="Y59" s="20">
        <v>286.21940000000001</v>
      </c>
      <c r="Z59" s="20">
        <v>312.52269999999999</v>
      </c>
      <c r="AA59" s="20">
        <v>342.09230000000002</v>
      </c>
      <c r="AB59" s="20">
        <v>334.69720000000001</v>
      </c>
      <c r="AC59" s="20">
        <v>284.10910000000001</v>
      </c>
      <c r="AD59" s="20">
        <v>263.13409999999999</v>
      </c>
      <c r="AE59" s="43">
        <v>180.6172</v>
      </c>
    </row>
    <row r="60" spans="1:31" x14ac:dyDescent="0.3">
      <c r="A60" s="48" t="s">
        <v>5</v>
      </c>
      <c r="B60" s="15">
        <v>14.03126</v>
      </c>
      <c r="C60" s="14">
        <v>52.678249999999998</v>
      </c>
      <c r="D60" s="14">
        <v>74.434169999999995</v>
      </c>
      <c r="E60" s="14">
        <v>147.28659999999999</v>
      </c>
      <c r="F60" s="14">
        <v>122.72450000000001</v>
      </c>
      <c r="G60" s="14">
        <v>120.054</v>
      </c>
      <c r="H60" s="14">
        <v>97.725830000000002</v>
      </c>
      <c r="I60" s="14">
        <v>58.308439999999997</v>
      </c>
      <c r="J60" s="14">
        <v>14.634029999999999</v>
      </c>
      <c r="K60" s="14">
        <v>0</v>
      </c>
      <c r="L60" s="14">
        <v>113.17019999999999</v>
      </c>
      <c r="M60" s="14">
        <v>254.3629</v>
      </c>
      <c r="N60" s="14">
        <v>372.0641</v>
      </c>
      <c r="O60" s="14">
        <v>305.40170000000001</v>
      </c>
      <c r="P60" s="14">
        <v>364.5564</v>
      </c>
      <c r="Q60" s="14">
        <v>405.47019999999998</v>
      </c>
      <c r="R60" s="14">
        <v>253.6824</v>
      </c>
      <c r="S60" s="14">
        <v>228.4973</v>
      </c>
      <c r="T60" s="14">
        <v>201.47069999999999</v>
      </c>
      <c r="U60" s="14">
        <v>61.60859</v>
      </c>
      <c r="V60" s="14">
        <v>188.91919999999999</v>
      </c>
      <c r="W60" s="14">
        <v>369.72399999999999</v>
      </c>
      <c r="X60" s="14">
        <v>374.55009999999999</v>
      </c>
      <c r="Y60" s="14">
        <v>461.01650000000001</v>
      </c>
      <c r="Z60" s="14">
        <v>594.61540000000002</v>
      </c>
      <c r="AA60" s="14">
        <v>550.85410000000002</v>
      </c>
      <c r="AB60" s="14">
        <v>603.82360000000006</v>
      </c>
      <c r="AC60" s="14">
        <v>427.72050000000002</v>
      </c>
      <c r="AD60" s="14">
        <v>397.63920000000002</v>
      </c>
      <c r="AE60" s="16">
        <v>252.65539999999999</v>
      </c>
    </row>
    <row r="61" spans="1:31" x14ac:dyDescent="0.3">
      <c r="A61" s="48" t="s">
        <v>6</v>
      </c>
      <c r="B61" s="15">
        <v>23.513490000000001</v>
      </c>
      <c r="C61" s="14">
        <v>78.07029</v>
      </c>
      <c r="D61" s="14">
        <v>137.5874</v>
      </c>
      <c r="E61" s="14">
        <v>197.69159999999999</v>
      </c>
      <c r="F61" s="14">
        <v>190.31890000000001</v>
      </c>
      <c r="G61" s="14">
        <v>201.5701</v>
      </c>
      <c r="H61" s="14">
        <v>174.04839999999999</v>
      </c>
      <c r="I61" s="14">
        <v>81.50479</v>
      </c>
      <c r="J61" s="14">
        <v>24.678290000000001</v>
      </c>
      <c r="K61" s="14">
        <v>0</v>
      </c>
      <c r="L61" s="14">
        <v>220.0438</v>
      </c>
      <c r="M61" s="14">
        <v>410.0206</v>
      </c>
      <c r="N61" s="14">
        <v>428.91059999999999</v>
      </c>
      <c r="O61" s="14">
        <v>571.99599999999998</v>
      </c>
      <c r="P61" s="14">
        <v>590.68259999999998</v>
      </c>
      <c r="Q61" s="14">
        <v>784.43409999999994</v>
      </c>
      <c r="R61" s="14">
        <v>431.98930000000001</v>
      </c>
      <c r="S61" s="14">
        <v>403.51580000000001</v>
      </c>
      <c r="T61" s="14">
        <v>208.81970000000001</v>
      </c>
      <c r="U61" s="14">
        <v>123.5534</v>
      </c>
      <c r="V61" s="14">
        <v>403.54640000000001</v>
      </c>
      <c r="W61" s="14">
        <v>586.18489999999997</v>
      </c>
      <c r="X61" s="14">
        <v>640.61770000000001</v>
      </c>
      <c r="Y61" s="14">
        <v>826.7346</v>
      </c>
      <c r="Z61" s="14">
        <v>928.45939999999996</v>
      </c>
      <c r="AA61" s="14">
        <v>1026.3309999999999</v>
      </c>
      <c r="AB61" s="14">
        <v>789.02880000000005</v>
      </c>
      <c r="AC61" s="14">
        <v>831.28020000000004</v>
      </c>
      <c r="AD61" s="14">
        <v>686.55769999999995</v>
      </c>
      <c r="AE61" s="16">
        <v>658.52059999999994</v>
      </c>
    </row>
    <row r="62" spans="1:31" x14ac:dyDescent="0.3">
      <c r="A62" s="48" t="s">
        <v>7</v>
      </c>
      <c r="B62" s="15">
        <v>37.820700000000002</v>
      </c>
      <c r="C62" s="14">
        <v>183.17619999999999</v>
      </c>
      <c r="D62" s="14">
        <v>290.45999999999998</v>
      </c>
      <c r="E62" s="14">
        <v>378.33479999999997</v>
      </c>
      <c r="F62" s="14">
        <v>459.61059999999998</v>
      </c>
      <c r="G62" s="14">
        <v>382.84530000000001</v>
      </c>
      <c r="H62" s="14">
        <v>304.07729999999998</v>
      </c>
      <c r="I62" s="14">
        <v>171.8236</v>
      </c>
      <c r="J62" s="14">
        <v>52.408149999999999</v>
      </c>
      <c r="K62" s="14">
        <v>0</v>
      </c>
      <c r="L62" s="14">
        <v>428.9325</v>
      </c>
      <c r="M62" s="14">
        <v>739.32280000000003</v>
      </c>
      <c r="N62" s="14">
        <v>1026.8910000000001</v>
      </c>
      <c r="O62" s="14">
        <v>869.95090000000005</v>
      </c>
      <c r="P62" s="14">
        <v>1061.242</v>
      </c>
      <c r="Q62" s="14">
        <v>1233.0250000000001</v>
      </c>
      <c r="R62" s="14">
        <v>968.00909999999999</v>
      </c>
      <c r="S62" s="14">
        <v>735.61410000000001</v>
      </c>
      <c r="T62" s="14">
        <v>426.91230000000002</v>
      </c>
      <c r="U62" s="14">
        <v>207.208</v>
      </c>
      <c r="V62" s="14">
        <v>692.30259999999998</v>
      </c>
      <c r="W62" s="14">
        <v>979.16560000000004</v>
      </c>
      <c r="X62" s="14">
        <v>1362.124</v>
      </c>
      <c r="Y62" s="14">
        <v>1715.2660000000001</v>
      </c>
      <c r="Z62" s="14">
        <v>1617.1890000000001</v>
      </c>
      <c r="AA62" s="14">
        <v>1730.9580000000001</v>
      </c>
      <c r="AB62" s="14">
        <v>1307.623</v>
      </c>
      <c r="AC62" s="14">
        <v>1448.2850000000001</v>
      </c>
      <c r="AD62" s="14">
        <v>1428.326</v>
      </c>
      <c r="AE62" s="16">
        <v>1144.893</v>
      </c>
    </row>
    <row r="63" spans="1:31" x14ac:dyDescent="0.3">
      <c r="A63" s="48" t="s">
        <v>8</v>
      </c>
      <c r="B63" s="15">
        <v>14.385590000000001</v>
      </c>
      <c r="C63" s="14">
        <v>56.090629999999997</v>
      </c>
      <c r="D63" s="14">
        <v>92.585629999999995</v>
      </c>
      <c r="E63" s="14">
        <v>131.75020000000001</v>
      </c>
      <c r="F63" s="14">
        <v>134.37690000000001</v>
      </c>
      <c r="G63" s="14">
        <v>133.85759999999999</v>
      </c>
      <c r="H63" s="14">
        <v>94.702659999999995</v>
      </c>
      <c r="I63" s="14">
        <v>57.637140000000002</v>
      </c>
      <c r="J63" s="14">
        <v>14.982570000000001</v>
      </c>
      <c r="K63" s="14">
        <v>0</v>
      </c>
      <c r="L63" s="14">
        <v>115.86360000000001</v>
      </c>
      <c r="M63" s="14">
        <v>237.4067</v>
      </c>
      <c r="N63" s="14">
        <v>307.28460000000001</v>
      </c>
      <c r="O63" s="14">
        <v>274.7801</v>
      </c>
      <c r="P63" s="14">
        <v>500.64640000000003</v>
      </c>
      <c r="Q63" s="14">
        <v>288.19619999999998</v>
      </c>
      <c r="R63" s="14">
        <v>293.39069999999998</v>
      </c>
      <c r="S63" s="14">
        <v>186.3999</v>
      </c>
      <c r="T63" s="14">
        <v>155.6174</v>
      </c>
      <c r="U63" s="14">
        <v>52.875549999999997</v>
      </c>
      <c r="V63" s="14">
        <v>145.07980000000001</v>
      </c>
      <c r="W63" s="14">
        <v>360.21300000000002</v>
      </c>
      <c r="X63" s="14">
        <v>392.21469999999999</v>
      </c>
      <c r="Y63" s="14">
        <v>425.63420000000002</v>
      </c>
      <c r="Z63" s="14">
        <v>464.75670000000002</v>
      </c>
      <c r="AA63" s="14">
        <v>559.81039999999996</v>
      </c>
      <c r="AB63" s="14">
        <v>435.57740000000001</v>
      </c>
      <c r="AC63" s="14">
        <v>520.05439999999999</v>
      </c>
      <c r="AD63" s="14">
        <v>266.7919</v>
      </c>
      <c r="AE63" s="16">
        <v>228.80619999999999</v>
      </c>
    </row>
    <row r="64" spans="1:31" x14ac:dyDescent="0.3">
      <c r="A64" s="48" t="s">
        <v>9</v>
      </c>
      <c r="B64" s="15">
        <v>19.02403</v>
      </c>
      <c r="C64" s="14">
        <v>70.943659999999994</v>
      </c>
      <c r="D64" s="14">
        <v>102.7238</v>
      </c>
      <c r="E64" s="14">
        <v>185.0796</v>
      </c>
      <c r="F64" s="14">
        <v>181.86160000000001</v>
      </c>
      <c r="G64" s="14">
        <v>185.42099999999999</v>
      </c>
      <c r="H64" s="14">
        <v>116.8216</v>
      </c>
      <c r="I64" s="14">
        <v>85.863249999999994</v>
      </c>
      <c r="J64" s="14">
        <v>19.379960000000001</v>
      </c>
      <c r="K64" s="14">
        <v>0</v>
      </c>
      <c r="L64" s="14">
        <v>157.22139999999999</v>
      </c>
      <c r="M64" s="14">
        <v>341.08960000000002</v>
      </c>
      <c r="N64" s="14">
        <v>427.14319999999998</v>
      </c>
      <c r="O64" s="14">
        <v>668.60850000000005</v>
      </c>
      <c r="P64" s="14">
        <v>551.125</v>
      </c>
      <c r="Q64" s="14">
        <v>509.30840000000001</v>
      </c>
      <c r="R64" s="14">
        <v>402.7106</v>
      </c>
      <c r="S64" s="14">
        <v>342.77429999999998</v>
      </c>
      <c r="T64" s="14">
        <v>221.39</v>
      </c>
      <c r="U64" s="14">
        <v>102.084</v>
      </c>
      <c r="V64" s="14">
        <v>334.86540000000002</v>
      </c>
      <c r="W64" s="14">
        <v>420.35899999999998</v>
      </c>
      <c r="X64" s="14">
        <v>651.38549999999998</v>
      </c>
      <c r="Y64" s="14">
        <v>756.37570000000005</v>
      </c>
      <c r="Z64" s="14">
        <v>822.85329999999999</v>
      </c>
      <c r="AA64" s="14">
        <v>782.45960000000002</v>
      </c>
      <c r="AB64" s="14">
        <v>656.32979999999998</v>
      </c>
      <c r="AC64" s="14">
        <v>596.10670000000005</v>
      </c>
      <c r="AD64" s="14">
        <v>580.91459999999995</v>
      </c>
      <c r="AE64" s="16">
        <v>403.78500000000003</v>
      </c>
    </row>
    <row r="65" spans="1:31" x14ac:dyDescent="0.3">
      <c r="A65" s="48" t="s">
        <v>10</v>
      </c>
      <c r="B65" s="15">
        <v>30.283080000000002</v>
      </c>
      <c r="C65" s="14">
        <v>104.2454</v>
      </c>
      <c r="D65" s="14">
        <v>203.02529999999999</v>
      </c>
      <c r="E65" s="14">
        <v>265.3655</v>
      </c>
      <c r="F65" s="14">
        <v>248.33080000000001</v>
      </c>
      <c r="G65" s="14">
        <v>282.04770000000002</v>
      </c>
      <c r="H65" s="14">
        <v>198.352</v>
      </c>
      <c r="I65" s="14">
        <v>109.7604</v>
      </c>
      <c r="J65" s="14">
        <v>37.825119999999998</v>
      </c>
      <c r="K65" s="14">
        <v>0</v>
      </c>
      <c r="L65" s="14">
        <v>269.66199999999998</v>
      </c>
      <c r="M65" s="14">
        <v>614.6825</v>
      </c>
      <c r="N65" s="14">
        <v>662.91330000000005</v>
      </c>
      <c r="O65" s="14">
        <v>887.94169999999997</v>
      </c>
      <c r="P65" s="14">
        <v>880.48850000000004</v>
      </c>
      <c r="Q65" s="14">
        <v>872.75319999999999</v>
      </c>
      <c r="R65" s="14">
        <v>680.85559999999998</v>
      </c>
      <c r="S65" s="14">
        <v>522.9144</v>
      </c>
      <c r="T65" s="14">
        <v>306.58679999999998</v>
      </c>
      <c r="U65" s="14">
        <v>123.4791</v>
      </c>
      <c r="V65" s="14">
        <v>541.06830000000002</v>
      </c>
      <c r="W65" s="14">
        <v>573.03729999999996</v>
      </c>
      <c r="X65" s="14">
        <v>1023.384</v>
      </c>
      <c r="Y65" s="14">
        <v>931.75260000000003</v>
      </c>
      <c r="Z65" s="14">
        <v>968.27020000000005</v>
      </c>
      <c r="AA65" s="14">
        <v>1236.73</v>
      </c>
      <c r="AB65" s="14">
        <v>862.21939999999995</v>
      </c>
      <c r="AC65" s="14">
        <v>987.92700000000002</v>
      </c>
      <c r="AD65" s="14">
        <v>924.36800000000005</v>
      </c>
      <c r="AE65" s="16">
        <v>747.01969999999994</v>
      </c>
    </row>
    <row r="66" spans="1:31" x14ac:dyDescent="0.3">
      <c r="A66" s="48" t="s">
        <v>11</v>
      </c>
      <c r="B66" s="15">
        <v>40.480350000000001</v>
      </c>
      <c r="C66" s="14">
        <v>214.9393</v>
      </c>
      <c r="D66" s="14">
        <v>307.33359999999999</v>
      </c>
      <c r="E66" s="14">
        <v>473.50760000000002</v>
      </c>
      <c r="F66" s="14">
        <v>463.66849999999999</v>
      </c>
      <c r="G66" s="14">
        <v>429.75200000000001</v>
      </c>
      <c r="H66" s="14">
        <v>301.99099999999999</v>
      </c>
      <c r="I66" s="14">
        <v>189.0368</v>
      </c>
      <c r="J66" s="14">
        <v>52.073059999999998</v>
      </c>
      <c r="K66" s="14">
        <v>0</v>
      </c>
      <c r="L66" s="14">
        <v>435.4982</v>
      </c>
      <c r="M66" s="14">
        <v>882.72059999999999</v>
      </c>
      <c r="N66" s="14">
        <v>1091.748</v>
      </c>
      <c r="O66" s="14">
        <v>1116.528</v>
      </c>
      <c r="P66" s="14">
        <v>1561.6289999999999</v>
      </c>
      <c r="Q66" s="14">
        <v>1380.2929999999999</v>
      </c>
      <c r="R66" s="14">
        <v>1234.6389999999999</v>
      </c>
      <c r="S66" s="14">
        <v>794.13739999999996</v>
      </c>
      <c r="T66" s="14">
        <v>467.76670000000001</v>
      </c>
      <c r="U66" s="14">
        <v>231.71209999999999</v>
      </c>
      <c r="V66" s="14">
        <v>783.99220000000003</v>
      </c>
      <c r="W66" s="14">
        <v>1107.7529999999999</v>
      </c>
      <c r="X66" s="14">
        <v>1381.47</v>
      </c>
      <c r="Y66" s="14">
        <v>2045.662</v>
      </c>
      <c r="Z66" s="14">
        <v>1823.0630000000001</v>
      </c>
      <c r="AA66" s="14">
        <v>2084.5320000000002</v>
      </c>
      <c r="AB66" s="14">
        <v>1663.713</v>
      </c>
      <c r="AC66" s="14">
        <v>1744.8879999999999</v>
      </c>
      <c r="AD66" s="14">
        <v>1628.3910000000001</v>
      </c>
      <c r="AE66" s="16">
        <v>1237.539</v>
      </c>
    </row>
    <row r="67" spans="1:31" x14ac:dyDescent="0.3">
      <c r="A67" s="48" t="s">
        <v>12</v>
      </c>
      <c r="B67" s="15">
        <v>13.223879999999999</v>
      </c>
      <c r="C67" s="14">
        <v>49.056899999999999</v>
      </c>
      <c r="D67" s="14">
        <v>97.016450000000006</v>
      </c>
      <c r="E67" s="14">
        <v>183.21619999999999</v>
      </c>
      <c r="F67" s="14">
        <v>158.0111</v>
      </c>
      <c r="G67" s="14">
        <v>134.4991</v>
      </c>
      <c r="H67" s="14">
        <v>119.3446</v>
      </c>
      <c r="I67" s="14">
        <v>64.356459999999998</v>
      </c>
      <c r="J67" s="14">
        <v>13.204409999999999</v>
      </c>
      <c r="K67" s="14">
        <v>0</v>
      </c>
      <c r="L67" s="14">
        <v>158.81440000000001</v>
      </c>
      <c r="M67" s="14">
        <v>316.23739999999998</v>
      </c>
      <c r="N67" s="14">
        <v>279.71660000000003</v>
      </c>
      <c r="O67" s="14">
        <v>413.61219999999997</v>
      </c>
      <c r="P67" s="14">
        <v>455.40530000000001</v>
      </c>
      <c r="Q67" s="14">
        <v>333.08179999999999</v>
      </c>
      <c r="R67" s="14">
        <v>345.44279999999998</v>
      </c>
      <c r="S67" s="14">
        <v>294.96449999999999</v>
      </c>
      <c r="T67" s="14">
        <v>200.78540000000001</v>
      </c>
      <c r="U67" s="14">
        <v>74.20335</v>
      </c>
      <c r="V67" s="14">
        <v>231.72329999999999</v>
      </c>
      <c r="W67" s="14">
        <v>304.60680000000002</v>
      </c>
      <c r="X67" s="14">
        <v>443.8107</v>
      </c>
      <c r="Y67" s="14">
        <v>560.81799999999998</v>
      </c>
      <c r="Z67" s="14">
        <v>513.62080000000003</v>
      </c>
      <c r="AA67" s="14">
        <v>578.64760000000001</v>
      </c>
      <c r="AB67" s="14">
        <v>426.32100000000003</v>
      </c>
      <c r="AC67" s="14">
        <v>539.60910000000001</v>
      </c>
      <c r="AD67" s="14">
        <v>439.5324</v>
      </c>
      <c r="AE67" s="16">
        <v>327.67320000000001</v>
      </c>
    </row>
    <row r="68" spans="1:31" x14ac:dyDescent="0.3">
      <c r="A68" s="48" t="s">
        <v>13</v>
      </c>
      <c r="B68" s="15">
        <v>18.869990000000001</v>
      </c>
      <c r="C68" s="14">
        <v>72.322119999999998</v>
      </c>
      <c r="D68" s="14">
        <v>122.9796</v>
      </c>
      <c r="E68" s="14">
        <v>219.55279999999999</v>
      </c>
      <c r="F68" s="14">
        <v>152.28210000000001</v>
      </c>
      <c r="G68" s="14">
        <v>223.28190000000001</v>
      </c>
      <c r="H68" s="14">
        <v>132.7491</v>
      </c>
      <c r="I68" s="14">
        <v>94.863810000000001</v>
      </c>
      <c r="J68" s="14">
        <v>26.657730000000001</v>
      </c>
      <c r="K68" s="14">
        <v>0</v>
      </c>
      <c r="L68" s="14">
        <v>170.696</v>
      </c>
      <c r="M68" s="14">
        <v>362.02269999999999</v>
      </c>
      <c r="N68" s="14">
        <v>525.20039999999995</v>
      </c>
      <c r="O68" s="14">
        <v>540.93899999999996</v>
      </c>
      <c r="P68" s="14">
        <v>654.75720000000001</v>
      </c>
      <c r="Q68" s="14">
        <v>536.75379999999996</v>
      </c>
      <c r="R68" s="14">
        <v>470.25310000000002</v>
      </c>
      <c r="S68" s="14">
        <v>354.291</v>
      </c>
      <c r="T68" s="14">
        <v>206.75110000000001</v>
      </c>
      <c r="U68" s="14">
        <v>97.477950000000007</v>
      </c>
      <c r="V68" s="14">
        <v>363.81670000000003</v>
      </c>
      <c r="W68" s="14">
        <v>387.97710000000001</v>
      </c>
      <c r="X68" s="14">
        <v>567.96029999999996</v>
      </c>
      <c r="Y68" s="14">
        <v>739.25279999999998</v>
      </c>
      <c r="Z68" s="14">
        <v>726.0634</v>
      </c>
      <c r="AA68" s="14">
        <v>912.22360000000003</v>
      </c>
      <c r="AB68" s="14">
        <v>695.66269999999997</v>
      </c>
      <c r="AC68" s="14">
        <v>771.73320000000001</v>
      </c>
      <c r="AD68" s="14">
        <v>491.17090000000002</v>
      </c>
      <c r="AE68" s="16">
        <v>509.84730000000002</v>
      </c>
    </row>
    <row r="69" spans="1:31" x14ac:dyDescent="0.3">
      <c r="A69" s="48" t="s">
        <v>14</v>
      </c>
      <c r="B69" s="15">
        <v>34.422409999999999</v>
      </c>
      <c r="C69" s="14">
        <v>107.29389999999999</v>
      </c>
      <c r="D69" s="14">
        <v>184.327</v>
      </c>
      <c r="E69" s="14">
        <v>330.60390000000001</v>
      </c>
      <c r="F69" s="14">
        <v>253.55430000000001</v>
      </c>
      <c r="G69" s="14">
        <v>238.0865</v>
      </c>
      <c r="H69" s="14">
        <v>191.87049999999999</v>
      </c>
      <c r="I69" s="14">
        <v>108.9684</v>
      </c>
      <c r="J69" s="14">
        <v>33.66319</v>
      </c>
      <c r="K69" s="14">
        <v>0</v>
      </c>
      <c r="L69" s="14">
        <v>238.024</v>
      </c>
      <c r="M69" s="14">
        <v>538.5933</v>
      </c>
      <c r="N69" s="14">
        <v>734.38869999999997</v>
      </c>
      <c r="O69" s="14">
        <v>871.23689999999999</v>
      </c>
      <c r="P69" s="14">
        <v>755.25760000000002</v>
      </c>
      <c r="Q69" s="14">
        <v>945.14210000000003</v>
      </c>
      <c r="R69" s="14">
        <v>714.57140000000004</v>
      </c>
      <c r="S69" s="14">
        <v>469.16</v>
      </c>
      <c r="T69" s="14">
        <v>263.23989999999998</v>
      </c>
      <c r="U69" s="14">
        <v>131.011</v>
      </c>
      <c r="V69" s="14">
        <v>486.4169</v>
      </c>
      <c r="W69" s="14">
        <v>550.34209999999996</v>
      </c>
      <c r="X69" s="14">
        <v>966.66909999999996</v>
      </c>
      <c r="Y69" s="14">
        <v>1015.794</v>
      </c>
      <c r="Z69" s="14">
        <v>1097.6110000000001</v>
      </c>
      <c r="AA69" s="14">
        <v>1219.2249999999999</v>
      </c>
      <c r="AB69" s="14">
        <v>1167.848</v>
      </c>
      <c r="AC69" s="14">
        <v>1139.2639999999999</v>
      </c>
      <c r="AD69" s="14">
        <v>956.29470000000003</v>
      </c>
      <c r="AE69" s="16">
        <v>735.04039999999998</v>
      </c>
    </row>
    <row r="70" spans="1:31" x14ac:dyDescent="0.3">
      <c r="A70" s="48" t="s">
        <v>15</v>
      </c>
      <c r="B70" s="15">
        <v>42.833880000000001</v>
      </c>
      <c r="C70" s="14">
        <v>183.01150000000001</v>
      </c>
      <c r="D70" s="14">
        <v>298.15780000000001</v>
      </c>
      <c r="E70" s="14">
        <v>385.19749999999999</v>
      </c>
      <c r="F70" s="14">
        <v>342.46980000000002</v>
      </c>
      <c r="G70" s="14">
        <v>408.19310000000002</v>
      </c>
      <c r="H70" s="14">
        <v>305.77370000000002</v>
      </c>
      <c r="I70" s="14">
        <v>174.40289999999999</v>
      </c>
      <c r="J70" s="14">
        <v>51.792749999999998</v>
      </c>
      <c r="K70" s="14">
        <v>0</v>
      </c>
      <c r="L70" s="14">
        <v>358.63099999999997</v>
      </c>
      <c r="M70" s="14">
        <v>710.55769999999995</v>
      </c>
      <c r="N70" s="14">
        <v>889.94759999999997</v>
      </c>
      <c r="O70" s="14">
        <v>873.89110000000005</v>
      </c>
      <c r="P70" s="14">
        <v>1080.425</v>
      </c>
      <c r="Q70" s="14">
        <v>1164.0050000000001</v>
      </c>
      <c r="R70" s="14">
        <v>1092.6199999999999</v>
      </c>
      <c r="S70" s="14">
        <v>667.8329</v>
      </c>
      <c r="T70" s="14">
        <v>383.88470000000001</v>
      </c>
      <c r="U70" s="14">
        <v>195.10239999999999</v>
      </c>
      <c r="V70" s="14">
        <v>689.53729999999996</v>
      </c>
      <c r="W70" s="14">
        <v>951.63019999999995</v>
      </c>
      <c r="X70" s="14">
        <v>1198.2729999999999</v>
      </c>
      <c r="Y70" s="14">
        <v>1553.329</v>
      </c>
      <c r="Z70" s="14">
        <v>1692.8240000000001</v>
      </c>
      <c r="AA70" s="14">
        <v>1520.5239999999999</v>
      </c>
      <c r="AB70" s="14">
        <v>1600.3389999999999</v>
      </c>
      <c r="AC70" s="14">
        <v>1671.595</v>
      </c>
      <c r="AD70" s="14">
        <v>1162.396</v>
      </c>
      <c r="AE70" s="16">
        <v>1020.091</v>
      </c>
    </row>
    <row r="71" spans="1:31" x14ac:dyDescent="0.3">
      <c r="A71" s="48" t="s">
        <v>16</v>
      </c>
      <c r="B71" s="15">
        <v>16.914829999999998</v>
      </c>
      <c r="C71" s="14">
        <v>57.371479999999998</v>
      </c>
      <c r="D71" s="14">
        <v>98.879109999999997</v>
      </c>
      <c r="E71" s="14">
        <v>172.27180000000001</v>
      </c>
      <c r="F71" s="14">
        <v>136.45240000000001</v>
      </c>
      <c r="G71" s="14">
        <v>159.62569999999999</v>
      </c>
      <c r="H71" s="14">
        <v>125.5106</v>
      </c>
      <c r="I71" s="14">
        <v>63.518560000000001</v>
      </c>
      <c r="J71" s="14">
        <v>17.877369999999999</v>
      </c>
      <c r="K71" s="14">
        <v>0</v>
      </c>
      <c r="L71" s="14">
        <v>130.81030000000001</v>
      </c>
      <c r="M71" s="14">
        <v>293.06060000000002</v>
      </c>
      <c r="N71" s="14">
        <v>407.65629999999999</v>
      </c>
      <c r="O71" s="14">
        <v>438.40769999999998</v>
      </c>
      <c r="P71" s="14">
        <v>605.07039999999995</v>
      </c>
      <c r="Q71" s="14">
        <v>515.50540000000001</v>
      </c>
      <c r="R71" s="14">
        <v>413.5265</v>
      </c>
      <c r="S71" s="14">
        <v>274.14069999999998</v>
      </c>
      <c r="T71" s="14">
        <v>218.13489999999999</v>
      </c>
      <c r="U71" s="14">
        <v>71.210849999999994</v>
      </c>
      <c r="V71" s="14">
        <v>232.637</v>
      </c>
      <c r="W71" s="14">
        <v>405.96550000000002</v>
      </c>
      <c r="X71" s="14">
        <v>523.63400000000001</v>
      </c>
      <c r="Y71" s="14">
        <v>542.22190000000001</v>
      </c>
      <c r="Z71" s="14">
        <v>732.64509999999996</v>
      </c>
      <c r="AA71" s="14">
        <v>831.07010000000002</v>
      </c>
      <c r="AB71" s="14">
        <v>569.30330000000004</v>
      </c>
      <c r="AC71" s="14">
        <v>479.23649999999998</v>
      </c>
      <c r="AD71" s="14">
        <v>457.6499</v>
      </c>
      <c r="AE71" s="16">
        <v>299.32100000000003</v>
      </c>
    </row>
    <row r="72" spans="1:31" x14ac:dyDescent="0.3">
      <c r="A72" s="48" t="s">
        <v>17</v>
      </c>
      <c r="B72" s="15">
        <v>23.448730000000001</v>
      </c>
      <c r="C72" s="14">
        <v>88.891279999999995</v>
      </c>
      <c r="D72" s="14">
        <v>107.77670000000001</v>
      </c>
      <c r="E72" s="14">
        <v>228.26179999999999</v>
      </c>
      <c r="F72" s="14">
        <v>169.7364</v>
      </c>
      <c r="G72" s="14">
        <v>214.25059999999999</v>
      </c>
      <c r="H72" s="14">
        <v>186.5376</v>
      </c>
      <c r="I72" s="14">
        <v>96.047910000000002</v>
      </c>
      <c r="J72" s="14">
        <v>25.78051</v>
      </c>
      <c r="K72" s="14">
        <v>0</v>
      </c>
      <c r="L72" s="14">
        <v>179.82390000000001</v>
      </c>
      <c r="M72" s="14">
        <v>399.01170000000002</v>
      </c>
      <c r="N72" s="14">
        <v>535.94209999999998</v>
      </c>
      <c r="O72" s="14">
        <v>586.77729999999997</v>
      </c>
      <c r="P72" s="14">
        <v>751.15639999999996</v>
      </c>
      <c r="Q72" s="14">
        <v>713.375</v>
      </c>
      <c r="R72" s="14">
        <v>443.64350000000002</v>
      </c>
      <c r="S72" s="14">
        <v>285.8347</v>
      </c>
      <c r="T72" s="14">
        <v>236.88929999999999</v>
      </c>
      <c r="U72" s="14">
        <v>96.32132</v>
      </c>
      <c r="V72" s="14">
        <v>336.07729999999998</v>
      </c>
      <c r="W72" s="14">
        <v>454.33690000000001</v>
      </c>
      <c r="X72" s="14">
        <v>701.93619999999999</v>
      </c>
      <c r="Y72" s="14">
        <v>878.80679999999995</v>
      </c>
      <c r="Z72" s="14">
        <v>977.23410000000001</v>
      </c>
      <c r="AA72" s="14">
        <v>936.67859999999996</v>
      </c>
      <c r="AB72" s="14">
        <v>946.06979999999999</v>
      </c>
      <c r="AC72" s="14">
        <v>675.57060000000001</v>
      </c>
      <c r="AD72" s="14">
        <v>638.81960000000004</v>
      </c>
      <c r="AE72" s="16">
        <v>459.12240000000003</v>
      </c>
    </row>
    <row r="73" spans="1:31" x14ac:dyDescent="0.3">
      <c r="A73" s="48" t="s">
        <v>18</v>
      </c>
      <c r="B73" s="15">
        <v>28.000540000000001</v>
      </c>
      <c r="C73" s="14">
        <v>143.79939999999999</v>
      </c>
      <c r="D73" s="14">
        <v>211.9101</v>
      </c>
      <c r="E73" s="14">
        <v>314.56810000000002</v>
      </c>
      <c r="F73" s="14">
        <v>276.67630000000003</v>
      </c>
      <c r="G73" s="14">
        <v>315.3741</v>
      </c>
      <c r="H73" s="14">
        <v>225.53530000000001</v>
      </c>
      <c r="I73" s="14">
        <v>112.5733</v>
      </c>
      <c r="J73" s="14">
        <v>34.350679999999997</v>
      </c>
      <c r="K73" s="14">
        <v>0</v>
      </c>
      <c r="L73" s="14">
        <v>299.29559999999998</v>
      </c>
      <c r="M73" s="14">
        <v>602.68119999999999</v>
      </c>
      <c r="N73" s="14">
        <v>804.51919999999996</v>
      </c>
      <c r="O73" s="14">
        <v>1004.208</v>
      </c>
      <c r="P73" s="14">
        <v>834.71280000000002</v>
      </c>
      <c r="Q73" s="14">
        <v>982.20339999999999</v>
      </c>
      <c r="R73" s="14">
        <v>769.41520000000003</v>
      </c>
      <c r="S73" s="14">
        <v>504.75560000000002</v>
      </c>
      <c r="T73" s="14">
        <v>295.86770000000001</v>
      </c>
      <c r="U73" s="14">
        <v>146.12459999999999</v>
      </c>
      <c r="V73" s="14">
        <v>587.32339999999999</v>
      </c>
      <c r="W73" s="14">
        <v>653.37400000000002</v>
      </c>
      <c r="X73" s="14">
        <v>996.58609999999999</v>
      </c>
      <c r="Y73" s="14">
        <v>1105.7670000000001</v>
      </c>
      <c r="Z73" s="14">
        <v>999.07529999999997</v>
      </c>
      <c r="AA73" s="14">
        <v>1371.99</v>
      </c>
      <c r="AB73" s="14">
        <v>1387.153</v>
      </c>
      <c r="AC73" s="14">
        <v>1093.3430000000001</v>
      </c>
      <c r="AD73" s="14">
        <v>864.38400000000001</v>
      </c>
      <c r="AE73" s="16">
        <v>868.40009999999995</v>
      </c>
    </row>
    <row r="74" spans="1:31" x14ac:dyDescent="0.3">
      <c r="A74" s="48" t="s">
        <v>19</v>
      </c>
      <c r="B74" s="15">
        <v>46.942439999999998</v>
      </c>
      <c r="C74" s="14">
        <v>250.90960000000001</v>
      </c>
      <c r="D74" s="14">
        <v>312.52010000000001</v>
      </c>
      <c r="E74" s="14">
        <v>496.14389999999997</v>
      </c>
      <c r="F74" s="14">
        <v>458.18680000000001</v>
      </c>
      <c r="G74" s="14">
        <v>463.22449999999998</v>
      </c>
      <c r="H74" s="14">
        <v>362.38139999999999</v>
      </c>
      <c r="I74" s="14">
        <v>228.35769999999999</v>
      </c>
      <c r="J74" s="14">
        <v>59.691099999999999</v>
      </c>
      <c r="K74" s="14">
        <v>0</v>
      </c>
      <c r="L74" s="14">
        <v>452.1275</v>
      </c>
      <c r="M74" s="14">
        <v>678.89419999999996</v>
      </c>
      <c r="N74" s="14">
        <v>1125.6479999999999</v>
      </c>
      <c r="O74" s="14">
        <v>1350.883</v>
      </c>
      <c r="P74" s="14">
        <v>1364.249</v>
      </c>
      <c r="Q74" s="14">
        <v>1582.04</v>
      </c>
      <c r="R74" s="14">
        <v>1144.6220000000001</v>
      </c>
      <c r="S74" s="14">
        <v>864.74739999999997</v>
      </c>
      <c r="T74" s="14">
        <v>501.20209999999997</v>
      </c>
      <c r="U74" s="14">
        <v>206.5325</v>
      </c>
      <c r="V74" s="14">
        <v>771.80700000000002</v>
      </c>
      <c r="W74" s="14">
        <v>1086.6659999999999</v>
      </c>
      <c r="X74" s="14">
        <v>1438.9749999999999</v>
      </c>
      <c r="Y74" s="14">
        <v>2025.8109999999999</v>
      </c>
      <c r="Z74" s="14">
        <v>1922.31</v>
      </c>
      <c r="AA74" s="14">
        <v>1872.7529999999999</v>
      </c>
      <c r="AB74" s="14">
        <v>1794.115</v>
      </c>
      <c r="AC74" s="14">
        <v>1808.5889999999999</v>
      </c>
      <c r="AD74" s="14">
        <v>1565.771</v>
      </c>
      <c r="AE74" s="16">
        <v>1305.5429999999999</v>
      </c>
    </row>
    <row r="75" spans="1:31" x14ac:dyDescent="0.3">
      <c r="A75" s="48" t="s">
        <v>20</v>
      </c>
      <c r="B75" s="15">
        <v>18.377759999999999</v>
      </c>
      <c r="C75" s="14">
        <v>74.096019999999996</v>
      </c>
      <c r="D75" s="14">
        <v>98.023820000000001</v>
      </c>
      <c r="E75" s="14">
        <v>164.18719999999999</v>
      </c>
      <c r="F75" s="14">
        <v>178.11590000000001</v>
      </c>
      <c r="G75" s="14">
        <v>156.58590000000001</v>
      </c>
      <c r="H75" s="14">
        <v>167.08240000000001</v>
      </c>
      <c r="I75" s="14">
        <v>71.455449999999999</v>
      </c>
      <c r="J75" s="14">
        <v>17.21461</v>
      </c>
      <c r="K75" s="14">
        <v>0</v>
      </c>
      <c r="L75" s="14">
        <v>175.06479999999999</v>
      </c>
      <c r="M75" s="14">
        <v>287.29910000000001</v>
      </c>
      <c r="N75" s="14">
        <v>394.36320000000001</v>
      </c>
      <c r="O75" s="14">
        <v>524.16740000000004</v>
      </c>
      <c r="P75" s="14">
        <v>676.04300000000001</v>
      </c>
      <c r="Q75" s="14">
        <v>575.15430000000003</v>
      </c>
      <c r="R75" s="14">
        <v>368.42309999999998</v>
      </c>
      <c r="S75" s="14">
        <v>287.47910000000002</v>
      </c>
      <c r="T75" s="14">
        <v>226.1481</v>
      </c>
      <c r="U75" s="14">
        <v>71.959569999999999</v>
      </c>
      <c r="V75" s="14">
        <v>253.0471</v>
      </c>
      <c r="W75" s="14">
        <v>503.0127</v>
      </c>
      <c r="X75" s="14">
        <v>553.66930000000002</v>
      </c>
      <c r="Y75" s="14">
        <v>625.61929999999995</v>
      </c>
      <c r="Z75" s="14">
        <v>720.43560000000002</v>
      </c>
      <c r="AA75" s="14">
        <v>707.45360000000005</v>
      </c>
      <c r="AB75" s="14">
        <v>788.31290000000001</v>
      </c>
      <c r="AC75" s="14">
        <v>554.93020000000001</v>
      </c>
      <c r="AD75" s="14">
        <v>513.86130000000003</v>
      </c>
      <c r="AE75" s="16">
        <v>430.18150000000003</v>
      </c>
    </row>
    <row r="76" spans="1:31" x14ac:dyDescent="0.3">
      <c r="A76" s="48" t="s">
        <v>21</v>
      </c>
      <c r="B76" s="15">
        <v>22.851389999999999</v>
      </c>
      <c r="C76" s="14">
        <v>104.9123</v>
      </c>
      <c r="D76" s="14">
        <v>160.77160000000001</v>
      </c>
      <c r="E76" s="14">
        <v>228.4907</v>
      </c>
      <c r="F76" s="14">
        <v>204.59020000000001</v>
      </c>
      <c r="G76" s="14">
        <v>283.4828</v>
      </c>
      <c r="H76" s="14">
        <v>148.8236</v>
      </c>
      <c r="I76" s="14">
        <v>104.7974</v>
      </c>
      <c r="J76" s="14">
        <v>25.559090000000001</v>
      </c>
      <c r="K76" s="14">
        <v>0</v>
      </c>
      <c r="L76" s="14">
        <v>218.71270000000001</v>
      </c>
      <c r="M76" s="14">
        <v>430.25310000000002</v>
      </c>
      <c r="N76" s="14">
        <v>621.39059999999995</v>
      </c>
      <c r="O76" s="14">
        <v>627.05409999999995</v>
      </c>
      <c r="P76" s="14">
        <v>657.04690000000005</v>
      </c>
      <c r="Q76" s="14">
        <v>673.61959999999999</v>
      </c>
      <c r="R76" s="14">
        <v>533.00620000000004</v>
      </c>
      <c r="S76" s="14">
        <v>417.64729999999997</v>
      </c>
      <c r="T76" s="14">
        <v>288.14519999999999</v>
      </c>
      <c r="U76" s="14">
        <v>112.0802</v>
      </c>
      <c r="V76" s="14">
        <v>375.31549999999999</v>
      </c>
      <c r="W76" s="14">
        <v>495.32190000000003</v>
      </c>
      <c r="X76" s="14">
        <v>736.95920000000001</v>
      </c>
      <c r="Y76" s="14">
        <v>912.98940000000005</v>
      </c>
      <c r="Z76" s="14">
        <v>990.31529999999998</v>
      </c>
      <c r="AA76" s="14">
        <v>947.21479999999997</v>
      </c>
      <c r="AB76" s="14">
        <v>746.24210000000005</v>
      </c>
      <c r="AC76" s="14">
        <v>715.92759999999998</v>
      </c>
      <c r="AD76" s="14">
        <v>791.18939999999998</v>
      </c>
      <c r="AE76" s="16">
        <v>536.26990000000001</v>
      </c>
    </row>
    <row r="77" spans="1:31" x14ac:dyDescent="0.3">
      <c r="A77" s="48" t="s">
        <v>22</v>
      </c>
      <c r="B77" s="15">
        <v>30.543199999999999</v>
      </c>
      <c r="C77" s="14">
        <v>136.5823</v>
      </c>
      <c r="D77" s="14">
        <v>198.20920000000001</v>
      </c>
      <c r="E77" s="14">
        <v>438.83429999999998</v>
      </c>
      <c r="F77" s="14">
        <v>298.11829999999998</v>
      </c>
      <c r="G77" s="14">
        <v>330.29649999999998</v>
      </c>
      <c r="H77" s="14">
        <v>220.75059999999999</v>
      </c>
      <c r="I77" s="14">
        <v>135.0814</v>
      </c>
      <c r="J77" s="14">
        <v>38.098199999999999</v>
      </c>
      <c r="K77" s="14">
        <v>0</v>
      </c>
      <c r="L77" s="14">
        <v>300.89229999999998</v>
      </c>
      <c r="M77" s="14">
        <v>670.09939999999995</v>
      </c>
      <c r="N77" s="14">
        <v>789.52719999999999</v>
      </c>
      <c r="O77" s="14">
        <v>1119.319</v>
      </c>
      <c r="P77" s="14">
        <v>974.59630000000004</v>
      </c>
      <c r="Q77" s="14">
        <v>1172.558</v>
      </c>
      <c r="R77" s="14">
        <v>662.21749999999997</v>
      </c>
      <c r="S77" s="14">
        <v>508.48270000000002</v>
      </c>
      <c r="T77" s="14">
        <v>314.11770000000001</v>
      </c>
      <c r="U77" s="14">
        <v>136.0898</v>
      </c>
      <c r="V77" s="14">
        <v>560.18399999999997</v>
      </c>
      <c r="W77" s="14">
        <v>704.88289999999995</v>
      </c>
      <c r="X77" s="14">
        <v>1146.5409999999999</v>
      </c>
      <c r="Y77" s="14">
        <v>1233.5119999999999</v>
      </c>
      <c r="Z77" s="14">
        <v>1247.2449999999999</v>
      </c>
      <c r="AA77" s="14">
        <v>1380.173</v>
      </c>
      <c r="AB77" s="14">
        <v>1138.904</v>
      </c>
      <c r="AC77" s="14">
        <v>1290.96</v>
      </c>
      <c r="AD77" s="14">
        <v>903.37390000000005</v>
      </c>
      <c r="AE77" s="16">
        <v>958.00229999999999</v>
      </c>
    </row>
    <row r="78" spans="1:31" x14ac:dyDescent="0.3">
      <c r="A78" s="48" t="s">
        <v>23</v>
      </c>
      <c r="B78" s="15">
        <v>51.212389999999999</v>
      </c>
      <c r="C78" s="14">
        <v>221.9162</v>
      </c>
      <c r="D78" s="14">
        <v>321.4855</v>
      </c>
      <c r="E78" s="14">
        <v>490.23250000000002</v>
      </c>
      <c r="F78" s="14">
        <v>487.25850000000003</v>
      </c>
      <c r="G78" s="14">
        <v>486.27910000000003</v>
      </c>
      <c r="H78" s="14">
        <v>407.91629999999998</v>
      </c>
      <c r="I78" s="14">
        <v>229.25229999999999</v>
      </c>
      <c r="J78" s="14">
        <v>53.74353</v>
      </c>
      <c r="K78" s="14">
        <v>0</v>
      </c>
      <c r="L78" s="14">
        <v>502.01060000000001</v>
      </c>
      <c r="M78" s="14">
        <v>741.55650000000003</v>
      </c>
      <c r="N78" s="14">
        <v>1092.875</v>
      </c>
      <c r="O78" s="14">
        <v>1289.3679999999999</v>
      </c>
      <c r="P78" s="14">
        <v>1376.8</v>
      </c>
      <c r="Q78" s="14">
        <v>1433.2239999999999</v>
      </c>
      <c r="R78" s="14">
        <v>1259.798</v>
      </c>
      <c r="S78" s="14">
        <v>893.94129999999996</v>
      </c>
      <c r="T78" s="14">
        <v>490.4239</v>
      </c>
      <c r="U78" s="14">
        <v>214.07470000000001</v>
      </c>
      <c r="V78" s="14">
        <v>871.29129999999998</v>
      </c>
      <c r="W78" s="14">
        <v>1154.3699999999999</v>
      </c>
      <c r="X78" s="14">
        <v>1496.3810000000001</v>
      </c>
      <c r="Y78" s="14">
        <v>1742.0540000000001</v>
      </c>
      <c r="Z78" s="14">
        <v>2154.6570000000002</v>
      </c>
      <c r="AA78" s="14">
        <v>1752.9960000000001</v>
      </c>
      <c r="AB78" s="14">
        <v>2042.6510000000001</v>
      </c>
      <c r="AC78" s="14">
        <v>1872.47</v>
      </c>
      <c r="AD78" s="14">
        <v>1445.3009999999999</v>
      </c>
      <c r="AE78" s="16">
        <v>1290.44</v>
      </c>
    </row>
    <row r="79" spans="1:31" x14ac:dyDescent="0.3">
      <c r="A79" s="48" t="s">
        <v>24</v>
      </c>
      <c r="B79" s="15">
        <v>17.27946</v>
      </c>
      <c r="C79" s="14">
        <v>69.124189999999999</v>
      </c>
      <c r="D79" s="14">
        <v>121.09229999999999</v>
      </c>
      <c r="E79" s="14">
        <v>176.33070000000001</v>
      </c>
      <c r="F79" s="14">
        <v>154.6275</v>
      </c>
      <c r="G79" s="14">
        <v>189.15029999999999</v>
      </c>
      <c r="H79" s="14">
        <v>159.68960000000001</v>
      </c>
      <c r="I79" s="14">
        <v>71.826899999999995</v>
      </c>
      <c r="J79" s="14">
        <v>13.163690000000001</v>
      </c>
      <c r="K79" s="14">
        <v>0</v>
      </c>
      <c r="L79" s="14">
        <v>166.02539999999999</v>
      </c>
      <c r="M79" s="14">
        <v>413.99</v>
      </c>
      <c r="N79" s="14">
        <v>443.81099999999998</v>
      </c>
      <c r="O79" s="14">
        <v>435.34320000000002</v>
      </c>
      <c r="P79" s="14">
        <v>574.29719999999998</v>
      </c>
      <c r="Q79" s="14">
        <v>477.07249999999999</v>
      </c>
      <c r="R79" s="14">
        <v>362.1345</v>
      </c>
      <c r="S79" s="14">
        <v>320.78230000000002</v>
      </c>
      <c r="T79" s="14">
        <v>232.68629999999999</v>
      </c>
      <c r="U79" s="14">
        <v>83.37003</v>
      </c>
      <c r="V79" s="14">
        <v>234.4342</v>
      </c>
      <c r="W79" s="14">
        <v>362.59070000000003</v>
      </c>
      <c r="X79" s="14">
        <v>491.74799999999999</v>
      </c>
      <c r="Y79" s="14">
        <v>747.24480000000005</v>
      </c>
      <c r="Z79" s="14">
        <v>1022.653</v>
      </c>
      <c r="AA79" s="14">
        <v>700.81550000000004</v>
      </c>
      <c r="AB79" s="14">
        <v>633.02719999999999</v>
      </c>
      <c r="AC79" s="14">
        <v>503.16460000000001</v>
      </c>
      <c r="AD79" s="14">
        <v>541.4529</v>
      </c>
      <c r="AE79" s="16">
        <v>437.08940000000001</v>
      </c>
    </row>
    <row r="80" spans="1:31" x14ac:dyDescent="0.3">
      <c r="A80" s="48" t="s">
        <v>25</v>
      </c>
      <c r="B80" s="15">
        <v>21.741199999999999</v>
      </c>
      <c r="C80" s="14">
        <v>98.27413</v>
      </c>
      <c r="D80" s="14">
        <v>144.59350000000001</v>
      </c>
      <c r="E80" s="14">
        <v>288.20330000000001</v>
      </c>
      <c r="F80" s="14">
        <v>190.94210000000001</v>
      </c>
      <c r="G80" s="14">
        <v>228.30840000000001</v>
      </c>
      <c r="H80" s="14">
        <v>202.2432</v>
      </c>
      <c r="I80" s="14">
        <v>89.04683</v>
      </c>
      <c r="J80" s="14">
        <v>26.23198</v>
      </c>
      <c r="K80" s="14">
        <v>0</v>
      </c>
      <c r="L80" s="14">
        <v>233.34700000000001</v>
      </c>
      <c r="M80" s="14">
        <v>411.07369999999997</v>
      </c>
      <c r="N80" s="14">
        <v>566.59220000000005</v>
      </c>
      <c r="O80" s="14">
        <v>750.92690000000005</v>
      </c>
      <c r="P80" s="14">
        <v>712.58920000000001</v>
      </c>
      <c r="Q80" s="14">
        <v>800.35109999999997</v>
      </c>
      <c r="R80" s="14">
        <v>497.3734</v>
      </c>
      <c r="S80" s="14">
        <v>426.68560000000002</v>
      </c>
      <c r="T80" s="14">
        <v>220.50069999999999</v>
      </c>
      <c r="U80" s="14">
        <v>115.04859999999999</v>
      </c>
      <c r="V80" s="14">
        <v>400.75909999999999</v>
      </c>
      <c r="W80" s="14">
        <v>464.88589999999999</v>
      </c>
      <c r="X80" s="14">
        <v>790.5403</v>
      </c>
      <c r="Y80" s="14">
        <v>911.30319999999995</v>
      </c>
      <c r="Z80" s="14">
        <v>862.51949999999999</v>
      </c>
      <c r="AA80" s="14">
        <v>1099.876</v>
      </c>
      <c r="AB80" s="14">
        <v>957.53319999999997</v>
      </c>
      <c r="AC80" s="14">
        <v>1040.4079999999999</v>
      </c>
      <c r="AD80" s="14">
        <v>781.77589999999998</v>
      </c>
      <c r="AE80" s="16">
        <v>497.21519999999998</v>
      </c>
    </row>
    <row r="81" spans="1:31" x14ac:dyDescent="0.3">
      <c r="A81" s="48" t="s">
        <v>26</v>
      </c>
      <c r="B81" s="15">
        <v>37.384129999999999</v>
      </c>
      <c r="C81" s="14">
        <v>138.92679999999999</v>
      </c>
      <c r="D81" s="14">
        <v>214.2388</v>
      </c>
      <c r="E81" s="14">
        <v>336.3263</v>
      </c>
      <c r="F81" s="14">
        <v>364.1037</v>
      </c>
      <c r="G81" s="14">
        <v>314.03030000000001</v>
      </c>
      <c r="H81" s="14">
        <v>196.49549999999999</v>
      </c>
      <c r="I81" s="14">
        <v>113.1386</v>
      </c>
      <c r="J81" s="14">
        <v>34.39761</v>
      </c>
      <c r="K81" s="14">
        <v>0</v>
      </c>
      <c r="L81" s="14">
        <v>280.49290000000002</v>
      </c>
      <c r="M81" s="14">
        <v>616.79359999999997</v>
      </c>
      <c r="N81" s="14">
        <v>869.41129999999998</v>
      </c>
      <c r="O81" s="14">
        <v>986.59839999999997</v>
      </c>
      <c r="P81" s="14">
        <v>959.99659999999994</v>
      </c>
      <c r="Q81" s="14">
        <v>998.04719999999998</v>
      </c>
      <c r="R81" s="14">
        <v>849.92499999999995</v>
      </c>
      <c r="S81" s="14">
        <v>552.49609999999996</v>
      </c>
      <c r="T81" s="14">
        <v>303.1062</v>
      </c>
      <c r="U81" s="14">
        <v>126.38979999999999</v>
      </c>
      <c r="V81" s="14">
        <v>551.00490000000002</v>
      </c>
      <c r="W81" s="14">
        <v>664.55269999999996</v>
      </c>
      <c r="X81" s="14">
        <v>1018.2329999999999</v>
      </c>
      <c r="Y81" s="14">
        <v>1203.7840000000001</v>
      </c>
      <c r="Z81" s="14">
        <v>1358.0909999999999</v>
      </c>
      <c r="AA81" s="14">
        <v>1312.586</v>
      </c>
      <c r="AB81" s="14">
        <v>1186.92</v>
      </c>
      <c r="AC81" s="14">
        <v>1112.0440000000001</v>
      </c>
      <c r="AD81" s="14">
        <v>876.04160000000002</v>
      </c>
      <c r="AE81" s="16">
        <v>820.22860000000003</v>
      </c>
    </row>
    <row r="82" spans="1:31" ht="14.4" thickBot="1" x14ac:dyDescent="0.35">
      <c r="A82" s="48" t="s">
        <v>27</v>
      </c>
      <c r="B82" s="38">
        <v>39.985999999999997</v>
      </c>
      <c r="C82" s="39">
        <v>182.81219999999999</v>
      </c>
      <c r="D82" s="39">
        <v>286.61059999999998</v>
      </c>
      <c r="E82" s="39">
        <v>360.01600000000002</v>
      </c>
      <c r="F82" s="39">
        <v>424.09550000000002</v>
      </c>
      <c r="G82" s="39">
        <v>414.2978</v>
      </c>
      <c r="H82" s="39">
        <v>328.1105</v>
      </c>
      <c r="I82" s="39">
        <v>188.11449999999999</v>
      </c>
      <c r="J82" s="39">
        <v>58.390619999999998</v>
      </c>
      <c r="K82" s="39">
        <v>0</v>
      </c>
      <c r="L82" s="39">
        <v>412.96730000000002</v>
      </c>
      <c r="M82" s="39">
        <v>636.39059999999995</v>
      </c>
      <c r="N82" s="39">
        <v>857.5607</v>
      </c>
      <c r="O82" s="39">
        <v>993.4067</v>
      </c>
      <c r="P82" s="39">
        <v>1259.444</v>
      </c>
      <c r="Q82" s="39">
        <v>1231.7190000000001</v>
      </c>
      <c r="R82" s="39">
        <v>1019.437</v>
      </c>
      <c r="S82" s="39">
        <v>715.77829999999994</v>
      </c>
      <c r="T82" s="39">
        <v>400.1825</v>
      </c>
      <c r="U82" s="39">
        <v>206.10769999999999</v>
      </c>
      <c r="V82" s="39">
        <v>712.00519999999995</v>
      </c>
      <c r="W82" s="39">
        <v>1002.332</v>
      </c>
      <c r="X82" s="39">
        <v>1342.807</v>
      </c>
      <c r="Y82" s="39">
        <v>1628.569</v>
      </c>
      <c r="Z82" s="39">
        <v>1755.595</v>
      </c>
      <c r="AA82" s="39">
        <v>1818.6590000000001</v>
      </c>
      <c r="AB82" s="39">
        <v>1609.8150000000001</v>
      </c>
      <c r="AC82" s="39">
        <v>1709.8610000000001</v>
      </c>
      <c r="AD82" s="39">
        <v>1336.44</v>
      </c>
      <c r="AE82" s="40">
        <v>1124.519</v>
      </c>
    </row>
  </sheetData>
  <sortState xmlns:xlrd2="http://schemas.microsoft.com/office/spreadsheetml/2017/richdata2" ref="A31:AE54">
    <sortCondition ref="A31:A54" customList="A1,A3,A5,A7,B1,B3,B5,B7,C1,C3,C5,C7,D1,D3,D5,D7,E1,E3,E5,E7,F1,F3,F5,F7"/>
  </sortState>
  <mergeCells count="12">
    <mergeCell ref="A57:A58"/>
    <mergeCell ref="B57:K57"/>
    <mergeCell ref="L57:U57"/>
    <mergeCell ref="V57:AE57"/>
    <mergeCell ref="A1:A2"/>
    <mergeCell ref="B1:K1"/>
    <mergeCell ref="L1:U1"/>
    <mergeCell ref="V1:AE1"/>
    <mergeCell ref="A29:A30"/>
    <mergeCell ref="B29:K29"/>
    <mergeCell ref="L29:U29"/>
    <mergeCell ref="V29:AE29"/>
  </mergeCells>
  <conditionalFormatting sqref="B3:AE26">
    <cfRule type="cellIs" dxfId="11" priority="1" operator="lessThan">
      <formula>500</formula>
    </cfRule>
    <cfRule type="cellIs" dxfId="10" priority="2" operator="lessThan">
      <formula>450</formula>
    </cfRule>
  </conditionalFormatting>
  <pageMargins left="0.7" right="0.7" top="0.75" bottom="0.75" header="0.3" footer="0.3"/>
  <ignoredErrors>
    <ignoredError sqref="B27:AE2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97A2B-72C4-4D69-B9CC-253764D6E9FF}">
  <sheetPr>
    <pageSetUpPr fitToPage="1"/>
  </sheetPr>
  <dimension ref="A1:AG56"/>
  <sheetViews>
    <sheetView tabSelected="1" topLeftCell="A21" zoomScale="60" zoomScaleNormal="60" workbookViewId="0">
      <selection activeCell="B55" sqref="B55"/>
    </sheetView>
  </sheetViews>
  <sheetFormatPr defaultRowHeight="14.4" x14ac:dyDescent="0.3"/>
  <cols>
    <col min="1" max="1" width="11.77734375" bestFit="1" customWidth="1"/>
  </cols>
  <sheetData>
    <row r="1" spans="1:33" ht="15" thickBot="1" x14ac:dyDescent="0.35">
      <c r="A1" s="118" t="s">
        <v>38</v>
      </c>
      <c r="B1" s="126" t="s">
        <v>69</v>
      </c>
      <c r="C1" s="126"/>
      <c r="D1" s="126"/>
      <c r="E1" s="126"/>
      <c r="F1" s="126"/>
      <c r="G1" s="126"/>
      <c r="H1" s="126"/>
      <c r="I1" s="126"/>
      <c r="J1" s="126"/>
      <c r="K1" s="127"/>
      <c r="L1" s="125" t="s">
        <v>70</v>
      </c>
      <c r="M1" s="126"/>
      <c r="N1" s="126"/>
      <c r="O1" s="126"/>
      <c r="P1" s="126"/>
      <c r="Q1" s="126"/>
      <c r="R1" s="126"/>
      <c r="S1" s="126"/>
      <c r="T1" s="126"/>
      <c r="U1" s="127"/>
      <c r="V1" s="125" t="s">
        <v>71</v>
      </c>
      <c r="W1" s="126"/>
      <c r="X1" s="126"/>
      <c r="Y1" s="126"/>
      <c r="Z1" s="126"/>
      <c r="AA1" s="126"/>
      <c r="AB1" s="126"/>
      <c r="AC1" s="126"/>
      <c r="AD1" s="126"/>
      <c r="AE1" s="127"/>
    </row>
    <row r="2" spans="1:33" ht="15" thickBot="1" x14ac:dyDescent="0.35">
      <c r="A2" s="129"/>
      <c r="B2" s="41">
        <v>8.3000000000000007</v>
      </c>
      <c r="C2" s="41">
        <v>9.3000000000000007</v>
      </c>
      <c r="D2" s="41">
        <v>10.3</v>
      </c>
      <c r="E2" s="41">
        <v>11.3</v>
      </c>
      <c r="F2" s="41">
        <v>12.3</v>
      </c>
      <c r="G2" s="41">
        <v>13.3</v>
      </c>
      <c r="H2" s="41">
        <v>14.3</v>
      </c>
      <c r="I2" s="41">
        <v>15.3</v>
      </c>
      <c r="J2" s="41">
        <v>16.3</v>
      </c>
      <c r="K2" s="42">
        <v>17.3</v>
      </c>
      <c r="L2" s="41">
        <v>8.3000000000000007</v>
      </c>
      <c r="M2" s="41">
        <v>9.3000000000000007</v>
      </c>
      <c r="N2" s="41">
        <v>10.3</v>
      </c>
      <c r="O2" s="41">
        <v>11.3</v>
      </c>
      <c r="P2" s="41">
        <v>12.3</v>
      </c>
      <c r="Q2" s="41">
        <v>13.3</v>
      </c>
      <c r="R2" s="41">
        <v>14.3</v>
      </c>
      <c r="S2" s="41">
        <v>15.3</v>
      </c>
      <c r="T2" s="41">
        <v>16.3</v>
      </c>
      <c r="U2" s="42">
        <v>17.3</v>
      </c>
      <c r="V2" s="42">
        <v>7.3</v>
      </c>
      <c r="W2" s="41">
        <v>8.3000000000000007</v>
      </c>
      <c r="X2" s="41">
        <v>9.3000000000000007</v>
      </c>
      <c r="Y2" s="41">
        <v>10.3</v>
      </c>
      <c r="Z2" s="41">
        <v>11.3</v>
      </c>
      <c r="AA2" s="41">
        <v>12.3</v>
      </c>
      <c r="AB2" s="41">
        <v>13.3</v>
      </c>
      <c r="AC2" s="41">
        <v>14.3</v>
      </c>
      <c r="AD2" s="41">
        <v>15.3</v>
      </c>
      <c r="AE2" s="42">
        <v>16.3</v>
      </c>
    </row>
    <row r="3" spans="1:33" x14ac:dyDescent="0.3">
      <c r="A3" s="66" t="s">
        <v>4</v>
      </c>
      <c r="B3" s="14">
        <f>'ELectic lighting'!$G3+'Overcast Sky'!B3</f>
        <v>355.93114000000003</v>
      </c>
      <c r="C3" s="14">
        <f>'ELectic lighting'!$G3+'Overcast Sky'!C3</f>
        <v>395.18650000000002</v>
      </c>
      <c r="D3" s="14">
        <f>'ELectic lighting'!$G3+'Overcast Sky'!D3</f>
        <v>461.55770000000001</v>
      </c>
      <c r="E3" s="14">
        <f>'ELectic lighting'!$G3+'Overcast Sky'!E3</f>
        <v>519.01199999999994</v>
      </c>
      <c r="F3" s="14">
        <f>'ELectic lighting'!$G3+'Overcast Sky'!F3</f>
        <v>502.56610000000001</v>
      </c>
      <c r="G3" s="14">
        <f>'ELectic lighting'!$G3+'Overcast Sky'!G3</f>
        <v>481.29949999999997</v>
      </c>
      <c r="H3" s="14">
        <f>'ELectic lighting'!$G3+'Overcast Sky'!H3</f>
        <v>465.99939999999998</v>
      </c>
      <c r="I3" s="14">
        <f>'ELectic lighting'!$G3+'Overcast Sky'!I3</f>
        <v>397.9246</v>
      </c>
      <c r="J3" s="14">
        <f>'ELectic lighting'!$G3+'Overcast Sky'!J3</f>
        <v>355.26702</v>
      </c>
      <c r="K3" s="14">
        <f>'ELectic lighting'!$G3+'Overcast Sky'!K3</f>
        <v>341.5</v>
      </c>
      <c r="L3" s="14">
        <f>'ELectic lighting'!$G3+'Overcast Sky'!L3</f>
        <v>484.18669999999997</v>
      </c>
      <c r="M3" s="14">
        <f>'ELectic lighting'!$G3+'Overcast Sky'!M3</f>
        <v>626.79259999999999</v>
      </c>
      <c r="N3" s="14">
        <f>'ELectic lighting'!$G3+'Overcast Sky'!N3</f>
        <v>669.88869999999997</v>
      </c>
      <c r="O3" s="14">
        <f>'ELectic lighting'!$G3+'Overcast Sky'!O3</f>
        <v>851.71600000000001</v>
      </c>
      <c r="P3" s="14">
        <f>'ELectic lighting'!$G3+'Overcast Sky'!P3</f>
        <v>825.78790000000004</v>
      </c>
      <c r="Q3" s="14">
        <f>'ELectic lighting'!$G3+'Overcast Sky'!Q3</f>
        <v>770.58220000000006</v>
      </c>
      <c r="R3" s="14">
        <f>'ELectic lighting'!$G3+'Overcast Sky'!R3</f>
        <v>780.04970000000003</v>
      </c>
      <c r="S3" s="14">
        <f>'ELectic lighting'!$G3+'Overcast Sky'!S3</f>
        <v>655.54829999999993</v>
      </c>
      <c r="T3" s="14">
        <f>'ELectic lighting'!$G3+'Overcast Sky'!T3</f>
        <v>515.47800000000007</v>
      </c>
      <c r="U3" s="14">
        <f>'ELectic lighting'!$G3+'Overcast Sky'!U3</f>
        <v>405.48448999999999</v>
      </c>
      <c r="V3" s="14">
        <f>'ELectic lighting'!$G3+'Overcast Sky'!V3</f>
        <v>569.07339999999999</v>
      </c>
      <c r="W3" s="14">
        <f>'ELectic lighting'!$G3+'Overcast Sky'!W3</f>
        <v>670.1268</v>
      </c>
      <c r="X3" s="14">
        <f>'ELectic lighting'!$G3+'Overcast Sky'!X3</f>
        <v>865.12710000000004</v>
      </c>
      <c r="Y3" s="14">
        <f>'Overcast Sky'!Y3</f>
        <v>726.15520000000004</v>
      </c>
      <c r="Z3" s="14">
        <f>'Overcast Sky'!Z3</f>
        <v>666.53639999999996</v>
      </c>
      <c r="AA3" s="14">
        <f>'Overcast Sky'!AA3</f>
        <v>839.45550000000003</v>
      </c>
      <c r="AB3" s="14">
        <f>'Overcast Sky'!AB3</f>
        <v>533.90369999999996</v>
      </c>
      <c r="AC3" s="14">
        <f>'Overcast Sky'!AC3</f>
        <v>650.75760000000002</v>
      </c>
      <c r="AD3" s="14">
        <f>'Overcast Sky'!AD3</f>
        <v>569.57150000000001</v>
      </c>
      <c r="AE3" s="14">
        <f>'ELectic lighting'!$G3+'Overcast Sky'!AE3</f>
        <v>652.83519999999999</v>
      </c>
      <c r="AG3" s="2" t="s">
        <v>46</v>
      </c>
    </row>
    <row r="4" spans="1:33" x14ac:dyDescent="0.3">
      <c r="A4" s="67" t="s">
        <v>5</v>
      </c>
      <c r="B4" s="14">
        <f>'ELectic lighting'!$G4+'Overcast Sky'!B4</f>
        <v>401.19690000000003</v>
      </c>
      <c r="C4" s="14">
        <f>'ELectic lighting'!$G4+'Overcast Sky'!C4</f>
        <v>462.79714000000001</v>
      </c>
      <c r="D4" s="14">
        <f>'ELectic lighting'!$G4+'Overcast Sky'!D4</f>
        <v>555.7269</v>
      </c>
      <c r="E4" s="14">
        <f>'ELectic lighting'!$G4+'Overcast Sky'!E4</f>
        <v>588.17840000000001</v>
      </c>
      <c r="F4" s="14">
        <f>'ELectic lighting'!$G4+'Overcast Sky'!F4</f>
        <v>598.18150000000003</v>
      </c>
      <c r="G4" s="14">
        <f>'ELectic lighting'!$G4+'Overcast Sky'!G4</f>
        <v>600.6748</v>
      </c>
      <c r="H4" s="14">
        <f>'ELectic lighting'!$G4+'Overcast Sky'!H4</f>
        <v>594.20299999999997</v>
      </c>
      <c r="I4" s="14">
        <f>'ELectic lighting'!$G4+'Overcast Sky'!I4</f>
        <v>462.45058</v>
      </c>
      <c r="J4" s="14">
        <f>'ELectic lighting'!$G4+'Overcast Sky'!J4</f>
        <v>397.45715000000001</v>
      </c>
      <c r="K4" s="14">
        <f>'ELectic lighting'!$G4+'Overcast Sky'!K4</f>
        <v>374.1</v>
      </c>
      <c r="L4" s="14">
        <f>'ELectic lighting'!$G4+'Overcast Sky'!L4</f>
        <v>629.40449999999998</v>
      </c>
      <c r="M4" s="14">
        <f>'ELectic lighting'!$G4+'Overcast Sky'!M4</f>
        <v>788.16250000000002</v>
      </c>
      <c r="N4" s="14">
        <f>'ELectic lighting'!$G4+'Overcast Sky'!N4</f>
        <v>915.24940000000004</v>
      </c>
      <c r="O4" s="14">
        <f>'ELectic lighting'!$G4+'Overcast Sky'!O4</f>
        <v>1078.6677</v>
      </c>
      <c r="P4" s="14">
        <f>'ELectic lighting'!$G4+'Overcast Sky'!P4</f>
        <v>1055.403</v>
      </c>
      <c r="Q4" s="14">
        <f>'ELectic lighting'!$G4+'Overcast Sky'!Q4</f>
        <v>960.96109999999999</v>
      </c>
      <c r="R4" s="14">
        <f>'ELectic lighting'!$G4+'Overcast Sky'!R4</f>
        <v>912.73320000000001</v>
      </c>
      <c r="S4" s="14">
        <f>'ELectic lighting'!$G4+'Overcast Sky'!S4</f>
        <v>848.30269999999996</v>
      </c>
      <c r="T4" s="14">
        <f>'ELectic lighting'!$G4+'Overcast Sky'!T4</f>
        <v>663.59280000000001</v>
      </c>
      <c r="U4" s="14">
        <f>'ELectic lighting'!$G4+'Overcast Sky'!U4</f>
        <v>489.24740000000003</v>
      </c>
      <c r="V4" s="14">
        <f>'ELectic lighting'!$G4+'Overcast Sky'!V4</f>
        <v>743.56100000000004</v>
      </c>
      <c r="W4" s="14">
        <f>'ELectic lighting'!$G4+'Overcast Sky'!W4</f>
        <v>882.49430000000007</v>
      </c>
      <c r="X4" s="14">
        <f>'ELectic lighting'!$G4+'Overcast Sky'!X4</f>
        <v>1110.2887000000001</v>
      </c>
      <c r="Y4" s="14">
        <f>'Overcast Sky'!Y4</f>
        <v>1231.605</v>
      </c>
      <c r="Z4" s="14">
        <f>'Overcast Sky'!Z4</f>
        <v>1019.763</v>
      </c>
      <c r="AA4" s="14">
        <f>'Overcast Sky'!AA4</f>
        <v>1278.8489999999999</v>
      </c>
      <c r="AB4" s="14">
        <f>'Overcast Sky'!AB4</f>
        <v>1082.2750000000001</v>
      </c>
      <c r="AC4" s="14">
        <f>'Overcast Sky'!AC4</f>
        <v>880.7663</v>
      </c>
      <c r="AD4" s="14">
        <f>'Overcast Sky'!AD4</f>
        <v>844.39670000000001</v>
      </c>
      <c r="AE4" s="14">
        <f>'ELectic lighting'!$G4+'Overcast Sky'!AE4</f>
        <v>1034.3764000000001</v>
      </c>
      <c r="AG4" s="2" t="s">
        <v>75</v>
      </c>
    </row>
    <row r="5" spans="1:33" x14ac:dyDescent="0.3">
      <c r="A5" s="67" t="s">
        <v>6</v>
      </c>
      <c r="B5" s="14">
        <f>'ELectic lighting'!$G5+'Overcast Sky'!B5</f>
        <v>438.31959000000001</v>
      </c>
      <c r="C5" s="14">
        <f>'ELectic lighting'!$G5+'Overcast Sky'!C5</f>
        <v>548.14880000000005</v>
      </c>
      <c r="D5" s="14">
        <f>'ELectic lighting'!$G5+'Overcast Sky'!D5</f>
        <v>708.96489999999994</v>
      </c>
      <c r="E5" s="14">
        <f>'ELectic lighting'!$G5+'Overcast Sky'!E5</f>
        <v>805.19280000000003</v>
      </c>
      <c r="F5" s="14">
        <f>'ELectic lighting'!$G5+'Overcast Sky'!F5</f>
        <v>869.91340000000002</v>
      </c>
      <c r="G5" s="14">
        <f>'ELectic lighting'!$G5+'Overcast Sky'!G5</f>
        <v>756.47059999999999</v>
      </c>
      <c r="H5" s="14">
        <f>'ELectic lighting'!$G5+'Overcast Sky'!H5</f>
        <v>712.74929999999995</v>
      </c>
      <c r="I5" s="14">
        <f>'ELectic lighting'!$G5+'Overcast Sky'!I5</f>
        <v>554.04909999999995</v>
      </c>
      <c r="J5" s="14">
        <f>'ELectic lighting'!$G5+'Overcast Sky'!J5</f>
        <v>442.19168000000002</v>
      </c>
      <c r="K5" s="14">
        <f>'ELectic lighting'!$G5+'Overcast Sky'!K5</f>
        <v>400.8</v>
      </c>
      <c r="L5" s="14">
        <f>'ELectic lighting'!$G5+'Overcast Sky'!L5</f>
        <v>734.24250000000006</v>
      </c>
      <c r="M5" s="14">
        <f>'ELectic lighting'!$G5+'Overcast Sky'!M5</f>
        <v>1024.5903000000001</v>
      </c>
      <c r="N5" s="14">
        <f>'ELectic lighting'!$G5+'Overcast Sky'!N5</f>
        <v>1418.0450000000001</v>
      </c>
      <c r="O5" s="14">
        <f>'ELectic lighting'!$G5+'Overcast Sky'!O5</f>
        <v>1559.653</v>
      </c>
      <c r="P5" s="14">
        <f>'ELectic lighting'!$G5+'Overcast Sky'!P5</f>
        <v>1621.81</v>
      </c>
      <c r="Q5" s="14">
        <f>'ELectic lighting'!$G5+'Overcast Sky'!Q5</f>
        <v>1373.1967</v>
      </c>
      <c r="R5" s="14">
        <f>'ELectic lighting'!$G5+'Overcast Sky'!R5</f>
        <v>1690.5039999999999</v>
      </c>
      <c r="S5" s="14">
        <f>'ELectic lighting'!$G5+'Overcast Sky'!S5</f>
        <v>1265.5752</v>
      </c>
      <c r="T5" s="14">
        <f>'ELectic lighting'!$G5+'Overcast Sky'!T5</f>
        <v>846.35200000000009</v>
      </c>
      <c r="U5" s="14">
        <f>'ELectic lighting'!$G5+'Overcast Sky'!U5</f>
        <v>584.60220000000004</v>
      </c>
      <c r="V5" s="14">
        <f>'ELectic lighting'!$G5+'Overcast Sky'!V5</f>
        <v>989.2351000000001</v>
      </c>
      <c r="W5" s="14">
        <f>'ELectic lighting'!$G5+'Overcast Sky'!W5</f>
        <v>1304.8314</v>
      </c>
      <c r="X5" s="14">
        <f>'ELectic lighting'!$G5+'Overcast Sky'!X5</f>
        <v>1845.2059999999999</v>
      </c>
      <c r="Y5" s="14">
        <f>'Overcast Sky'!Y5</f>
        <v>1568.329</v>
      </c>
      <c r="Z5" s="14">
        <f>'Overcast Sky'!Z5</f>
        <v>1873.8610000000001</v>
      </c>
      <c r="AA5" s="14">
        <f>'Overcast Sky'!AA5</f>
        <v>1953.1089999999999</v>
      </c>
      <c r="AB5" s="14">
        <f>'Overcast Sky'!AB5</f>
        <v>1474.2470000000001</v>
      </c>
      <c r="AC5" s="14">
        <f>'Overcast Sky'!AC5</f>
        <v>1906.5170000000001</v>
      </c>
      <c r="AD5" s="14">
        <f>'Overcast Sky'!AD5</f>
        <v>1450.2639999999999</v>
      </c>
      <c r="AE5" s="14">
        <f>'ELectic lighting'!$G5+'Overcast Sky'!AE5</f>
        <v>1400.3015</v>
      </c>
      <c r="AG5" s="2" t="s">
        <v>76</v>
      </c>
    </row>
    <row r="6" spans="1:33" x14ac:dyDescent="0.3">
      <c r="A6" s="67" t="s">
        <v>7</v>
      </c>
      <c r="B6" s="14">
        <f>'ELectic lighting'!$G6+'Overcast Sky'!B6</f>
        <v>446.58143999999999</v>
      </c>
      <c r="C6" s="14">
        <f>'ELectic lighting'!$G6+'Overcast Sky'!C6</f>
        <v>631.00649999999996</v>
      </c>
      <c r="D6" s="14">
        <f>'ELectic lighting'!$G6+'Overcast Sky'!D6</f>
        <v>922.71799999999996</v>
      </c>
      <c r="E6" s="14">
        <f>'ELectic lighting'!$G6+'Overcast Sky'!E6</f>
        <v>1058.7192</v>
      </c>
      <c r="F6" s="14">
        <f>'ELectic lighting'!$G6+'Overcast Sky'!F6</f>
        <v>1200.2433000000001</v>
      </c>
      <c r="G6" s="14">
        <f>'ELectic lighting'!$G6+'Overcast Sky'!G6</f>
        <v>1074.1547</v>
      </c>
      <c r="H6" s="14">
        <f>'ELectic lighting'!$G6+'Overcast Sky'!H6</f>
        <v>1027.374</v>
      </c>
      <c r="I6" s="14">
        <f>'ELectic lighting'!$G6+'Overcast Sky'!I6</f>
        <v>651.726</v>
      </c>
      <c r="J6" s="14">
        <f>'ELectic lighting'!$G6+'Overcast Sky'!J6</f>
        <v>458.58717999999999</v>
      </c>
      <c r="K6" s="14">
        <f>'ELectic lighting'!$G6+'Overcast Sky'!K6</f>
        <v>380.5</v>
      </c>
      <c r="L6" s="14">
        <f>'ELectic lighting'!$G6+'Overcast Sky'!L6</f>
        <v>1144.0147999999999</v>
      </c>
      <c r="M6" s="14">
        <f>'ELectic lighting'!$G6+'Overcast Sky'!M6</f>
        <v>1620.42</v>
      </c>
      <c r="N6" s="14">
        <f>'ELectic lighting'!$G6+'Overcast Sky'!N6</f>
        <v>1912.89</v>
      </c>
      <c r="O6" s="14">
        <f>'ELectic lighting'!$G6+'Overcast Sky'!O6</f>
        <v>2396.3440000000001</v>
      </c>
      <c r="P6" s="14">
        <f>'ELectic lighting'!$G6+'Overcast Sky'!P6</f>
        <v>3190.509</v>
      </c>
      <c r="Q6" s="14">
        <f>'ELectic lighting'!$G6+'Overcast Sky'!Q6</f>
        <v>2671.0349999999999</v>
      </c>
      <c r="R6" s="14">
        <f>'ELectic lighting'!$G6+'Overcast Sky'!R6</f>
        <v>2312.1410000000001</v>
      </c>
      <c r="S6" s="14">
        <f>'ELectic lighting'!$G6+'Overcast Sky'!S6</f>
        <v>1866.82</v>
      </c>
      <c r="T6" s="14">
        <f>'ELectic lighting'!$G6+'Overcast Sky'!T6</f>
        <v>1343.4749999999999</v>
      </c>
      <c r="U6" s="14">
        <f>'ELectic lighting'!$G6+'Overcast Sky'!U6</f>
        <v>716.86369999999999</v>
      </c>
      <c r="V6" s="14">
        <f>'ELectic lighting'!$G6+'Overcast Sky'!V6</f>
        <v>1777.9870000000001</v>
      </c>
      <c r="W6" s="14">
        <f>'ELectic lighting'!$G6+'Overcast Sky'!W6</f>
        <v>2245.6179999999999</v>
      </c>
      <c r="X6" s="14">
        <f>'ELectic lighting'!$G6+'Overcast Sky'!X6</f>
        <v>2881.8009999999999</v>
      </c>
      <c r="Y6" s="14">
        <f>'Overcast Sky'!Y6</f>
        <v>2886.7539999999999</v>
      </c>
      <c r="Z6" s="14">
        <f>'Overcast Sky'!Z6</f>
        <v>3669.1390000000001</v>
      </c>
      <c r="AA6" s="14">
        <f>'Overcast Sky'!AA6</f>
        <v>3145.7190000000001</v>
      </c>
      <c r="AB6" s="14">
        <f>'Overcast Sky'!AB6</f>
        <v>3077.076</v>
      </c>
      <c r="AC6" s="14">
        <f>'Overcast Sky'!AC6</f>
        <v>3685.0889999999999</v>
      </c>
      <c r="AD6" s="14">
        <f>'Overcast Sky'!AD6</f>
        <v>2622.1959999999999</v>
      </c>
      <c r="AE6" s="14">
        <f>'ELectic lighting'!$G6+'Overcast Sky'!AE6</f>
        <v>2444.8780000000002</v>
      </c>
    </row>
    <row r="7" spans="1:33" x14ac:dyDescent="0.3">
      <c r="A7" s="67" t="s">
        <v>8</v>
      </c>
      <c r="B7" s="14">
        <f>'ELectic lighting'!$G7+'Overcast Sky'!B7</f>
        <v>357.08726999999999</v>
      </c>
      <c r="C7" s="14">
        <f>'ELectic lighting'!$G7+'Overcast Sky'!C7</f>
        <v>402.66071999999997</v>
      </c>
      <c r="D7" s="14">
        <f>'ELectic lighting'!$G7+'Overcast Sky'!D7</f>
        <v>468.11529999999999</v>
      </c>
      <c r="E7" s="14">
        <f>'ELectic lighting'!$G7+'Overcast Sky'!E7</f>
        <v>501.19639999999998</v>
      </c>
      <c r="F7" s="14">
        <f>'ELectic lighting'!$G7+'Overcast Sky'!F7</f>
        <v>534.80099999999993</v>
      </c>
      <c r="G7" s="14">
        <f>'ELectic lighting'!$G7+'Overcast Sky'!G7</f>
        <v>499.4624</v>
      </c>
      <c r="H7" s="14">
        <f>'ELectic lighting'!$G7+'Overcast Sky'!H7</f>
        <v>478.16819999999996</v>
      </c>
      <c r="I7" s="14">
        <f>'ELectic lighting'!$G7+'Overcast Sky'!I7</f>
        <v>419.15877999999998</v>
      </c>
      <c r="J7" s="14">
        <f>'ELectic lighting'!$G7+'Overcast Sky'!J7</f>
        <v>353.90495999999996</v>
      </c>
      <c r="K7" s="14">
        <f>'ELectic lighting'!$G7+'Overcast Sky'!K7</f>
        <v>340.7</v>
      </c>
      <c r="L7" s="14">
        <f>'ELectic lighting'!$G7+'Overcast Sky'!L7</f>
        <v>540.93899999999996</v>
      </c>
      <c r="M7" s="14">
        <f>'ELectic lighting'!$G7+'Overcast Sky'!M7</f>
        <v>726.3777</v>
      </c>
      <c r="N7" s="14">
        <f>'ELectic lighting'!$G7+'Overcast Sky'!N7</f>
        <v>738.51620000000003</v>
      </c>
      <c r="O7" s="14">
        <f>'ELectic lighting'!$G7+'Overcast Sky'!O7</f>
        <v>853.51880000000006</v>
      </c>
      <c r="P7" s="14">
        <f>'ELectic lighting'!$G7+'Overcast Sky'!P7</f>
        <v>892.24409999999989</v>
      </c>
      <c r="Q7" s="14">
        <f>'ELectic lighting'!$G7+'Overcast Sky'!Q7</f>
        <v>924.90820000000008</v>
      </c>
      <c r="R7" s="14">
        <f>'ELectic lighting'!$G7+'Overcast Sky'!R7</f>
        <v>854.5625</v>
      </c>
      <c r="S7" s="14">
        <f>'ELectic lighting'!$G7+'Overcast Sky'!S7</f>
        <v>666.78060000000005</v>
      </c>
      <c r="T7" s="14">
        <f>'ELectic lighting'!$G7+'Overcast Sky'!T7</f>
        <v>563.09670000000006</v>
      </c>
      <c r="U7" s="14">
        <f>'ELectic lighting'!$G7+'Overcast Sky'!U7</f>
        <v>439.1628</v>
      </c>
      <c r="V7" s="14">
        <f>'ELectic lighting'!$G7+'Overcast Sky'!V7</f>
        <v>630.7414</v>
      </c>
      <c r="W7" s="14">
        <f>'ELectic lighting'!$G7+'Overcast Sky'!W7</f>
        <v>742.01679999999999</v>
      </c>
      <c r="X7" s="14">
        <f>'ELectic lighting'!$G7+'Overcast Sky'!X7</f>
        <v>876.12740000000008</v>
      </c>
      <c r="Y7" s="14">
        <f>'Overcast Sky'!Y7</f>
        <v>696.60090000000002</v>
      </c>
      <c r="Z7" s="14">
        <f>'Overcast Sky'!Z7</f>
        <v>734.15909999999997</v>
      </c>
      <c r="AA7" s="14">
        <f>'Overcast Sky'!AA7</f>
        <v>888.71799999999996</v>
      </c>
      <c r="AB7" s="14">
        <f>'Overcast Sky'!AB7</f>
        <v>640.07780000000002</v>
      </c>
      <c r="AC7" s="14">
        <f>'Overcast Sky'!AC7</f>
        <v>742.66669999999999</v>
      </c>
      <c r="AD7" s="14">
        <f>'Overcast Sky'!AD7</f>
        <v>529.40880000000004</v>
      </c>
      <c r="AE7" s="14">
        <f>'ELectic lighting'!$G7+'Overcast Sky'!AE7</f>
        <v>706.50450000000001</v>
      </c>
    </row>
    <row r="8" spans="1:33" x14ac:dyDescent="0.3">
      <c r="A8" s="67" t="s">
        <v>9</v>
      </c>
      <c r="B8" s="14">
        <f>'ELectic lighting'!$G8+'Overcast Sky'!B8</f>
        <v>420.9873</v>
      </c>
      <c r="C8" s="14">
        <f>'ELectic lighting'!$G8+'Overcast Sky'!C8</f>
        <v>476.46735000000001</v>
      </c>
      <c r="D8" s="14">
        <f>'ELectic lighting'!$G8+'Overcast Sky'!D8</f>
        <v>590.83330000000001</v>
      </c>
      <c r="E8" s="14">
        <f>'ELectic lighting'!$G8+'Overcast Sky'!E8</f>
        <v>632.11410000000001</v>
      </c>
      <c r="F8" s="14">
        <f>'ELectic lighting'!$G8+'Overcast Sky'!F8</f>
        <v>682.06999999999994</v>
      </c>
      <c r="G8" s="14">
        <f>'ELectic lighting'!$G8+'Overcast Sky'!G8</f>
        <v>659.98130000000003</v>
      </c>
      <c r="H8" s="14">
        <f>'ELectic lighting'!$G8+'Overcast Sky'!H8</f>
        <v>606.94439999999997</v>
      </c>
      <c r="I8" s="14">
        <f>'ELectic lighting'!$G8+'Overcast Sky'!I8</f>
        <v>484.87440000000004</v>
      </c>
      <c r="J8" s="14">
        <f>'ELectic lighting'!$G8+'Overcast Sky'!J8</f>
        <v>419.75794000000002</v>
      </c>
      <c r="K8" s="14">
        <f>'ELectic lighting'!$G8+'Overcast Sky'!K8</f>
        <v>393.8</v>
      </c>
      <c r="L8" s="14">
        <f>'ELectic lighting'!$G8+'Overcast Sky'!L8</f>
        <v>645.88329999999996</v>
      </c>
      <c r="M8" s="14">
        <f>'ELectic lighting'!$G8+'Overcast Sky'!M8</f>
        <v>812.78279999999995</v>
      </c>
      <c r="N8" s="14">
        <f>'ELectic lighting'!$G8+'Overcast Sky'!N8</f>
        <v>1075.4149</v>
      </c>
      <c r="O8" s="14">
        <f>'ELectic lighting'!$G8+'Overcast Sky'!O8</f>
        <v>1097.9303</v>
      </c>
      <c r="P8" s="14">
        <f>'ELectic lighting'!$G8+'Overcast Sky'!P8</f>
        <v>1199.0531000000001</v>
      </c>
      <c r="Q8" s="14">
        <f>'ELectic lighting'!$G8+'Overcast Sky'!Q8</f>
        <v>1157.5525</v>
      </c>
      <c r="R8" s="14">
        <f>'ELectic lighting'!$G8+'Overcast Sky'!R8</f>
        <v>1040.7623000000001</v>
      </c>
      <c r="S8" s="14">
        <f>'ELectic lighting'!$G8+'Overcast Sky'!S8</f>
        <v>830.51390000000004</v>
      </c>
      <c r="T8" s="14">
        <f>'ELectic lighting'!$G8+'Overcast Sky'!T8</f>
        <v>668.23590000000002</v>
      </c>
      <c r="U8" s="14">
        <f>'ELectic lighting'!$G8+'Overcast Sky'!U8</f>
        <v>512.99770000000001</v>
      </c>
      <c r="V8" s="14">
        <f>'ELectic lighting'!$G8+'Overcast Sky'!V8</f>
        <v>827.21309999999994</v>
      </c>
      <c r="W8" s="14">
        <f>'ELectic lighting'!$G8+'Overcast Sky'!W8</f>
        <v>867.90879999999993</v>
      </c>
      <c r="X8" s="14">
        <f>'ELectic lighting'!$G8+'Overcast Sky'!X8</f>
        <v>1249.2102</v>
      </c>
      <c r="Y8" s="14">
        <f>'Overcast Sky'!Y8</f>
        <v>1083.3030000000001</v>
      </c>
      <c r="Z8" s="14">
        <f>'Overcast Sky'!Z8</f>
        <v>956.79750000000001</v>
      </c>
      <c r="AA8" s="14">
        <f>'Overcast Sky'!AA8</f>
        <v>1148.547</v>
      </c>
      <c r="AB8" s="14">
        <f>'Overcast Sky'!AB8</f>
        <v>953.26729999999998</v>
      </c>
      <c r="AC8" s="14">
        <f>'Overcast Sky'!AC8</f>
        <v>1149.5530000000001</v>
      </c>
      <c r="AD8" s="14">
        <f>'Overcast Sky'!AD8</f>
        <v>840.67460000000005</v>
      </c>
      <c r="AE8" s="14">
        <f>'ELectic lighting'!$G8+'Overcast Sky'!AE8</f>
        <v>958.97630000000004</v>
      </c>
    </row>
    <row r="9" spans="1:33" x14ac:dyDescent="0.3">
      <c r="A9" s="67" t="s">
        <v>10</v>
      </c>
      <c r="B9" s="14">
        <f>'ELectic lighting'!$G9+'Overcast Sky'!B9</f>
        <v>468.43740000000003</v>
      </c>
      <c r="C9" s="14">
        <f>'ELectic lighting'!$G9+'Overcast Sky'!C9</f>
        <v>552.38419999999996</v>
      </c>
      <c r="D9" s="14">
        <f>'ELectic lighting'!$G9+'Overcast Sky'!D9</f>
        <v>732.46600000000001</v>
      </c>
      <c r="E9" s="14">
        <f>'ELectic lighting'!$G9+'Overcast Sky'!E9</f>
        <v>862.26530000000002</v>
      </c>
      <c r="F9" s="14">
        <f>'ELectic lighting'!$G9+'Overcast Sky'!F9</f>
        <v>855.50109999999995</v>
      </c>
      <c r="G9" s="14">
        <f>'ELectic lighting'!$G9+'Overcast Sky'!G9</f>
        <v>792.51009999999997</v>
      </c>
      <c r="H9" s="14">
        <f>'ELectic lighting'!$G9+'Overcast Sky'!H9</f>
        <v>757.32169999999996</v>
      </c>
      <c r="I9" s="14">
        <f>'ELectic lighting'!$G9+'Overcast Sky'!I9</f>
        <v>562.59480000000008</v>
      </c>
      <c r="J9" s="14">
        <f>'ELectic lighting'!$G9+'Overcast Sky'!J9</f>
        <v>477.37945999999999</v>
      </c>
      <c r="K9" s="14">
        <f>'ELectic lighting'!$G9+'Overcast Sky'!K9</f>
        <v>431.6</v>
      </c>
      <c r="L9" s="14">
        <f>'ELectic lighting'!$G9+'Overcast Sky'!L9</f>
        <v>810.44280000000003</v>
      </c>
      <c r="M9" s="14">
        <f>'ELectic lighting'!$G9+'Overcast Sky'!M9</f>
        <v>1078.3420000000001</v>
      </c>
      <c r="N9" s="14">
        <f>'ELectic lighting'!$G9+'Overcast Sky'!N9</f>
        <v>1370.2865999999999</v>
      </c>
      <c r="O9" s="14">
        <f>'ELectic lighting'!$G9+'Overcast Sky'!O9</f>
        <v>1521.2089999999998</v>
      </c>
      <c r="P9" s="14">
        <f>'ELectic lighting'!$G9+'Overcast Sky'!P9</f>
        <v>1757.1509999999998</v>
      </c>
      <c r="Q9" s="14">
        <f>'ELectic lighting'!$G9+'Overcast Sky'!Q9</f>
        <v>1544.9920000000002</v>
      </c>
      <c r="R9" s="14">
        <f>'ELectic lighting'!$G9+'Overcast Sky'!R9</f>
        <v>1640.011</v>
      </c>
      <c r="S9" s="14">
        <f>'ELectic lighting'!$G9+'Overcast Sky'!S9</f>
        <v>1260.848</v>
      </c>
      <c r="T9" s="14">
        <f>'ELectic lighting'!$G9+'Overcast Sky'!T9</f>
        <v>830.33799999999997</v>
      </c>
      <c r="U9" s="14">
        <f>'ELectic lighting'!$G9+'Overcast Sky'!U9</f>
        <v>614.68129999999996</v>
      </c>
      <c r="V9" s="14">
        <f>'ELectic lighting'!$G9+'Overcast Sky'!V9</f>
        <v>926.73440000000005</v>
      </c>
      <c r="W9" s="14">
        <f>'ELectic lighting'!$G9+'Overcast Sky'!W9</f>
        <v>1326.8452</v>
      </c>
      <c r="X9" s="14">
        <f>'ELectic lighting'!$G9+'Overcast Sky'!X9</f>
        <v>1759.6100000000001</v>
      </c>
      <c r="Y9" s="14">
        <f>'Overcast Sky'!Y9</f>
        <v>1707.787</v>
      </c>
      <c r="Z9" s="14">
        <f>'Overcast Sky'!Z9</f>
        <v>1788.2550000000001</v>
      </c>
      <c r="AA9" s="14">
        <f>'Overcast Sky'!AA9</f>
        <v>2211.415</v>
      </c>
      <c r="AB9" s="14">
        <f>'Overcast Sky'!AB9</f>
        <v>1907.787</v>
      </c>
      <c r="AC9" s="14">
        <f>'Overcast Sky'!AC9</f>
        <v>1761.5820000000001</v>
      </c>
      <c r="AD9" s="14">
        <f>'Overcast Sky'!AD9</f>
        <v>1222.174</v>
      </c>
      <c r="AE9" s="14">
        <f>'ELectic lighting'!$G9+'Overcast Sky'!AE9</f>
        <v>1480.288</v>
      </c>
    </row>
    <row r="10" spans="1:33" x14ac:dyDescent="0.3">
      <c r="A10" s="67" t="s">
        <v>11</v>
      </c>
      <c r="B10" s="14">
        <f>'ELectic lighting'!$G10+'Overcast Sky'!B10</f>
        <v>464.19074999999998</v>
      </c>
      <c r="C10" s="14">
        <f>'ELectic lighting'!$G10+'Overcast Sky'!C10</f>
        <v>623.01310000000001</v>
      </c>
      <c r="D10" s="14">
        <f>'ELectic lighting'!$G10+'Overcast Sky'!D10</f>
        <v>843.54099999999994</v>
      </c>
      <c r="E10" s="14">
        <f>'ELectic lighting'!$G10+'Overcast Sky'!E10</f>
        <v>987.08799999999997</v>
      </c>
      <c r="F10" s="14">
        <f>'ELectic lighting'!$G10+'Overcast Sky'!F10</f>
        <v>1111.2754</v>
      </c>
      <c r="G10" s="14">
        <f>'ELectic lighting'!$G10+'Overcast Sky'!G10</f>
        <v>1036.5651</v>
      </c>
      <c r="H10" s="14">
        <f>'ELectic lighting'!$G10+'Overcast Sky'!H10</f>
        <v>978.00429999999994</v>
      </c>
      <c r="I10" s="14">
        <f>'ELectic lighting'!$G10+'Overcast Sky'!I10</f>
        <v>685.73929999999996</v>
      </c>
      <c r="J10" s="14">
        <f>'ELectic lighting'!$G10+'Overcast Sky'!J10</f>
        <v>468.37977000000001</v>
      </c>
      <c r="K10" s="14">
        <f>'ELectic lighting'!$G10+'Overcast Sky'!K10</f>
        <v>413.4</v>
      </c>
      <c r="L10" s="14">
        <f>'ELectic lighting'!$G10+'Overcast Sky'!L10</f>
        <v>1095.8733999999999</v>
      </c>
      <c r="M10" s="14">
        <f>'ELectic lighting'!$G10+'Overcast Sky'!M10</f>
        <v>1493.0439999999999</v>
      </c>
      <c r="N10" s="14">
        <f>'ELectic lighting'!$G10+'Overcast Sky'!N10</f>
        <v>1788.5909999999999</v>
      </c>
      <c r="O10" s="14">
        <f>'ELectic lighting'!$G10+'Overcast Sky'!O10</f>
        <v>2075.8809999999999</v>
      </c>
      <c r="P10" s="14">
        <f>'ELectic lighting'!$G10+'Overcast Sky'!P10</f>
        <v>2671.6930000000002</v>
      </c>
      <c r="Q10" s="14">
        <f>'ELectic lighting'!$G10+'Overcast Sky'!Q10</f>
        <v>2174.922</v>
      </c>
      <c r="R10" s="14">
        <f>'ELectic lighting'!$G10+'Overcast Sky'!R10</f>
        <v>1886.027</v>
      </c>
      <c r="S10" s="14">
        <f>'ELectic lighting'!$G10+'Overcast Sky'!S10</f>
        <v>1569.125</v>
      </c>
      <c r="T10" s="14">
        <f>'ELectic lighting'!$G10+'Overcast Sky'!T10</f>
        <v>1210.6102000000001</v>
      </c>
      <c r="U10" s="14">
        <f>'ELectic lighting'!$G10+'Overcast Sky'!U10</f>
        <v>711.47979999999995</v>
      </c>
      <c r="V10" s="14">
        <f>'ELectic lighting'!$G10+'Overcast Sky'!V10</f>
        <v>1453.8809999999999</v>
      </c>
      <c r="W10" s="14">
        <f>'ELectic lighting'!$G10+'Overcast Sky'!W10</f>
        <v>2024.4929999999999</v>
      </c>
      <c r="X10" s="14">
        <f>'ELectic lighting'!$G10+'Overcast Sky'!X10</f>
        <v>2725.0819999999999</v>
      </c>
      <c r="Y10" s="14">
        <f>'Overcast Sky'!Y10</f>
        <v>2476.7539999999999</v>
      </c>
      <c r="Z10" s="14">
        <f>'Overcast Sky'!Z10</f>
        <v>2589.4050000000002</v>
      </c>
      <c r="AA10" s="14">
        <f>'Overcast Sky'!AA10</f>
        <v>2409.2040000000002</v>
      </c>
      <c r="AB10" s="14">
        <f>'Overcast Sky'!AB10</f>
        <v>2501.232</v>
      </c>
      <c r="AC10" s="14">
        <f>'Overcast Sky'!AC10</f>
        <v>2825.011</v>
      </c>
      <c r="AD10" s="14">
        <f>'Overcast Sky'!AD10</f>
        <v>2129.165</v>
      </c>
      <c r="AE10" s="14">
        <f>'ELectic lighting'!$G10+'Overcast Sky'!AE10</f>
        <v>2007.6779999999999</v>
      </c>
    </row>
    <row r="11" spans="1:33" x14ac:dyDescent="0.3">
      <c r="A11" s="67" t="s">
        <v>12</v>
      </c>
      <c r="B11" s="14">
        <f>'ELectic lighting'!$G11+'Overcast Sky'!B11</f>
        <v>444.34870000000001</v>
      </c>
      <c r="C11" s="14">
        <f>'ELectic lighting'!$G11+'Overcast Sky'!C11</f>
        <v>491.45159999999998</v>
      </c>
      <c r="D11" s="14">
        <f>'ELectic lighting'!$G11+'Overcast Sky'!D11</f>
        <v>556.64390000000003</v>
      </c>
      <c r="E11" s="14">
        <f>'ELectic lighting'!$G11+'Overcast Sky'!E11</f>
        <v>624.28279999999995</v>
      </c>
      <c r="F11" s="14">
        <f>'ELectic lighting'!$G11+'Overcast Sky'!F11</f>
        <v>627.83619999999996</v>
      </c>
      <c r="G11" s="14">
        <f>'ELectic lighting'!$G11+'Overcast Sky'!G11</f>
        <v>589.41510000000005</v>
      </c>
      <c r="H11" s="14">
        <f>'ELectic lighting'!$G11+'Overcast Sky'!H11</f>
        <v>578.67430000000002</v>
      </c>
      <c r="I11" s="14">
        <f>'ELectic lighting'!$G11+'Overcast Sky'!I11</f>
        <v>493.51624000000004</v>
      </c>
      <c r="J11" s="14">
        <f>'ELectic lighting'!$G11+'Overcast Sky'!J11</f>
        <v>443.93074999999999</v>
      </c>
      <c r="K11" s="14">
        <f>'ELectic lighting'!$G11+'Overcast Sky'!K11</f>
        <v>426.3</v>
      </c>
      <c r="L11" s="14">
        <f>'ELectic lighting'!$G11+'Overcast Sky'!L11</f>
        <v>614.62020000000007</v>
      </c>
      <c r="M11" s="14">
        <f>'ELectic lighting'!$G11+'Overcast Sky'!M11</f>
        <v>771.95609999999999</v>
      </c>
      <c r="N11" s="14">
        <f>'ELectic lighting'!$G11+'Overcast Sky'!N11</f>
        <v>871.42489999999998</v>
      </c>
      <c r="O11" s="14">
        <f>'ELectic lighting'!$G11+'Overcast Sky'!O11</f>
        <v>873.4384</v>
      </c>
      <c r="P11" s="14">
        <f>'ELectic lighting'!$G11+'Overcast Sky'!P11</f>
        <v>959.78520000000003</v>
      </c>
      <c r="Q11" s="14">
        <f>'ELectic lighting'!$G11+'Overcast Sky'!Q11</f>
        <v>981.49420000000009</v>
      </c>
      <c r="R11" s="14">
        <f>'ELectic lighting'!$G11+'Overcast Sky'!R11</f>
        <v>920.09760000000006</v>
      </c>
      <c r="S11" s="14">
        <f>'ELectic lighting'!$G11+'Overcast Sky'!S11</f>
        <v>812.8719000000001</v>
      </c>
      <c r="T11" s="14">
        <f>'ELectic lighting'!$G11+'Overcast Sky'!T11</f>
        <v>655.8356</v>
      </c>
      <c r="U11" s="14">
        <f>'ELectic lighting'!$G11+'Overcast Sky'!U11</f>
        <v>508.75765000000001</v>
      </c>
      <c r="V11" s="14">
        <f>'ELectic lighting'!$G11+'Overcast Sky'!V11</f>
        <v>697.59809999999993</v>
      </c>
      <c r="W11" s="14">
        <f>'ELectic lighting'!$G11+'Overcast Sky'!W11</f>
        <v>855.32390000000009</v>
      </c>
      <c r="X11" s="14">
        <f>'ELectic lighting'!$G11+'Overcast Sky'!X11</f>
        <v>970.17990000000009</v>
      </c>
      <c r="Y11" s="14">
        <f>'Overcast Sky'!Y11</f>
        <v>814.88869999999997</v>
      </c>
      <c r="Z11" s="14">
        <f>'Overcast Sky'!Z11</f>
        <v>900.38670000000002</v>
      </c>
      <c r="AA11" s="14">
        <f>'Overcast Sky'!AA11</f>
        <v>863.70830000000001</v>
      </c>
      <c r="AB11" s="14">
        <f>'Overcast Sky'!AB11</f>
        <v>668.79589999999996</v>
      </c>
      <c r="AC11" s="14">
        <f>'Overcast Sky'!AC11</f>
        <v>715.94929999999999</v>
      </c>
      <c r="AD11" s="14">
        <f>'Overcast Sky'!AD11</f>
        <v>596.678</v>
      </c>
      <c r="AE11" s="14">
        <f>'ELectic lighting'!$G11+'Overcast Sky'!AE11</f>
        <v>826.41910000000007</v>
      </c>
    </row>
    <row r="12" spans="1:33" x14ac:dyDescent="0.3">
      <c r="A12" s="67" t="s">
        <v>13</v>
      </c>
      <c r="B12" s="14">
        <f>'ELectic lighting'!$G12+'Overcast Sky'!B12</f>
        <v>447.27956999999998</v>
      </c>
      <c r="C12" s="14">
        <f>'ELectic lighting'!$G12+'Overcast Sky'!C12</f>
        <v>514.20231000000001</v>
      </c>
      <c r="D12" s="14">
        <f>'ELectic lighting'!$G12+'Overcast Sky'!D12</f>
        <v>628.40030000000002</v>
      </c>
      <c r="E12" s="14">
        <f>'ELectic lighting'!$G12+'Overcast Sky'!E12</f>
        <v>669.00699999999995</v>
      </c>
      <c r="F12" s="14">
        <f>'ELectic lighting'!$G12+'Overcast Sky'!F12</f>
        <v>712.51329999999996</v>
      </c>
      <c r="G12" s="14">
        <f>'ELectic lighting'!$G12+'Overcast Sky'!G12</f>
        <v>692.04070000000002</v>
      </c>
      <c r="H12" s="14">
        <f>'ELectic lighting'!$G12+'Overcast Sky'!H12</f>
        <v>675.64059999999995</v>
      </c>
      <c r="I12" s="14">
        <f>'ELectic lighting'!$G12+'Overcast Sky'!I12</f>
        <v>513.20326999999997</v>
      </c>
      <c r="J12" s="14">
        <f>'ELectic lighting'!$G12+'Overcast Sky'!J12</f>
        <v>445.40962999999999</v>
      </c>
      <c r="K12" s="14">
        <f>'ELectic lighting'!$G12+'Overcast Sky'!K12</f>
        <v>420.4</v>
      </c>
      <c r="L12" s="14">
        <f>'ELectic lighting'!$G12+'Overcast Sky'!L12</f>
        <v>701.45630000000006</v>
      </c>
      <c r="M12" s="14">
        <f>'ELectic lighting'!$G12+'Overcast Sky'!M12</f>
        <v>895.0222</v>
      </c>
      <c r="N12" s="14">
        <f>'ELectic lighting'!$G12+'Overcast Sky'!N12</f>
        <v>1018.8643999999999</v>
      </c>
      <c r="O12" s="14">
        <f>'ELectic lighting'!$G12+'Overcast Sky'!O12</f>
        <v>1215.3243</v>
      </c>
      <c r="P12" s="14">
        <f>'ELectic lighting'!$G12+'Overcast Sky'!P12</f>
        <v>1318.1015</v>
      </c>
      <c r="Q12" s="14">
        <f>'ELectic lighting'!$G12+'Overcast Sky'!Q12</f>
        <v>1241.9866999999999</v>
      </c>
      <c r="R12" s="14">
        <f>'ELectic lighting'!$G12+'Overcast Sky'!R12</f>
        <v>1085.6408000000001</v>
      </c>
      <c r="S12" s="14">
        <f>'ELectic lighting'!$G12+'Overcast Sky'!S12</f>
        <v>974.97680000000003</v>
      </c>
      <c r="T12" s="14">
        <f>'ELectic lighting'!$G12+'Overcast Sky'!T12</f>
        <v>748.91089999999997</v>
      </c>
      <c r="U12" s="14">
        <f>'ELectic lighting'!$G12+'Overcast Sky'!U12</f>
        <v>553.60789999999997</v>
      </c>
      <c r="V12" s="14">
        <f>'ELectic lighting'!$G12+'Overcast Sky'!V12</f>
        <v>890.95759999999996</v>
      </c>
      <c r="W12" s="14">
        <f>'ELectic lighting'!$G12+'Overcast Sky'!W12</f>
        <v>1046.7800999999999</v>
      </c>
      <c r="X12" s="14">
        <f>'ELectic lighting'!$G12+'Overcast Sky'!X12</f>
        <v>1344.5376000000001</v>
      </c>
      <c r="Y12" s="14">
        <f>'Overcast Sky'!Y12</f>
        <v>1055.6030000000001</v>
      </c>
      <c r="Z12" s="14">
        <f>'Overcast Sky'!Z12</f>
        <v>1038.183</v>
      </c>
      <c r="AA12" s="14">
        <f>'Overcast Sky'!AA12</f>
        <v>1220.1310000000001</v>
      </c>
      <c r="AB12" s="14">
        <f>'Overcast Sky'!AB12</f>
        <v>1221.5139999999999</v>
      </c>
      <c r="AC12" s="14">
        <f>'Overcast Sky'!AC12</f>
        <v>1023.93</v>
      </c>
      <c r="AD12" s="14">
        <f>'Overcast Sky'!AD12</f>
        <v>1016.317</v>
      </c>
      <c r="AE12" s="14">
        <f>'ELectic lighting'!$G12+'Overcast Sky'!AE12</f>
        <v>1069.8442</v>
      </c>
    </row>
    <row r="13" spans="1:33" x14ac:dyDescent="0.3">
      <c r="A13" s="67" t="s">
        <v>14</v>
      </c>
      <c r="B13" s="14">
        <f>'ELectic lighting'!$G13+'Overcast Sky'!B13</f>
        <v>527.26641000000006</v>
      </c>
      <c r="C13" s="14">
        <f>'ELectic lighting'!$G13+'Overcast Sky'!C13</f>
        <v>646.19920000000002</v>
      </c>
      <c r="D13" s="14">
        <f>'ELectic lighting'!$G13+'Overcast Sky'!D13</f>
        <v>829.85410000000002</v>
      </c>
      <c r="E13" s="14">
        <f>'ELectic lighting'!$G13+'Overcast Sky'!E13</f>
        <v>909.69489999999996</v>
      </c>
      <c r="F13" s="14">
        <f>'ELectic lighting'!$G13+'Overcast Sky'!F13</f>
        <v>938.95859999999993</v>
      </c>
      <c r="G13" s="14">
        <f>'ELectic lighting'!$G13+'Overcast Sky'!G13</f>
        <v>834.25490000000002</v>
      </c>
      <c r="H13" s="14">
        <f>'ELectic lighting'!$G13+'Overcast Sky'!H13</f>
        <v>816.84670000000006</v>
      </c>
      <c r="I13" s="14">
        <f>'ELectic lighting'!$G13+'Overcast Sky'!I13</f>
        <v>639.5915</v>
      </c>
      <c r="J13" s="14">
        <f>'ELectic lighting'!$G13+'Overcast Sky'!J13</f>
        <v>533.17692</v>
      </c>
      <c r="K13" s="14">
        <f>'ELectic lighting'!$G13+'Overcast Sky'!K13</f>
        <v>488.3</v>
      </c>
      <c r="L13" s="14">
        <f>'ELectic lighting'!$G13+'Overcast Sky'!L13</f>
        <v>925.01030000000003</v>
      </c>
      <c r="M13" s="14">
        <f>'ELectic lighting'!$G13+'Overcast Sky'!M13</f>
        <v>1111.0898</v>
      </c>
      <c r="N13" s="14">
        <f>'ELectic lighting'!$G13+'Overcast Sky'!N13</f>
        <v>1556.0329999999999</v>
      </c>
      <c r="O13" s="14">
        <f>'ELectic lighting'!$G13+'Overcast Sky'!O13</f>
        <v>1615.8319999999999</v>
      </c>
      <c r="P13" s="14">
        <f>'ELectic lighting'!$G13+'Overcast Sky'!P13</f>
        <v>1840.297</v>
      </c>
      <c r="Q13" s="14">
        <f>'ELectic lighting'!$G13+'Overcast Sky'!Q13</f>
        <v>1496.1320000000001</v>
      </c>
      <c r="R13" s="14">
        <f>'ELectic lighting'!$G13+'Overcast Sky'!R13</f>
        <v>1826.616</v>
      </c>
      <c r="S13" s="14">
        <f>'ELectic lighting'!$G13+'Overcast Sky'!S13</f>
        <v>1276.8131000000001</v>
      </c>
      <c r="T13" s="14">
        <f>'ELectic lighting'!$G13+'Overcast Sky'!T13</f>
        <v>1032.3742</v>
      </c>
      <c r="U13" s="14">
        <f>'ELectic lighting'!$G13+'Overcast Sky'!U13</f>
        <v>678.11339999999996</v>
      </c>
      <c r="V13" s="14">
        <f>'ELectic lighting'!$G13+'Overcast Sky'!V13</f>
        <v>1097.2536</v>
      </c>
      <c r="W13" s="14">
        <f>'ELectic lighting'!$G13+'Overcast Sky'!W13</f>
        <v>1471.1524999999999</v>
      </c>
      <c r="X13" s="14">
        <f>'ELectic lighting'!$G13+'Overcast Sky'!X13</f>
        <v>1994.3229999999999</v>
      </c>
      <c r="Y13" s="14">
        <f>'Overcast Sky'!Y13</f>
        <v>1612.0119999999999</v>
      </c>
      <c r="Z13" s="14">
        <f>'Overcast Sky'!Z13</f>
        <v>2055.8009999999999</v>
      </c>
      <c r="AA13" s="14">
        <f>'Overcast Sky'!AA13</f>
        <v>2039.0740000000001</v>
      </c>
      <c r="AB13" s="14">
        <f>'Overcast Sky'!AB13</f>
        <v>1808.91</v>
      </c>
      <c r="AC13" s="14">
        <f>'Overcast Sky'!AC13</f>
        <v>1909.9190000000001</v>
      </c>
      <c r="AD13" s="14">
        <f>'Overcast Sky'!AD13</f>
        <v>1413.2670000000001</v>
      </c>
      <c r="AE13" s="14">
        <f>'ELectic lighting'!$G13+'Overcast Sky'!AE13</f>
        <v>1676.49</v>
      </c>
    </row>
    <row r="14" spans="1:33" x14ac:dyDescent="0.3">
      <c r="A14" s="67" t="s">
        <v>15</v>
      </c>
      <c r="B14" s="14">
        <f>'ELectic lighting'!$G14+'Overcast Sky'!B14</f>
        <v>590.02882999999997</v>
      </c>
      <c r="C14" s="14">
        <f>'ELectic lighting'!$G14+'Overcast Sky'!C14</f>
        <v>799.79469999999992</v>
      </c>
      <c r="D14" s="14">
        <f>'ELectic lighting'!$G14+'Overcast Sky'!D14</f>
        <v>1085.2584999999999</v>
      </c>
      <c r="E14" s="14">
        <f>'ELectic lighting'!$G14+'Overcast Sky'!E14</f>
        <v>1207.9879999999998</v>
      </c>
      <c r="F14" s="14">
        <f>'ELectic lighting'!$G14+'Overcast Sky'!F14</f>
        <v>1327.4683</v>
      </c>
      <c r="G14" s="14">
        <f>'ELectic lighting'!$G14+'Overcast Sky'!G14</f>
        <v>1303.7852</v>
      </c>
      <c r="H14" s="14">
        <f>'ELectic lighting'!$G14+'Overcast Sky'!H14</f>
        <v>1206.9038</v>
      </c>
      <c r="I14" s="14">
        <f>'ELectic lighting'!$G14+'Overcast Sky'!I14</f>
        <v>811.5521</v>
      </c>
      <c r="J14" s="14">
        <f>'ELectic lighting'!$G14+'Overcast Sky'!J14</f>
        <v>605.10633999999993</v>
      </c>
      <c r="K14" s="14">
        <f>'ELectic lighting'!$G14+'Overcast Sky'!K14</f>
        <v>531.9</v>
      </c>
      <c r="L14" s="14">
        <f>'ELectic lighting'!$G14+'Overcast Sky'!L14</f>
        <v>1224.6358</v>
      </c>
      <c r="M14" s="14">
        <f>'ELectic lighting'!$G14+'Overcast Sky'!M14</f>
        <v>1664.8159999999998</v>
      </c>
      <c r="N14" s="14">
        <f>'ELectic lighting'!$G14+'Overcast Sky'!N14</f>
        <v>2348.2809999999999</v>
      </c>
      <c r="O14" s="14">
        <f>'ELectic lighting'!$G14+'Overcast Sky'!O14</f>
        <v>2569.1309999999999</v>
      </c>
      <c r="P14" s="14">
        <f>'ELectic lighting'!$G14+'Overcast Sky'!P14</f>
        <v>3160.3510000000001</v>
      </c>
      <c r="Q14" s="14">
        <f>'ELectic lighting'!$G14+'Overcast Sky'!Q14</f>
        <v>2456.7440000000001</v>
      </c>
      <c r="R14" s="14">
        <f>'ELectic lighting'!$G14+'Overcast Sky'!R14</f>
        <v>2580.4690000000001</v>
      </c>
      <c r="S14" s="14">
        <f>'ELectic lighting'!$G14+'Overcast Sky'!S14</f>
        <v>1957.1100000000001</v>
      </c>
      <c r="T14" s="14">
        <f>'ELectic lighting'!$G14+'Overcast Sky'!T14</f>
        <v>1526.8326</v>
      </c>
      <c r="U14" s="14">
        <f>'ELectic lighting'!$G14+'Overcast Sky'!U14</f>
        <v>881.39589999999998</v>
      </c>
      <c r="V14" s="14">
        <f>'ELectic lighting'!$G14+'Overcast Sky'!V14</f>
        <v>1963.2750000000001</v>
      </c>
      <c r="W14" s="14">
        <f>'ELectic lighting'!$G14+'Overcast Sky'!W14</f>
        <v>2507.0729999999999</v>
      </c>
      <c r="X14" s="14">
        <f>'ELectic lighting'!$G14+'Overcast Sky'!X14</f>
        <v>3257.2710000000002</v>
      </c>
      <c r="Y14" s="14">
        <f>'Overcast Sky'!Y14</f>
        <v>2871.7260000000001</v>
      </c>
      <c r="Z14" s="14">
        <f>'Overcast Sky'!Z14</f>
        <v>3506.9369999999999</v>
      </c>
      <c r="AA14" s="14">
        <f>'Overcast Sky'!AA14</f>
        <v>3480.1289999999999</v>
      </c>
      <c r="AB14" s="14">
        <f>'Overcast Sky'!AB14</f>
        <v>2831.5230000000001</v>
      </c>
      <c r="AC14" s="14">
        <f>'Overcast Sky'!AC14</f>
        <v>3676.44</v>
      </c>
      <c r="AD14" s="14">
        <f>'Overcast Sky'!AD14</f>
        <v>2452.643</v>
      </c>
      <c r="AE14" s="14">
        <f>'ELectic lighting'!$G14+'Overcast Sky'!AE14</f>
        <v>2458.297</v>
      </c>
    </row>
    <row r="15" spans="1:33" x14ac:dyDescent="0.3">
      <c r="A15" s="67" t="s">
        <v>16</v>
      </c>
      <c r="B15" s="14">
        <f>'ELectic lighting'!$G15+'Overcast Sky'!B15</f>
        <v>487.8048</v>
      </c>
      <c r="C15" s="14">
        <f>'ELectic lighting'!$G15+'Overcast Sky'!C15</f>
        <v>530.94037000000003</v>
      </c>
      <c r="D15" s="14">
        <f>'ELectic lighting'!$G15+'Overcast Sky'!D15</f>
        <v>614.04930000000002</v>
      </c>
      <c r="E15" s="14">
        <f>'ELectic lighting'!$G15+'Overcast Sky'!E15</f>
        <v>678.60940000000005</v>
      </c>
      <c r="F15" s="14">
        <f>'ELectic lighting'!$G15+'Overcast Sky'!F15</f>
        <v>680.77300000000002</v>
      </c>
      <c r="G15" s="14">
        <f>'ELectic lighting'!$G15+'Overcast Sky'!G15</f>
        <v>629.39290000000005</v>
      </c>
      <c r="H15" s="14">
        <f>'ELectic lighting'!$G15+'Overcast Sky'!H15</f>
        <v>628.64020000000005</v>
      </c>
      <c r="I15" s="14">
        <f>'ELectic lighting'!$G15+'Overcast Sky'!I15</f>
        <v>551.44682</v>
      </c>
      <c r="J15" s="14">
        <f>'ELectic lighting'!$G15+'Overcast Sky'!J15</f>
        <v>488.16771999999997</v>
      </c>
      <c r="K15" s="14">
        <f>'ELectic lighting'!$G15+'Overcast Sky'!K15</f>
        <v>470</v>
      </c>
      <c r="L15" s="14">
        <f>'ELectic lighting'!$G15+'Overcast Sky'!L15</f>
        <v>612.11889999999994</v>
      </c>
      <c r="M15" s="14">
        <f>'ELectic lighting'!$G15+'Overcast Sky'!M15</f>
        <v>797.70139999999992</v>
      </c>
      <c r="N15" s="14">
        <f>'ELectic lighting'!$G15+'Overcast Sky'!N15</f>
        <v>916.89380000000006</v>
      </c>
      <c r="O15" s="14">
        <f>'ELectic lighting'!$G15+'Overcast Sky'!O15</f>
        <v>1052.1495</v>
      </c>
      <c r="P15" s="14">
        <f>'ELectic lighting'!$G15+'Overcast Sky'!P15</f>
        <v>989.50160000000005</v>
      </c>
      <c r="Q15" s="14">
        <f>'ELectic lighting'!$G15+'Overcast Sky'!Q15</f>
        <v>990.20450000000005</v>
      </c>
      <c r="R15" s="14">
        <f>'ELectic lighting'!$G15+'Overcast Sky'!R15</f>
        <v>1012.5374</v>
      </c>
      <c r="S15" s="14">
        <f>'ELectic lighting'!$G15+'Overcast Sky'!S15</f>
        <v>814.1123</v>
      </c>
      <c r="T15" s="14">
        <f>'ELectic lighting'!$G15+'Overcast Sky'!T15</f>
        <v>673.68799999999999</v>
      </c>
      <c r="U15" s="14">
        <f>'ELectic lighting'!$G15+'Overcast Sky'!U15</f>
        <v>561.29242999999997</v>
      </c>
      <c r="V15" s="14">
        <f>'ELectic lighting'!$G15+'Overcast Sky'!V15</f>
        <v>728.71839999999997</v>
      </c>
      <c r="W15" s="14">
        <f>'ELectic lighting'!$G15+'Overcast Sky'!W15</f>
        <v>924.28</v>
      </c>
      <c r="X15" s="14">
        <f>'ELectic lighting'!$G15+'Overcast Sky'!X15</f>
        <v>1100.3582000000001</v>
      </c>
      <c r="Y15" s="14">
        <f>'Overcast Sky'!Y15</f>
        <v>710.39570000000003</v>
      </c>
      <c r="Z15" s="14">
        <f>'Overcast Sky'!Z15</f>
        <v>829.01869999999997</v>
      </c>
      <c r="AA15" s="14">
        <f>'Overcast Sky'!AA15</f>
        <v>936.27139999999997</v>
      </c>
      <c r="AB15" s="14">
        <f>'Overcast Sky'!AB15</f>
        <v>707.0498</v>
      </c>
      <c r="AC15" s="14">
        <f>'Overcast Sky'!AC15</f>
        <v>696.69050000000004</v>
      </c>
      <c r="AD15" s="14">
        <f>'Overcast Sky'!AD15</f>
        <v>602.68560000000002</v>
      </c>
      <c r="AE15" s="14">
        <f>'ELectic lighting'!$G15+'Overcast Sky'!AE15</f>
        <v>914.99790000000007</v>
      </c>
    </row>
    <row r="16" spans="1:33" x14ac:dyDescent="0.3">
      <c r="A16" s="67" t="s">
        <v>17</v>
      </c>
      <c r="B16" s="14">
        <f>'ELectic lighting'!$G16+'Overcast Sky'!B16</f>
        <v>437.37810999999999</v>
      </c>
      <c r="C16" s="14">
        <f>'ELectic lighting'!$G16+'Overcast Sky'!C16</f>
        <v>493.39440999999999</v>
      </c>
      <c r="D16" s="14">
        <f>'ELectic lighting'!$G16+'Overcast Sky'!D16</f>
        <v>598.39059999999995</v>
      </c>
      <c r="E16" s="14">
        <f>'ELectic lighting'!$G16+'Overcast Sky'!E16</f>
        <v>648.58640000000003</v>
      </c>
      <c r="F16" s="14">
        <f>'ELectic lighting'!$G16+'Overcast Sky'!F16</f>
        <v>697.92280000000005</v>
      </c>
      <c r="G16" s="14">
        <f>'ELectic lighting'!$G16+'Overcast Sky'!G16</f>
        <v>659.08490000000006</v>
      </c>
      <c r="H16" s="14">
        <f>'ELectic lighting'!$G16+'Overcast Sky'!H16</f>
        <v>656.28340000000003</v>
      </c>
      <c r="I16" s="14">
        <f>'ELectic lighting'!$G16+'Overcast Sky'!I16</f>
        <v>497.85606000000001</v>
      </c>
      <c r="J16" s="14">
        <f>'ELectic lighting'!$G16+'Overcast Sky'!J16</f>
        <v>434.43718999999999</v>
      </c>
      <c r="K16" s="14">
        <f>'ELectic lighting'!$G16+'Overcast Sky'!K16</f>
        <v>406.8</v>
      </c>
      <c r="L16" s="14">
        <f>'ELectic lighting'!$G16+'Overcast Sky'!L16</f>
        <v>703.16730000000007</v>
      </c>
      <c r="M16" s="14">
        <f>'ELectic lighting'!$G16+'Overcast Sky'!M16</f>
        <v>864.57089999999994</v>
      </c>
      <c r="N16" s="14">
        <f>'ELectic lighting'!$G16+'Overcast Sky'!N16</f>
        <v>982.44820000000004</v>
      </c>
      <c r="O16" s="14">
        <f>'ELectic lighting'!$G16+'Overcast Sky'!O16</f>
        <v>1241.3724</v>
      </c>
      <c r="P16" s="14">
        <f>'ELectic lighting'!$G16+'Overcast Sky'!P16</f>
        <v>1162.2941000000001</v>
      </c>
      <c r="Q16" s="14">
        <f>'ELectic lighting'!$G16+'Overcast Sky'!Q16</f>
        <v>1140.7754</v>
      </c>
      <c r="R16" s="14">
        <f>'ELectic lighting'!$G16+'Overcast Sky'!R16</f>
        <v>1093.1523</v>
      </c>
      <c r="S16" s="14">
        <f>'ELectic lighting'!$G16+'Overcast Sky'!S16</f>
        <v>978.13689999999997</v>
      </c>
      <c r="T16" s="14">
        <f>'ELectic lighting'!$G16+'Overcast Sky'!T16</f>
        <v>692.3279</v>
      </c>
      <c r="U16" s="14">
        <f>'ELectic lighting'!$G16+'Overcast Sky'!U16</f>
        <v>519.22699999999998</v>
      </c>
      <c r="V16" s="14">
        <f>'ELectic lighting'!$G16+'Overcast Sky'!V16</f>
        <v>846.85439999999994</v>
      </c>
      <c r="W16" s="14">
        <f>'ELectic lighting'!$G16+'Overcast Sky'!W16</f>
        <v>1018.5355</v>
      </c>
      <c r="X16" s="14">
        <f>'ELectic lighting'!$G16+'Overcast Sky'!X16</f>
        <v>1308.8787</v>
      </c>
      <c r="Y16" s="14">
        <f>'Overcast Sky'!Y16</f>
        <v>1082.4079999999999</v>
      </c>
      <c r="Z16" s="14">
        <f>'Overcast Sky'!Z16</f>
        <v>1158.7660000000001</v>
      </c>
      <c r="AA16" s="14">
        <f>'Overcast Sky'!AA16</f>
        <v>1276.598</v>
      </c>
      <c r="AB16" s="14">
        <f>'Overcast Sky'!AB16</f>
        <v>1052.0340000000001</v>
      </c>
      <c r="AC16" s="14">
        <f>'Overcast Sky'!AC16</f>
        <v>1073.2339999999999</v>
      </c>
      <c r="AD16" s="14">
        <f>'Overcast Sky'!AD16</f>
        <v>855.08450000000005</v>
      </c>
      <c r="AE16" s="14">
        <f>'ELectic lighting'!$G16+'Overcast Sky'!AE16</f>
        <v>1057.9649999999999</v>
      </c>
    </row>
    <row r="17" spans="1:33" x14ac:dyDescent="0.3">
      <c r="A17" s="67" t="s">
        <v>18</v>
      </c>
      <c r="B17" s="14">
        <f>'ELectic lighting'!$G17+'Overcast Sky'!B17</f>
        <v>516.95124999999996</v>
      </c>
      <c r="C17" s="14">
        <f>'ELectic lighting'!$G17+'Overcast Sky'!C17</f>
        <v>645.43029999999999</v>
      </c>
      <c r="D17" s="14">
        <f>'ELectic lighting'!$G17+'Overcast Sky'!D17</f>
        <v>790.77449999999999</v>
      </c>
      <c r="E17" s="14">
        <f>'ELectic lighting'!$G17+'Overcast Sky'!E17</f>
        <v>877.62159999999994</v>
      </c>
      <c r="F17" s="14">
        <f>'ELectic lighting'!$G17+'Overcast Sky'!F17</f>
        <v>935.53009999999995</v>
      </c>
      <c r="G17" s="14">
        <f>'ELectic lighting'!$G17+'Overcast Sky'!G17</f>
        <v>879.04480000000001</v>
      </c>
      <c r="H17" s="14">
        <f>'ELectic lighting'!$G17+'Overcast Sky'!H17</f>
        <v>810.32529999999997</v>
      </c>
      <c r="I17" s="14">
        <f>'ELectic lighting'!$G17+'Overcast Sky'!I17</f>
        <v>625.83590000000004</v>
      </c>
      <c r="J17" s="14">
        <f>'ELectic lighting'!$G17+'Overcast Sky'!J17</f>
        <v>522.08127000000002</v>
      </c>
      <c r="K17" s="14">
        <f>'ELectic lighting'!$G17+'Overcast Sky'!K17</f>
        <v>476.3</v>
      </c>
      <c r="L17" s="14">
        <f>'ELectic lighting'!$G17+'Overcast Sky'!L17</f>
        <v>885.17560000000003</v>
      </c>
      <c r="M17" s="14">
        <f>'ELectic lighting'!$G17+'Overcast Sky'!M17</f>
        <v>1262.1782000000001</v>
      </c>
      <c r="N17" s="14">
        <f>'ELectic lighting'!$G17+'Overcast Sky'!N17</f>
        <v>1465.4583</v>
      </c>
      <c r="O17" s="14">
        <f>'ELectic lighting'!$G17+'Overcast Sky'!O17</f>
        <v>1659.473</v>
      </c>
      <c r="P17" s="14">
        <f>'ELectic lighting'!$G17+'Overcast Sky'!P17</f>
        <v>1890.348</v>
      </c>
      <c r="Q17" s="14">
        <f>'ELectic lighting'!$G17+'Overcast Sky'!Q17</f>
        <v>1544.1379999999999</v>
      </c>
      <c r="R17" s="14">
        <f>'ELectic lighting'!$G17+'Overcast Sky'!R17</f>
        <v>1875.3440000000001</v>
      </c>
      <c r="S17" s="14">
        <f>'ELectic lighting'!$G17+'Overcast Sky'!S17</f>
        <v>1317.6885</v>
      </c>
      <c r="T17" s="14">
        <f>'ELectic lighting'!$G17+'Overcast Sky'!T17</f>
        <v>985.15509999999995</v>
      </c>
      <c r="U17" s="14">
        <f>'ELectic lighting'!$G17+'Overcast Sky'!U17</f>
        <v>662.17240000000004</v>
      </c>
      <c r="V17" s="14">
        <f>'ELectic lighting'!$G17+'Overcast Sky'!V17</f>
        <v>1074.4248</v>
      </c>
      <c r="W17" s="14">
        <f>'ELectic lighting'!$G17+'Overcast Sky'!W17</f>
        <v>1429.9753000000001</v>
      </c>
      <c r="X17" s="14">
        <f>'ELectic lighting'!$G17+'Overcast Sky'!X17</f>
        <v>1956.095</v>
      </c>
      <c r="Y17" s="14">
        <f>'Overcast Sky'!Y17</f>
        <v>1580.5229999999999</v>
      </c>
      <c r="Z17" s="14">
        <f>'Overcast Sky'!Z17</f>
        <v>1888.0740000000001</v>
      </c>
      <c r="AA17" s="14">
        <f>'Overcast Sky'!AA17</f>
        <v>2517.357</v>
      </c>
      <c r="AB17" s="14">
        <f>'Overcast Sky'!AB17</f>
        <v>1865.047</v>
      </c>
      <c r="AC17" s="14">
        <f>'Overcast Sky'!AC17</f>
        <v>1774.6420000000001</v>
      </c>
      <c r="AD17" s="14">
        <f>'Overcast Sky'!AD17</f>
        <v>1595.223</v>
      </c>
      <c r="AE17" s="14">
        <f>'ELectic lighting'!$G17+'Overcast Sky'!AE17</f>
        <v>1608.941</v>
      </c>
    </row>
    <row r="18" spans="1:33" x14ac:dyDescent="0.3">
      <c r="A18" s="67" t="s">
        <v>19</v>
      </c>
      <c r="B18" s="14">
        <f>'ELectic lighting'!$G18+'Overcast Sky'!B18</f>
        <v>632.98725999999999</v>
      </c>
      <c r="C18" s="14">
        <f>'ELectic lighting'!$G18+'Overcast Sky'!C18</f>
        <v>856.24120000000005</v>
      </c>
      <c r="D18" s="14">
        <f>'ELectic lighting'!$G18+'Overcast Sky'!D18</f>
        <v>1156.2601</v>
      </c>
      <c r="E18" s="14">
        <f>'ELectic lighting'!$G18+'Overcast Sky'!E18</f>
        <v>1297.9825000000001</v>
      </c>
      <c r="F18" s="14">
        <f>'ELectic lighting'!$G18+'Overcast Sky'!F18</f>
        <v>1412.7856999999999</v>
      </c>
      <c r="G18" s="14">
        <f>'ELectic lighting'!$G18+'Overcast Sky'!G18</f>
        <v>1309.6624000000002</v>
      </c>
      <c r="H18" s="14">
        <f>'ELectic lighting'!$G18+'Overcast Sky'!H18</f>
        <v>1199.5066999999999</v>
      </c>
      <c r="I18" s="14">
        <f>'ELectic lighting'!$G18+'Overcast Sky'!I18</f>
        <v>895.72340000000008</v>
      </c>
      <c r="J18" s="14">
        <f>'ELectic lighting'!$G18+'Overcast Sky'!J18</f>
        <v>644.53263000000004</v>
      </c>
      <c r="K18" s="14">
        <f>'ELectic lighting'!$G18+'Overcast Sky'!K18</f>
        <v>567.6</v>
      </c>
      <c r="L18" s="14">
        <f>'ELectic lighting'!$G18+'Overcast Sky'!L18</f>
        <v>1338.2939999999999</v>
      </c>
      <c r="M18" s="14">
        <f>'ELectic lighting'!$G18+'Overcast Sky'!M18</f>
        <v>1898.4969999999998</v>
      </c>
      <c r="N18" s="14">
        <f>'ELectic lighting'!$G18+'Overcast Sky'!N18</f>
        <v>2260.029</v>
      </c>
      <c r="O18" s="14">
        <f>'ELectic lighting'!$G18+'Overcast Sky'!O18</f>
        <v>2650.884</v>
      </c>
      <c r="P18" s="14">
        <f>'ELectic lighting'!$G18+'Overcast Sky'!P18</f>
        <v>3090.491</v>
      </c>
      <c r="Q18" s="14">
        <f>'ELectic lighting'!$G18+'Overcast Sky'!Q18</f>
        <v>2850.8849999999998</v>
      </c>
      <c r="R18" s="14">
        <f>'ELectic lighting'!$G18+'Overcast Sky'!R18</f>
        <v>2462.0140000000001</v>
      </c>
      <c r="S18" s="14">
        <f>'ELectic lighting'!$G18+'Overcast Sky'!S18</f>
        <v>2022.0360000000001</v>
      </c>
      <c r="T18" s="14">
        <f>'ELectic lighting'!$G18+'Overcast Sky'!T18</f>
        <v>1576.298</v>
      </c>
      <c r="U18" s="14">
        <f>'ELectic lighting'!$G18+'Overcast Sky'!U18</f>
        <v>930.46260000000007</v>
      </c>
      <c r="V18" s="14">
        <f>'ELectic lighting'!$G18+'Overcast Sky'!V18</f>
        <v>2012.1350000000002</v>
      </c>
      <c r="W18" s="14">
        <f>'ELectic lighting'!$G18+'Overcast Sky'!W18</f>
        <v>2613.0430000000001</v>
      </c>
      <c r="X18" s="14">
        <f>'ELectic lighting'!$G18+'Overcast Sky'!X18</f>
        <v>3189.422</v>
      </c>
      <c r="Y18" s="14">
        <f>'Overcast Sky'!Y18</f>
        <v>2862.0349999999999</v>
      </c>
      <c r="Z18" s="14">
        <f>'Overcast Sky'!Z18</f>
        <v>3606.2130000000002</v>
      </c>
      <c r="AA18" s="14">
        <f>'Overcast Sky'!AA18</f>
        <v>3172.87</v>
      </c>
      <c r="AB18" s="14">
        <f>'Overcast Sky'!AB18</f>
        <v>3256.4380000000001</v>
      </c>
      <c r="AC18" s="14">
        <f>'Overcast Sky'!AC18</f>
        <v>3963.5410000000002</v>
      </c>
      <c r="AD18" s="14">
        <f>'Overcast Sky'!AD18</f>
        <v>2717.9989999999998</v>
      </c>
      <c r="AE18" s="14">
        <f>'ELectic lighting'!$G18+'Overcast Sky'!AE18</f>
        <v>2851.9079999999999</v>
      </c>
    </row>
    <row r="19" spans="1:33" x14ac:dyDescent="0.3">
      <c r="A19" s="67" t="s">
        <v>20</v>
      </c>
      <c r="B19" s="14">
        <f>'ELectic lighting'!$G19+'Overcast Sky'!B19</f>
        <v>442.70753000000002</v>
      </c>
      <c r="C19" s="14">
        <f>'ELectic lighting'!$G19+'Overcast Sky'!C19</f>
        <v>492.47129000000001</v>
      </c>
      <c r="D19" s="14">
        <f>'ELectic lighting'!$G19+'Overcast Sky'!D19</f>
        <v>551.83939999999996</v>
      </c>
      <c r="E19" s="14">
        <f>'ELectic lighting'!$G19+'Overcast Sky'!E19</f>
        <v>609.96389999999997</v>
      </c>
      <c r="F19" s="14">
        <f>'ELectic lighting'!$G19+'Overcast Sky'!F19</f>
        <v>605.85889999999995</v>
      </c>
      <c r="G19" s="14">
        <f>'ELectic lighting'!$G19+'Overcast Sky'!G19</f>
        <v>597.18380000000002</v>
      </c>
      <c r="H19" s="14">
        <f>'ELectic lighting'!$G19+'Overcast Sky'!H19</f>
        <v>565.25540000000001</v>
      </c>
      <c r="I19" s="14">
        <f>'ELectic lighting'!$G19+'Overcast Sky'!I19</f>
        <v>485.26378</v>
      </c>
      <c r="J19" s="14">
        <f>'ELectic lighting'!$G19+'Overcast Sky'!J19</f>
        <v>442.09678000000002</v>
      </c>
      <c r="K19" s="14">
        <f>'ELectic lighting'!$G19+'Overcast Sky'!K19</f>
        <v>425.5</v>
      </c>
      <c r="L19" s="14">
        <f>'ELectic lighting'!$G19+'Overcast Sky'!L19</f>
        <v>614.01949999999999</v>
      </c>
      <c r="M19" s="14">
        <f>'ELectic lighting'!$G19+'Overcast Sky'!M19</f>
        <v>759.6309</v>
      </c>
      <c r="N19" s="14">
        <f>'ELectic lighting'!$G19+'Overcast Sky'!N19</f>
        <v>849.15509999999995</v>
      </c>
      <c r="O19" s="14">
        <f>'ELectic lighting'!$G19+'Overcast Sky'!O19</f>
        <v>892.55420000000004</v>
      </c>
      <c r="P19" s="14">
        <f>'ELectic lighting'!$G19+'Overcast Sky'!P19</f>
        <v>959.99789999999996</v>
      </c>
      <c r="Q19" s="14">
        <f>'ELectic lighting'!$G19+'Overcast Sky'!Q19</f>
        <v>933.73080000000004</v>
      </c>
      <c r="R19" s="14">
        <f>'ELectic lighting'!$G19+'Overcast Sky'!R19</f>
        <v>933.32690000000002</v>
      </c>
      <c r="S19" s="14">
        <f>'ELectic lighting'!$G19+'Overcast Sky'!S19</f>
        <v>784.63200000000006</v>
      </c>
      <c r="T19" s="14">
        <f>'ELectic lighting'!$G19+'Overcast Sky'!T19</f>
        <v>613.66089999999997</v>
      </c>
      <c r="U19" s="14">
        <f>'ELectic lighting'!$G19+'Overcast Sky'!U19</f>
        <v>501.11806000000001</v>
      </c>
      <c r="V19" s="14">
        <f>'ELectic lighting'!$G19+'Overcast Sky'!V19</f>
        <v>679.22059999999999</v>
      </c>
      <c r="W19" s="14">
        <f>'ELectic lighting'!$G19+'Overcast Sky'!W19</f>
        <v>786.92880000000002</v>
      </c>
      <c r="X19" s="14">
        <f>'ELectic lighting'!$G19+'Overcast Sky'!X19</f>
        <v>958.17719999999997</v>
      </c>
      <c r="Y19" s="14">
        <f>'Overcast Sky'!Y19</f>
        <v>755.44230000000005</v>
      </c>
      <c r="Z19" s="14">
        <f>'Overcast Sky'!Z19</f>
        <v>729.66629999999998</v>
      </c>
      <c r="AA19" s="14">
        <f>'Overcast Sky'!AA19</f>
        <v>790.63930000000005</v>
      </c>
      <c r="AB19" s="14">
        <f>'Overcast Sky'!AB19</f>
        <v>641.66639999999995</v>
      </c>
      <c r="AC19" s="14">
        <f>'Overcast Sky'!AC19</f>
        <v>613.76400000000001</v>
      </c>
      <c r="AD19" s="14">
        <f>'Overcast Sky'!AD19</f>
        <v>705.55809999999997</v>
      </c>
      <c r="AE19" s="14">
        <f>'ELectic lighting'!$G19+'Overcast Sky'!AE19</f>
        <v>831.51569999999992</v>
      </c>
    </row>
    <row r="20" spans="1:33" x14ac:dyDescent="0.3">
      <c r="A20" s="67" t="s">
        <v>21</v>
      </c>
      <c r="B20" s="14">
        <f>'ELectic lighting'!$G20+'Overcast Sky'!B20</f>
        <v>439.05354999999997</v>
      </c>
      <c r="C20" s="14">
        <f>'ELectic lighting'!$G20+'Overcast Sky'!C20</f>
        <v>499.12040000000002</v>
      </c>
      <c r="D20" s="14">
        <f>'ELectic lighting'!$G20+'Overcast Sky'!D20</f>
        <v>584.2518</v>
      </c>
      <c r="E20" s="14">
        <f>'ELectic lighting'!$G20+'Overcast Sky'!E20</f>
        <v>615.16329999999994</v>
      </c>
      <c r="F20" s="14">
        <f>'ELectic lighting'!$G20+'Overcast Sky'!F20</f>
        <v>684.39639999999997</v>
      </c>
      <c r="G20" s="14">
        <f>'ELectic lighting'!$G20+'Overcast Sky'!G20</f>
        <v>658.57510000000002</v>
      </c>
      <c r="H20" s="14">
        <f>'ELectic lighting'!$G20+'Overcast Sky'!H20</f>
        <v>645.15890000000002</v>
      </c>
      <c r="I20" s="14">
        <f>'ELectic lighting'!$G20+'Overcast Sky'!I20</f>
        <v>494.77776999999998</v>
      </c>
      <c r="J20" s="14">
        <f>'ELectic lighting'!$G20+'Overcast Sky'!J20</f>
        <v>440.86779999999999</v>
      </c>
      <c r="K20" s="14">
        <f>'ELectic lighting'!$G20+'Overcast Sky'!K20</f>
        <v>413.2</v>
      </c>
      <c r="L20" s="14">
        <f>'ELectic lighting'!$G20+'Overcast Sky'!L20</f>
        <v>699.95409999999993</v>
      </c>
      <c r="M20" s="14">
        <f>'ELectic lighting'!$G20+'Overcast Sky'!M20</f>
        <v>919.16470000000004</v>
      </c>
      <c r="N20" s="14">
        <f>'ELectic lighting'!$G20+'Overcast Sky'!N20</f>
        <v>947.26099999999997</v>
      </c>
      <c r="O20" s="14">
        <f>'ELectic lighting'!$G20+'Overcast Sky'!O20</f>
        <v>1195.0215000000001</v>
      </c>
      <c r="P20" s="14">
        <f>'ELectic lighting'!$G20+'Overcast Sky'!P20</f>
        <v>1229.0695000000001</v>
      </c>
      <c r="Q20" s="14">
        <f>'ELectic lighting'!$G20+'Overcast Sky'!Q20</f>
        <v>1156.1136999999999</v>
      </c>
      <c r="R20" s="14">
        <f>'ELectic lighting'!$G20+'Overcast Sky'!R20</f>
        <v>1007.0072</v>
      </c>
      <c r="S20" s="14">
        <f>'ELectic lighting'!$G20+'Overcast Sky'!S20</f>
        <v>925.23900000000003</v>
      </c>
      <c r="T20" s="14">
        <f>'ELectic lighting'!$G20+'Overcast Sky'!T20</f>
        <v>721.95219999999995</v>
      </c>
      <c r="U20" s="14">
        <f>'ELectic lighting'!$G20+'Overcast Sky'!U20</f>
        <v>519.06709999999998</v>
      </c>
      <c r="V20" s="14">
        <f>'ELectic lighting'!$G20+'Overcast Sky'!V20</f>
        <v>802.9864</v>
      </c>
      <c r="W20" s="14">
        <f>'ELectic lighting'!$G20+'Overcast Sky'!W20</f>
        <v>948.14679999999998</v>
      </c>
      <c r="X20" s="14">
        <f>'ELectic lighting'!$G20+'Overcast Sky'!X20</f>
        <v>1275.1161</v>
      </c>
      <c r="Y20" s="14">
        <f>'Overcast Sky'!Y20</f>
        <v>1072.56</v>
      </c>
      <c r="Z20" s="14">
        <f>'Overcast Sky'!Z20</f>
        <v>918.44780000000003</v>
      </c>
      <c r="AA20" s="14">
        <f>'Overcast Sky'!AA20</f>
        <v>1208.8150000000001</v>
      </c>
      <c r="AB20" s="14">
        <f>'Overcast Sky'!AB20</f>
        <v>1159.8589999999999</v>
      </c>
      <c r="AC20" s="14">
        <f>'Overcast Sky'!AC20</f>
        <v>838.84690000000001</v>
      </c>
      <c r="AD20" s="14">
        <f>'Overcast Sky'!AD20</f>
        <v>908.42049999999995</v>
      </c>
      <c r="AE20" s="14">
        <f>'ELectic lighting'!$G20+'Overcast Sky'!AE20</f>
        <v>1017.7507000000001</v>
      </c>
    </row>
    <row r="21" spans="1:33" x14ac:dyDescent="0.3">
      <c r="A21" s="67" t="s">
        <v>22</v>
      </c>
      <c r="B21" s="14">
        <f>'ELectic lighting'!$G21+'Overcast Sky'!B21</f>
        <v>485.46910000000003</v>
      </c>
      <c r="C21" s="14">
        <f>'ELectic lighting'!$G21+'Overcast Sky'!C21</f>
        <v>586.77589999999998</v>
      </c>
      <c r="D21" s="14">
        <f>'ELectic lighting'!$G21+'Overcast Sky'!D21</f>
        <v>752.40949999999998</v>
      </c>
      <c r="E21" s="14">
        <f>'ELectic lighting'!$G21+'Overcast Sky'!E21</f>
        <v>834.84140000000002</v>
      </c>
      <c r="F21" s="14">
        <f>'ELectic lighting'!$G21+'Overcast Sky'!F21</f>
        <v>874.07349999999997</v>
      </c>
      <c r="G21" s="14">
        <f>'ELectic lighting'!$G21+'Overcast Sky'!G21</f>
        <v>735.06299999999999</v>
      </c>
      <c r="H21" s="14">
        <f>'ELectic lighting'!$G21+'Overcast Sky'!H21</f>
        <v>793.904</v>
      </c>
      <c r="I21" s="14">
        <f>'ELectic lighting'!$G21+'Overcast Sky'!I21</f>
        <v>581.35429999999997</v>
      </c>
      <c r="J21" s="14">
        <f>'ELectic lighting'!$G21+'Overcast Sky'!J21</f>
        <v>485.35593</v>
      </c>
      <c r="K21" s="14">
        <f>'ELectic lighting'!$G21+'Overcast Sky'!K21</f>
        <v>448</v>
      </c>
      <c r="L21" s="14">
        <f>'ELectic lighting'!$G21+'Overcast Sky'!L21</f>
        <v>847.63900000000001</v>
      </c>
      <c r="M21" s="14">
        <f>'ELectic lighting'!$G21+'Overcast Sky'!M21</f>
        <v>1152.4909</v>
      </c>
      <c r="N21" s="14">
        <f>'ELectic lighting'!$G21+'Overcast Sky'!N21</f>
        <v>1349.4054999999998</v>
      </c>
      <c r="O21" s="14">
        <f>'ELectic lighting'!$G21+'Overcast Sky'!O21</f>
        <v>1561.5540000000001</v>
      </c>
      <c r="P21" s="14">
        <f>'ELectic lighting'!$G21+'Overcast Sky'!P21</f>
        <v>1692.7170000000001</v>
      </c>
      <c r="Q21" s="14">
        <f>'ELectic lighting'!$G21+'Overcast Sky'!Q21</f>
        <v>1452.7730000000001</v>
      </c>
      <c r="R21" s="14">
        <f>'ELectic lighting'!$G21+'Overcast Sky'!R21</f>
        <v>1720.4169999999999</v>
      </c>
      <c r="S21" s="14">
        <f>'ELectic lighting'!$G21+'Overcast Sky'!S21</f>
        <v>1185.9432000000002</v>
      </c>
      <c r="T21" s="14">
        <f>'ELectic lighting'!$G21+'Overcast Sky'!T21</f>
        <v>924.76049999999998</v>
      </c>
      <c r="U21" s="14">
        <f>'ELectic lighting'!$G21+'Overcast Sky'!U21</f>
        <v>640.70500000000004</v>
      </c>
      <c r="V21" s="14">
        <f>'ELectic lighting'!$G21+'Overcast Sky'!V21</f>
        <v>1040.925</v>
      </c>
      <c r="W21" s="14">
        <f>'ELectic lighting'!$G21+'Overcast Sky'!W21</f>
        <v>1428.0075000000002</v>
      </c>
      <c r="X21" s="14">
        <f>'ELectic lighting'!$G21+'Overcast Sky'!X21</f>
        <v>1781.9459999999999</v>
      </c>
      <c r="Y21" s="14">
        <f>'Overcast Sky'!Y21</f>
        <v>1466.982</v>
      </c>
      <c r="Z21" s="14">
        <f>'Overcast Sky'!Z21</f>
        <v>1836.104</v>
      </c>
      <c r="AA21" s="14">
        <f>'Overcast Sky'!AA21</f>
        <v>2014.8040000000001</v>
      </c>
      <c r="AB21" s="14">
        <f>'Overcast Sky'!AB21</f>
        <v>1726.7639999999999</v>
      </c>
      <c r="AC21" s="14">
        <f>'Overcast Sky'!AC21</f>
        <v>1646.6030000000001</v>
      </c>
      <c r="AD21" s="14">
        <f>'Overcast Sky'!AD21</f>
        <v>1510.8009999999999</v>
      </c>
      <c r="AE21" s="14">
        <f>'ELectic lighting'!$G21+'Overcast Sky'!AE21</f>
        <v>1540.0740000000001</v>
      </c>
    </row>
    <row r="22" spans="1:33" x14ac:dyDescent="0.3">
      <c r="A22" s="67" t="s">
        <v>23</v>
      </c>
      <c r="B22" s="14">
        <f>'ELectic lighting'!$G22+'Overcast Sky'!B22</f>
        <v>519.64535000000001</v>
      </c>
      <c r="C22" s="14">
        <f>'ELectic lighting'!$G22+'Overcast Sky'!C22</f>
        <v>709.1617</v>
      </c>
      <c r="D22" s="14">
        <f>'ELectic lighting'!$G22+'Overcast Sky'!D22</f>
        <v>1033.2888</v>
      </c>
      <c r="E22" s="14">
        <f>'ELectic lighting'!$G22+'Overcast Sky'!E22</f>
        <v>1132.6338000000001</v>
      </c>
      <c r="F22" s="14">
        <f>'ELectic lighting'!$G22+'Overcast Sky'!F22</f>
        <v>1190.1764000000001</v>
      </c>
      <c r="G22" s="14">
        <f>'ELectic lighting'!$G22+'Overcast Sky'!G22</f>
        <v>1187.3220000000001</v>
      </c>
      <c r="H22" s="14">
        <f>'ELectic lighting'!$G22+'Overcast Sky'!H22</f>
        <v>992.96860000000004</v>
      </c>
      <c r="I22" s="14">
        <f>'ELectic lighting'!$G22+'Overcast Sky'!I22</f>
        <v>722.75120000000004</v>
      </c>
      <c r="J22" s="14">
        <f>'ELectic lighting'!$G22+'Overcast Sky'!J22</f>
        <v>532.90708000000006</v>
      </c>
      <c r="K22" s="14">
        <f>'ELectic lighting'!$G22+'Overcast Sky'!K22</f>
        <v>457.6</v>
      </c>
      <c r="L22" s="14">
        <f>'ELectic lighting'!$G22+'Overcast Sky'!L22</f>
        <v>1071.9342000000001</v>
      </c>
      <c r="M22" s="14">
        <f>'ELectic lighting'!$G22+'Overcast Sky'!M22</f>
        <v>1704.63</v>
      </c>
      <c r="N22" s="14">
        <f>'ELectic lighting'!$G22+'Overcast Sky'!N22</f>
        <v>1957.5160000000001</v>
      </c>
      <c r="O22" s="14">
        <f>'ELectic lighting'!$G22+'Overcast Sky'!O22</f>
        <v>2309.0720000000001</v>
      </c>
      <c r="P22" s="14">
        <f>'ELectic lighting'!$G22+'Overcast Sky'!P22</f>
        <v>2930.2819999999997</v>
      </c>
      <c r="Q22" s="14">
        <f>'ELectic lighting'!$G22+'Overcast Sky'!Q22</f>
        <v>2551.5639999999999</v>
      </c>
      <c r="R22" s="14">
        <f>'ELectic lighting'!$G22+'Overcast Sky'!R22</f>
        <v>2229.0819999999999</v>
      </c>
      <c r="S22" s="14">
        <f>'ELectic lighting'!$G22+'Overcast Sky'!S22</f>
        <v>1871.7820000000002</v>
      </c>
      <c r="T22" s="14">
        <f>'ELectic lighting'!$G22+'Overcast Sky'!T22</f>
        <v>1316.3471</v>
      </c>
      <c r="U22" s="14">
        <f>'ELectic lighting'!$G22+'Overcast Sky'!U22</f>
        <v>784.18319999999994</v>
      </c>
      <c r="V22" s="14">
        <f>'ELectic lighting'!$G22+'Overcast Sky'!V22</f>
        <v>1744.3130000000001</v>
      </c>
      <c r="W22" s="14">
        <f>'ELectic lighting'!$G22+'Overcast Sky'!W22</f>
        <v>2421.4580000000001</v>
      </c>
      <c r="X22" s="14">
        <f>'ELectic lighting'!$G22+'Overcast Sky'!X22</f>
        <v>3008.982</v>
      </c>
      <c r="Y22" s="14">
        <f>'Overcast Sky'!Y22</f>
        <v>2654.9319999999998</v>
      </c>
      <c r="Z22" s="14">
        <f>'Overcast Sky'!Z22</f>
        <v>3327.5639999999999</v>
      </c>
      <c r="AA22" s="14">
        <f>'Overcast Sky'!AA22</f>
        <v>2995.4050000000002</v>
      </c>
      <c r="AB22" s="14">
        <f>'Overcast Sky'!AB22</f>
        <v>3143.4580000000001</v>
      </c>
      <c r="AC22" s="14">
        <f>'Overcast Sky'!AC22</f>
        <v>3410.547</v>
      </c>
      <c r="AD22" s="14">
        <f>'Overcast Sky'!AD22</f>
        <v>2391.9340000000002</v>
      </c>
      <c r="AE22" s="14">
        <f>'ELectic lighting'!$G22+'Overcast Sky'!AE22</f>
        <v>2315.9650000000001</v>
      </c>
    </row>
    <row r="23" spans="1:33" x14ac:dyDescent="0.3">
      <c r="A23" s="67" t="s">
        <v>24</v>
      </c>
      <c r="B23" s="14">
        <f>'ELectic lighting'!$G23+'Overcast Sky'!B23</f>
        <v>479.80715000000004</v>
      </c>
      <c r="C23" s="14">
        <f>'ELectic lighting'!$G23+'Overcast Sky'!C23</f>
        <v>511.59266000000002</v>
      </c>
      <c r="D23" s="14">
        <f>'ELectic lighting'!$G23+'Overcast Sky'!D23</f>
        <v>573.81690000000003</v>
      </c>
      <c r="E23" s="14">
        <f>'ELectic lighting'!$G23+'Overcast Sky'!E23</f>
        <v>620.29690000000005</v>
      </c>
      <c r="F23" s="14">
        <f>'ELectic lighting'!$G23+'Overcast Sky'!F23</f>
        <v>629.64010000000007</v>
      </c>
      <c r="G23" s="14">
        <f>'ELectic lighting'!$G23+'Overcast Sky'!G23</f>
        <v>590.3261</v>
      </c>
      <c r="H23" s="14">
        <f>'ELectic lighting'!$G23+'Overcast Sky'!H23</f>
        <v>583.23800000000006</v>
      </c>
      <c r="I23" s="14">
        <f>'ELectic lighting'!$G23+'Overcast Sky'!I23</f>
        <v>518.68225000000007</v>
      </c>
      <c r="J23" s="14">
        <f>'ELectic lighting'!$G23+'Overcast Sky'!J23</f>
        <v>472.83621000000005</v>
      </c>
      <c r="K23" s="14">
        <f>'ELectic lighting'!$G23+'Overcast Sky'!K23</f>
        <v>462.6</v>
      </c>
      <c r="L23" s="14">
        <f>'ELectic lighting'!$G23+'Overcast Sky'!L23</f>
        <v>601.1155</v>
      </c>
      <c r="M23" s="14">
        <f>'ELectic lighting'!$G23+'Overcast Sky'!M23</f>
        <v>782.56380000000001</v>
      </c>
      <c r="N23" s="14">
        <f>'ELectic lighting'!$G23+'Overcast Sky'!N23</f>
        <v>834.31560000000002</v>
      </c>
      <c r="O23" s="14">
        <f>'ELectic lighting'!$G23+'Overcast Sky'!O23</f>
        <v>942.61590000000001</v>
      </c>
      <c r="P23" s="14">
        <f>'ELectic lighting'!$G23+'Overcast Sky'!P23</f>
        <v>911.19769999999994</v>
      </c>
      <c r="Q23" s="14">
        <f>'ELectic lighting'!$G23+'Overcast Sky'!Q23</f>
        <v>941.65239999999994</v>
      </c>
      <c r="R23" s="14">
        <f>'ELectic lighting'!$G23+'Overcast Sky'!R23</f>
        <v>852.85810000000004</v>
      </c>
      <c r="S23" s="14">
        <f>'ELectic lighting'!$G23+'Overcast Sky'!S23</f>
        <v>779.67489999999998</v>
      </c>
      <c r="T23" s="14">
        <f>'ELectic lighting'!$G23+'Overcast Sky'!T23</f>
        <v>649.50400000000002</v>
      </c>
      <c r="U23" s="14">
        <f>'ELectic lighting'!$G23+'Overcast Sky'!U23</f>
        <v>530.47357</v>
      </c>
      <c r="V23" s="14">
        <f>'ELectic lighting'!$G23+'Overcast Sky'!V23</f>
        <v>736.75310000000002</v>
      </c>
      <c r="W23" s="14">
        <f>'ELectic lighting'!$G23+'Overcast Sky'!W23</f>
        <v>862.23479999999995</v>
      </c>
      <c r="X23" s="14">
        <f>'ELectic lighting'!$G23+'Overcast Sky'!X23</f>
        <v>918.84820000000002</v>
      </c>
      <c r="Y23" s="14">
        <f>'Overcast Sky'!Y23</f>
        <v>656.20119999999997</v>
      </c>
      <c r="Z23" s="14">
        <f>'Overcast Sky'!Z23</f>
        <v>635.47879999999998</v>
      </c>
      <c r="AA23" s="14">
        <f>'Overcast Sky'!AA23</f>
        <v>797.65449999999998</v>
      </c>
      <c r="AB23" s="14">
        <f>'Overcast Sky'!AB23</f>
        <v>615.65949999999998</v>
      </c>
      <c r="AC23" s="14">
        <f>'Overcast Sky'!AC23</f>
        <v>597.73389999999995</v>
      </c>
      <c r="AD23" s="14">
        <f>'Overcast Sky'!AD23</f>
        <v>565.38009999999997</v>
      </c>
      <c r="AE23" s="14">
        <f>'ELectic lighting'!$G23+'Overcast Sky'!AE23</f>
        <v>785.17930000000001</v>
      </c>
    </row>
    <row r="24" spans="1:33" x14ac:dyDescent="0.3">
      <c r="A24" s="67" t="s">
        <v>25</v>
      </c>
      <c r="B24" s="14">
        <f>'ELectic lighting'!$G24+'Overcast Sky'!B24</f>
        <v>535.97259999999994</v>
      </c>
      <c r="C24" s="14">
        <f>'ELectic lighting'!$G24+'Overcast Sky'!C24</f>
        <v>600.83390999999995</v>
      </c>
      <c r="D24" s="14">
        <f>'ELectic lighting'!$G24+'Overcast Sky'!D24</f>
        <v>691.55689999999993</v>
      </c>
      <c r="E24" s="14">
        <f>'ELectic lighting'!$G24+'Overcast Sky'!E24</f>
        <v>709.10359999999991</v>
      </c>
      <c r="F24" s="14">
        <f>'ELectic lighting'!$G24+'Overcast Sky'!F24</f>
        <v>777.154</v>
      </c>
      <c r="G24" s="14">
        <f>'ELectic lighting'!$G24+'Overcast Sky'!G24</f>
        <v>674.48309999999992</v>
      </c>
      <c r="H24" s="14">
        <f>'ELectic lighting'!$G24+'Overcast Sky'!H24</f>
        <v>712.31679999999994</v>
      </c>
      <c r="I24" s="14">
        <f>'ELectic lighting'!$G24+'Overcast Sky'!I24</f>
        <v>584.55927999999994</v>
      </c>
      <c r="J24" s="14">
        <f>'ELectic lighting'!$G24+'Overcast Sky'!J24</f>
        <v>534.46794999999997</v>
      </c>
      <c r="K24" s="14">
        <f>'ELectic lighting'!$G24+'Overcast Sky'!K24</f>
        <v>513.79999999999995</v>
      </c>
      <c r="L24" s="14">
        <f>'ELectic lighting'!$G24+'Overcast Sky'!L24</f>
        <v>757.79239999999993</v>
      </c>
      <c r="M24" s="14">
        <f>'ELectic lighting'!$G24+'Overcast Sky'!M24</f>
        <v>932.19209999999998</v>
      </c>
      <c r="N24" s="14">
        <f>'ELectic lighting'!$G24+'Overcast Sky'!N24</f>
        <v>1026.0940000000001</v>
      </c>
      <c r="O24" s="14">
        <f>'ELectic lighting'!$G24+'Overcast Sky'!O24</f>
        <v>1152.9603999999999</v>
      </c>
      <c r="P24" s="14">
        <f>'ELectic lighting'!$G24+'Overcast Sky'!P24</f>
        <v>1212.931</v>
      </c>
      <c r="Q24" s="14">
        <f>'ELectic lighting'!$G24+'Overcast Sky'!Q24</f>
        <v>1166.1061</v>
      </c>
      <c r="R24" s="14">
        <f>'ELectic lighting'!$G24+'Overcast Sky'!R24</f>
        <v>1090.6066000000001</v>
      </c>
      <c r="S24" s="14">
        <f>'ELectic lighting'!$G24+'Overcast Sky'!S24</f>
        <v>954.42169999999987</v>
      </c>
      <c r="T24" s="14">
        <f>'ELectic lighting'!$G24+'Overcast Sky'!T24</f>
        <v>765.83609999999999</v>
      </c>
      <c r="U24" s="14">
        <f>'ELectic lighting'!$G24+'Overcast Sky'!U24</f>
        <v>613.9088999999999</v>
      </c>
      <c r="V24" s="14">
        <f>'ELectic lighting'!$G24+'Overcast Sky'!V24</f>
        <v>861.58600000000001</v>
      </c>
      <c r="W24" s="14">
        <f>'ELectic lighting'!$G24+'Overcast Sky'!W24</f>
        <v>1026.2874999999999</v>
      </c>
      <c r="X24" s="14">
        <f>'ELectic lighting'!$G24+'Overcast Sky'!X24</f>
        <v>1294.3872999999999</v>
      </c>
      <c r="Y24" s="14">
        <f>'Overcast Sky'!Y24</f>
        <v>801.75160000000005</v>
      </c>
      <c r="Z24" s="14">
        <f>'Overcast Sky'!Z24</f>
        <v>957.50160000000005</v>
      </c>
      <c r="AA24" s="14">
        <f>'Overcast Sky'!AA24</f>
        <v>1253.5</v>
      </c>
      <c r="AB24" s="14">
        <f>'Overcast Sky'!AB24</f>
        <v>956.26319999999998</v>
      </c>
      <c r="AC24" s="14">
        <f>'Overcast Sky'!AC24</f>
        <v>849.64139999999998</v>
      </c>
      <c r="AD24" s="14">
        <f>'Overcast Sky'!AD24</f>
        <v>855.45349999999996</v>
      </c>
      <c r="AE24" s="14">
        <f>'ELectic lighting'!$G24+'Overcast Sky'!AE24</f>
        <v>1093.4436999999998</v>
      </c>
    </row>
    <row r="25" spans="1:33" x14ac:dyDescent="0.3">
      <c r="A25" s="67" t="s">
        <v>26</v>
      </c>
      <c r="B25" s="14">
        <f>'ELectic lighting'!$G25+'Overcast Sky'!B25</f>
        <v>560.50318000000004</v>
      </c>
      <c r="C25" s="14">
        <f>'ELectic lighting'!$G25+'Overcast Sky'!C25</f>
        <v>668.34900000000005</v>
      </c>
      <c r="D25" s="14">
        <f>'ELectic lighting'!$G25+'Overcast Sky'!D25</f>
        <v>786.90129999999999</v>
      </c>
      <c r="E25" s="14">
        <f>'ELectic lighting'!$G25+'Overcast Sky'!E25</f>
        <v>848.76490000000001</v>
      </c>
      <c r="F25" s="14">
        <f>'ELectic lighting'!$G25+'Overcast Sky'!F25</f>
        <v>964.81269999999995</v>
      </c>
      <c r="G25" s="14">
        <f>'ELectic lighting'!$G25+'Overcast Sky'!G25</f>
        <v>821.68970000000002</v>
      </c>
      <c r="H25" s="14">
        <f>'ELectic lighting'!$G25+'Overcast Sky'!H25</f>
        <v>805.62300000000005</v>
      </c>
      <c r="I25" s="14">
        <f>'ELectic lighting'!$G25+'Overcast Sky'!I25</f>
        <v>650.42600000000004</v>
      </c>
      <c r="J25" s="14">
        <f>'ELectic lighting'!$G25+'Overcast Sky'!J25</f>
        <v>561.44776000000002</v>
      </c>
      <c r="K25" s="14">
        <f>'ELectic lighting'!$G25+'Overcast Sky'!K25</f>
        <v>529.1</v>
      </c>
      <c r="L25" s="14">
        <f>'ELectic lighting'!$G25+'Overcast Sky'!L25</f>
        <v>880.32159999999999</v>
      </c>
      <c r="M25" s="14">
        <f>'ELectic lighting'!$G25+'Overcast Sky'!M25</f>
        <v>1062.6774</v>
      </c>
      <c r="N25" s="14">
        <f>'ELectic lighting'!$G25+'Overcast Sky'!N25</f>
        <v>1390.7802000000001</v>
      </c>
      <c r="O25" s="14">
        <f>'ELectic lighting'!$G25+'Overcast Sky'!O25</f>
        <v>1383.6442999999999</v>
      </c>
      <c r="P25" s="14">
        <f>'ELectic lighting'!$G25+'Overcast Sky'!P25</f>
        <v>1582.8960000000002</v>
      </c>
      <c r="Q25" s="14">
        <f>'ELectic lighting'!$G25+'Overcast Sky'!Q25</f>
        <v>1298.0558000000001</v>
      </c>
      <c r="R25" s="14">
        <f>'ELectic lighting'!$G25+'Overcast Sky'!R25</f>
        <v>1536.4459999999999</v>
      </c>
      <c r="S25" s="14">
        <f>'ELectic lighting'!$G25+'Overcast Sky'!S25</f>
        <v>1204.0846999999999</v>
      </c>
      <c r="T25" s="14">
        <f>'ELectic lighting'!$G25+'Overcast Sky'!T25</f>
        <v>909.00490000000002</v>
      </c>
      <c r="U25" s="14">
        <f>'ELectic lighting'!$G25+'Overcast Sky'!U25</f>
        <v>667.15179999999998</v>
      </c>
      <c r="V25" s="14">
        <f>'ELectic lighting'!$G25+'Overcast Sky'!V25</f>
        <v>1038.1717000000001</v>
      </c>
      <c r="W25" s="14">
        <f>'ELectic lighting'!$G25+'Overcast Sky'!W25</f>
        <v>1309.2009</v>
      </c>
      <c r="X25" s="14">
        <f>'ELectic lighting'!$G25+'Overcast Sky'!X25</f>
        <v>1818.5540000000001</v>
      </c>
      <c r="Y25" s="14">
        <f>'Overcast Sky'!Y25</f>
        <v>1230.23</v>
      </c>
      <c r="Z25" s="14">
        <f>'Overcast Sky'!Z25</f>
        <v>1521.2139999999999</v>
      </c>
      <c r="AA25" s="14">
        <f>'Overcast Sky'!AA25</f>
        <v>1810.6759999999999</v>
      </c>
      <c r="AB25" s="14">
        <f>'Overcast Sky'!AB25</f>
        <v>1303.154</v>
      </c>
      <c r="AC25" s="14">
        <f>'Overcast Sky'!AC25</f>
        <v>1628.08</v>
      </c>
      <c r="AD25" s="14">
        <f>'Overcast Sky'!AD25</f>
        <v>1487.8040000000001</v>
      </c>
      <c r="AE25" s="14">
        <f>'ELectic lighting'!$G25+'Overcast Sky'!AE25</f>
        <v>1280.4357</v>
      </c>
    </row>
    <row r="26" spans="1:33" x14ac:dyDescent="0.3">
      <c r="A26" s="67" t="s">
        <v>27</v>
      </c>
      <c r="B26" s="14">
        <f>'ELectic lighting'!$G26+'Overcast Sky'!B26</f>
        <v>538.48608000000002</v>
      </c>
      <c r="C26" s="14">
        <f>'ELectic lighting'!$G26+'Overcast Sky'!C26</f>
        <v>690.7672</v>
      </c>
      <c r="D26" s="14">
        <f>'ELectic lighting'!$G26+'Overcast Sky'!D26</f>
        <v>854.45889999999997</v>
      </c>
      <c r="E26" s="14">
        <f>'ELectic lighting'!$G26+'Overcast Sky'!E26</f>
        <v>1015.2692</v>
      </c>
      <c r="F26" s="14">
        <f>'ELectic lighting'!$G26+'Overcast Sky'!F26</f>
        <v>1089.0864999999999</v>
      </c>
      <c r="G26" s="14">
        <f>'ELectic lighting'!$G26+'Overcast Sky'!G26</f>
        <v>1002.6794</v>
      </c>
      <c r="H26" s="14">
        <f>'ELectic lighting'!$G26+'Overcast Sky'!H26</f>
        <v>938.81549999999993</v>
      </c>
      <c r="I26" s="14">
        <f>'ELectic lighting'!$G26+'Overcast Sky'!I26</f>
        <v>712.08920000000001</v>
      </c>
      <c r="J26" s="14">
        <f>'ELectic lighting'!$G26+'Overcast Sky'!J26</f>
        <v>542.39111000000003</v>
      </c>
      <c r="K26" s="14">
        <f>'ELectic lighting'!$G26+'Overcast Sky'!K26</f>
        <v>491.7</v>
      </c>
      <c r="L26" s="14">
        <f>'ELectic lighting'!$G26+'Overcast Sky'!L26</f>
        <v>1032.8355999999999</v>
      </c>
      <c r="M26" s="14">
        <f>'ELectic lighting'!$G26+'Overcast Sky'!M26</f>
        <v>1490.35</v>
      </c>
      <c r="N26" s="14">
        <f>'ELectic lighting'!$G26+'Overcast Sky'!N26</f>
        <v>1642.249</v>
      </c>
      <c r="O26" s="14">
        <f>'ELectic lighting'!$G26+'Overcast Sky'!O26</f>
        <v>2101.9769999999999</v>
      </c>
      <c r="P26" s="14">
        <f>'ELectic lighting'!$G26+'Overcast Sky'!P26</f>
        <v>2328.2260000000001</v>
      </c>
      <c r="Q26" s="14">
        <f>'ELectic lighting'!$G26+'Overcast Sky'!Q26</f>
        <v>2062.4009999999998</v>
      </c>
      <c r="R26" s="14">
        <f>'ELectic lighting'!$G26+'Overcast Sky'!R26</f>
        <v>1939.6570000000002</v>
      </c>
      <c r="S26" s="14">
        <f>'ELectic lighting'!$G26+'Overcast Sky'!S26</f>
        <v>1554.627</v>
      </c>
      <c r="T26" s="14">
        <f>'ELectic lighting'!$G26+'Overcast Sky'!T26</f>
        <v>1265.9919</v>
      </c>
      <c r="U26" s="14">
        <f>'ELectic lighting'!$G26+'Overcast Sky'!U26</f>
        <v>772.30960000000005</v>
      </c>
      <c r="V26" s="14">
        <f>'ELectic lighting'!$G26+'Overcast Sky'!V26</f>
        <v>1372.3495</v>
      </c>
      <c r="W26" s="14">
        <f>'ELectic lighting'!$G26+'Overcast Sky'!W26</f>
        <v>1810.991</v>
      </c>
      <c r="X26" s="14">
        <f>'ELectic lighting'!$G26+'Overcast Sky'!X26</f>
        <v>2792.8739999999998</v>
      </c>
      <c r="Y26" s="14">
        <f>'Overcast Sky'!Y26</f>
        <v>1973.92</v>
      </c>
      <c r="Z26" s="14">
        <f>'Overcast Sky'!Z26</f>
        <v>2407.1979999999999</v>
      </c>
      <c r="AA26" s="14">
        <f>'Overcast Sky'!AA26</f>
        <v>2476.9969999999998</v>
      </c>
      <c r="AB26" s="14">
        <f>'Overcast Sky'!AB26</f>
        <v>2756.44</v>
      </c>
      <c r="AC26" s="14">
        <f>'Overcast Sky'!AC26</f>
        <v>2777.5940000000001</v>
      </c>
      <c r="AD26" s="14">
        <f>'Overcast Sky'!AD26</f>
        <v>1928.2750000000001</v>
      </c>
      <c r="AE26" s="14">
        <f>'ELectic lighting'!$G26+'Overcast Sky'!AE26</f>
        <v>1968.02</v>
      </c>
    </row>
    <row r="27" spans="1:33" x14ac:dyDescent="0.3">
      <c r="A27" s="2"/>
      <c r="B27" s="2">
        <f>COUNTIF(B3:B26,"&gt;500")</f>
        <v>8</v>
      </c>
      <c r="C27" s="2">
        <f t="shared" ref="C27:AE27" si="0">COUNTIF(C3:C26,"&gt;500")</f>
        <v>16</v>
      </c>
      <c r="D27" s="2">
        <f t="shared" si="0"/>
        <v>22</v>
      </c>
      <c r="E27" s="2">
        <f t="shared" si="0"/>
        <v>24</v>
      </c>
      <c r="F27" s="2">
        <f t="shared" si="0"/>
        <v>24</v>
      </c>
      <c r="G27" s="2">
        <f t="shared" si="0"/>
        <v>22</v>
      </c>
      <c r="H27" s="2">
        <f t="shared" si="0"/>
        <v>22</v>
      </c>
      <c r="I27" s="2">
        <f t="shared" si="0"/>
        <v>16</v>
      </c>
      <c r="J27" s="2">
        <f t="shared" si="0"/>
        <v>8</v>
      </c>
      <c r="K27" s="2">
        <f t="shared" si="0"/>
        <v>4</v>
      </c>
      <c r="L27" s="2">
        <f t="shared" si="0"/>
        <v>23</v>
      </c>
      <c r="M27" s="2">
        <f t="shared" si="0"/>
        <v>24</v>
      </c>
      <c r="N27" s="2">
        <f t="shared" si="0"/>
        <v>24</v>
      </c>
      <c r="O27" s="2">
        <f t="shared" si="0"/>
        <v>24</v>
      </c>
      <c r="P27" s="2">
        <f t="shared" si="0"/>
        <v>24</v>
      </c>
      <c r="Q27" s="2">
        <f t="shared" si="0"/>
        <v>24</v>
      </c>
      <c r="R27" s="2">
        <f t="shared" si="0"/>
        <v>24</v>
      </c>
      <c r="S27" s="2">
        <f t="shared" si="0"/>
        <v>24</v>
      </c>
      <c r="T27" s="2">
        <f t="shared" si="0"/>
        <v>24</v>
      </c>
      <c r="U27" s="2">
        <f t="shared" si="0"/>
        <v>21</v>
      </c>
      <c r="V27" s="2">
        <f t="shared" si="0"/>
        <v>24</v>
      </c>
      <c r="W27" s="2">
        <f t="shared" si="0"/>
        <v>24</v>
      </c>
      <c r="X27" s="2">
        <f t="shared" si="0"/>
        <v>24</v>
      </c>
      <c r="Y27" s="2">
        <f t="shared" si="0"/>
        <v>24</v>
      </c>
      <c r="Z27" s="2">
        <f t="shared" si="0"/>
        <v>24</v>
      </c>
      <c r="AA27" s="2">
        <f t="shared" si="0"/>
        <v>24</v>
      </c>
      <c r="AB27" s="2">
        <f t="shared" si="0"/>
        <v>24</v>
      </c>
      <c r="AC27" s="2">
        <f t="shared" si="0"/>
        <v>24</v>
      </c>
      <c r="AD27" s="2">
        <f t="shared" si="0"/>
        <v>24</v>
      </c>
      <c r="AE27" s="2">
        <f t="shared" si="0"/>
        <v>24</v>
      </c>
    </row>
    <row r="28" spans="1:33" ht="15" thickBot="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3" ht="15" thickBot="1" x14ac:dyDescent="0.35">
      <c r="A29" s="123" t="s">
        <v>61</v>
      </c>
      <c r="B29" s="126" t="s">
        <v>69</v>
      </c>
      <c r="C29" s="126"/>
      <c r="D29" s="126"/>
      <c r="E29" s="126"/>
      <c r="F29" s="126"/>
      <c r="G29" s="126"/>
      <c r="H29" s="126"/>
      <c r="I29" s="126"/>
      <c r="J29" s="126"/>
      <c r="K29" s="127"/>
      <c r="L29" s="125" t="s">
        <v>70</v>
      </c>
      <c r="M29" s="126"/>
      <c r="N29" s="126"/>
      <c r="O29" s="126"/>
      <c r="P29" s="126"/>
      <c r="Q29" s="126"/>
      <c r="R29" s="126"/>
      <c r="S29" s="126"/>
      <c r="T29" s="126"/>
      <c r="U29" s="127"/>
      <c r="V29" s="125" t="s">
        <v>71</v>
      </c>
      <c r="W29" s="126"/>
      <c r="X29" s="126"/>
      <c r="Y29" s="126"/>
      <c r="Z29" s="126"/>
      <c r="AA29" s="126"/>
      <c r="AB29" s="126"/>
      <c r="AC29" s="126"/>
      <c r="AD29" s="126"/>
      <c r="AE29" s="127"/>
    </row>
    <row r="30" spans="1:33" ht="15" thickBot="1" x14ac:dyDescent="0.35">
      <c r="A30" s="128"/>
      <c r="B30" s="41">
        <v>8.3000000000000007</v>
      </c>
      <c r="C30" s="41">
        <v>9.3000000000000007</v>
      </c>
      <c r="D30" s="41">
        <v>10.3</v>
      </c>
      <c r="E30" s="41">
        <v>11.3</v>
      </c>
      <c r="F30" s="41">
        <v>12.3</v>
      </c>
      <c r="G30" s="41">
        <v>13.3</v>
      </c>
      <c r="H30" s="41">
        <v>14.3</v>
      </c>
      <c r="I30" s="41">
        <v>15.3</v>
      </c>
      <c r="J30" s="41">
        <v>16.3</v>
      </c>
      <c r="K30" s="42">
        <v>17.3</v>
      </c>
      <c r="L30" s="41">
        <v>8.3000000000000007</v>
      </c>
      <c r="M30" s="41">
        <v>9.3000000000000007</v>
      </c>
      <c r="N30" s="41">
        <v>10.3</v>
      </c>
      <c r="O30" s="41">
        <v>11.3</v>
      </c>
      <c r="P30" s="41">
        <v>12.3</v>
      </c>
      <c r="Q30" s="41">
        <v>13.3</v>
      </c>
      <c r="R30" s="41">
        <v>14.3</v>
      </c>
      <c r="S30" s="41">
        <v>15.3</v>
      </c>
      <c r="T30" s="41">
        <v>16.3</v>
      </c>
      <c r="U30" s="42">
        <v>17.3</v>
      </c>
      <c r="V30" s="44">
        <v>7.3</v>
      </c>
      <c r="W30" s="41">
        <v>8.3000000000000007</v>
      </c>
      <c r="X30" s="41">
        <v>9.3000000000000007</v>
      </c>
      <c r="Y30" s="41">
        <v>10.3</v>
      </c>
      <c r="Z30" s="41">
        <v>11.3</v>
      </c>
      <c r="AA30" s="41">
        <v>12.3</v>
      </c>
      <c r="AB30" s="41">
        <v>13.3</v>
      </c>
      <c r="AC30" s="41">
        <v>14.3</v>
      </c>
      <c r="AD30" s="41">
        <v>15.3</v>
      </c>
      <c r="AE30" s="42">
        <v>16.3</v>
      </c>
    </row>
    <row r="31" spans="1:33" x14ac:dyDescent="0.3">
      <c r="A31" s="66" t="s">
        <v>4</v>
      </c>
      <c r="B31" s="14">
        <f>'ELectic lighting'!$C3+'Overcast Sky'!B31</f>
        <v>62.113356637999999</v>
      </c>
      <c r="C31" s="14">
        <f>'ELectic lighting'!$C3+'Overcast Sky'!C31</f>
        <v>78.511878316000008</v>
      </c>
      <c r="D31" s="14">
        <f>'ELectic lighting'!$C3+'Overcast Sky'!D31</f>
        <v>103.742574996</v>
      </c>
      <c r="E31" s="14">
        <f>'ELectic lighting'!$C3+'Overcast Sky'!E31</f>
        <v>122.542127908</v>
      </c>
      <c r="F31" s="14">
        <f>'ELectic lighting'!$C3+'Overcast Sky'!F31</f>
        <v>163.68260376000001</v>
      </c>
      <c r="G31" s="14">
        <f>'ELectic lighting'!$C3+'Overcast Sky'!G31</f>
        <v>127.03754084400001</v>
      </c>
      <c r="H31" s="14">
        <f>'ELectic lighting'!$C3+'Overcast Sky'!H31</f>
        <v>115.21005734400001</v>
      </c>
      <c r="I31" s="14">
        <f>'ELectic lighting'!$C3+'Overcast Sky'!I31</f>
        <v>83.072164647999998</v>
      </c>
      <c r="J31" s="14">
        <f>'ELectic lighting'!$C3+'Overcast Sky'!J31</f>
        <v>60.879311022400003</v>
      </c>
      <c r="K31" s="14">
        <f>'ELectic lighting'!$C3+'Overcast Sky'!K31</f>
        <v>52</v>
      </c>
      <c r="L31" s="14">
        <f>'ELectic lighting'!$C3+'Overcast Sky'!L31</f>
        <v>134.96186873799999</v>
      </c>
      <c r="M31" s="14">
        <f>'ELectic lighting'!$C3+'Overcast Sky'!M31</f>
        <v>213.11310614000001</v>
      </c>
      <c r="N31" s="14">
        <f>'ELectic lighting'!$C3+'Overcast Sky'!N31</f>
        <v>216.11927517999999</v>
      </c>
      <c r="O31" s="14">
        <f>'ELectic lighting'!$C3+'Overcast Sky'!O31</f>
        <v>272.96556215999999</v>
      </c>
      <c r="P31" s="14">
        <f>'ELectic lighting'!$C3+'Overcast Sky'!P31</f>
        <v>281.23017193999999</v>
      </c>
      <c r="Q31" s="14">
        <f>'ELectic lighting'!$C3+'Overcast Sky'!Q31</f>
        <v>285.56859162000001</v>
      </c>
      <c r="R31" s="14">
        <f>'ELectic lighting'!$C3+'Overcast Sky'!R31</f>
        <v>207.67857788000001</v>
      </c>
      <c r="S31" s="14">
        <f>'ELectic lighting'!$C3+'Overcast Sky'!S31</f>
        <v>163.54347288000002</v>
      </c>
      <c r="T31" s="14">
        <f>'ELectic lighting'!$C3+'Overcast Sky'!T31</f>
        <v>150.77776174000002</v>
      </c>
      <c r="U31" s="14">
        <f>'ELectic lighting'!$C3+'Overcast Sky'!U31</f>
        <v>95.656733903999992</v>
      </c>
      <c r="V31" s="14">
        <f>'ELectic lighting'!$C3+'Overcast Sky'!V31</f>
        <v>165.15769906000003</v>
      </c>
      <c r="W31" s="14">
        <f>'ELectic lighting'!$C3+'Overcast Sky'!W31</f>
        <v>252.21160082000003</v>
      </c>
      <c r="X31" s="14">
        <f>'ELectic lighting'!$C3+'Overcast Sky'!X31</f>
        <v>264.69434003999999</v>
      </c>
      <c r="Y31" s="14">
        <f>'Overcast Sky'!Y31</f>
        <v>259.25753252000004</v>
      </c>
      <c r="Z31" s="14">
        <f>'Overcast Sky'!Z31</f>
        <v>283.08306166</v>
      </c>
      <c r="AA31" s="14">
        <f>'Overcast Sky'!AA31</f>
        <v>309.86720534000006</v>
      </c>
      <c r="AB31" s="14">
        <f>'Overcast Sky'!AB31</f>
        <v>303.16872376000003</v>
      </c>
      <c r="AC31" s="14">
        <f>'Overcast Sky'!AC31</f>
        <v>257.34602278</v>
      </c>
      <c r="AD31" s="14">
        <f>'Overcast Sky'!AD31</f>
        <v>238.34686778</v>
      </c>
      <c r="AE31" s="14">
        <f>'ELectic lighting'!$C3+'Overcast Sky'!AE31</f>
        <v>215.60305976000001</v>
      </c>
      <c r="AG31" s="2" t="s">
        <v>46</v>
      </c>
    </row>
    <row r="32" spans="1:33" x14ac:dyDescent="0.3">
      <c r="A32" s="67" t="s">
        <v>5</v>
      </c>
      <c r="B32" s="14">
        <f>'ELectic lighting'!$C4+'Overcast Sky'!B32</f>
        <v>69.609515307999999</v>
      </c>
      <c r="C32" s="14">
        <f>'ELectic lighting'!$C4+'Overcast Sky'!C32</f>
        <v>104.61595885</v>
      </c>
      <c r="D32" s="14">
        <f>'ELectic lighting'!$C4+'Overcast Sky'!D32</f>
        <v>124.322471186</v>
      </c>
      <c r="E32" s="14">
        <f>'ELectic lighting'!$C4+'Overcast Sky'!E32</f>
        <v>190.31220228000001</v>
      </c>
      <c r="F32" s="14">
        <f>'ELectic lighting'!$C4+'Overcast Sky'!F32</f>
        <v>168.06385210000002</v>
      </c>
      <c r="G32" s="14">
        <f>'ELectic lighting'!$C4+'Overcast Sky'!G32</f>
        <v>165.64491320000002</v>
      </c>
      <c r="H32" s="14">
        <f>'ELectic lighting'!$C4+'Overcast Sky'!H32</f>
        <v>145.42005681399999</v>
      </c>
      <c r="I32" s="14">
        <f>'ELectic lighting'!$C4+'Overcast Sky'!I32</f>
        <v>109.71578495200001</v>
      </c>
      <c r="J32" s="14">
        <f>'ELectic lighting'!$C4+'Overcast Sky'!J32</f>
        <v>70.155504374000003</v>
      </c>
      <c r="K32" s="14">
        <f>'ELectic lighting'!$C4+'Overcast Sky'!K32</f>
        <v>56.9</v>
      </c>
      <c r="L32" s="14">
        <f>'ELectic lighting'!$C4+'Overcast Sky'!L32</f>
        <v>159.40956715999999</v>
      </c>
      <c r="M32" s="14">
        <f>'ELectic lighting'!$C4+'Overcast Sky'!M32</f>
        <v>287.30191481999998</v>
      </c>
      <c r="N32" s="14">
        <f>'ELectic lighting'!$C4+'Overcast Sky'!N32</f>
        <v>393.91566177999999</v>
      </c>
      <c r="O32" s="14">
        <f>'ELectic lighting'!$C4+'Overcast Sky'!O32</f>
        <v>333.53285985999997</v>
      </c>
      <c r="P32" s="14">
        <f>'ELectic lighting'!$C4+'Overcast Sky'!P32</f>
        <v>387.11518711999997</v>
      </c>
      <c r="Q32" s="14">
        <f>'ELectic lighting'!$C4+'Overcast Sky'!Q32</f>
        <v>424.17490715999998</v>
      </c>
      <c r="R32" s="14">
        <f>'ELectic lighting'!$C4+'Overcast Sky'!R32</f>
        <v>286.68551792</v>
      </c>
      <c r="S32" s="14">
        <f>'ELectic lighting'!$C4+'Overcast Sky'!S32</f>
        <v>263.87285434</v>
      </c>
      <c r="T32" s="14">
        <f>'ELectic lighting'!$C4+'Overcast Sky'!T32</f>
        <v>239.39216006000001</v>
      </c>
      <c r="U32" s="14">
        <f>'ELectic lighting'!$C4+'Overcast Sky'!U32</f>
        <v>112.70506082200001</v>
      </c>
      <c r="V32" s="14">
        <f>'ELectic lighting'!$C4+'Overcast Sky'!V32</f>
        <v>228.02301136</v>
      </c>
      <c r="W32" s="14">
        <f>'ELectic lighting'!$C4+'Overcast Sky'!W32</f>
        <v>391.79599919999998</v>
      </c>
      <c r="X32" s="14">
        <f>'ELectic lighting'!$C4+'Overcast Sky'!X32</f>
        <v>396.16748057999996</v>
      </c>
      <c r="Y32" s="14">
        <f>'Overcast Sky'!Y32</f>
        <v>417.5887457</v>
      </c>
      <c r="Z32" s="14">
        <f>'Overcast Sky'!Z32</f>
        <v>538.60262932000001</v>
      </c>
      <c r="AA32" s="14">
        <f>'Overcast Sky'!AA32</f>
        <v>498.96364378000004</v>
      </c>
      <c r="AB32" s="14">
        <f>'Overcast Sky'!AB32</f>
        <v>546.94341688000009</v>
      </c>
      <c r="AC32" s="14">
        <f>'Overcast Sky'!AC32</f>
        <v>387.42922890000006</v>
      </c>
      <c r="AD32" s="14">
        <f>'Overcast Sky'!AD32</f>
        <v>360.18158736000004</v>
      </c>
      <c r="AE32" s="14">
        <f>'ELectic lighting'!$C4+'Overcast Sky'!AE32</f>
        <v>285.75526131999999</v>
      </c>
      <c r="AG32" t="s">
        <v>83</v>
      </c>
    </row>
    <row r="33" spans="1:33" x14ac:dyDescent="0.3">
      <c r="A33" s="67" t="s">
        <v>6</v>
      </c>
      <c r="B33" s="14">
        <f>'ELectic lighting'!$C5+'Overcast Sky'!B33</f>
        <v>81.498519242</v>
      </c>
      <c r="C33" s="14">
        <f>'ELectic lighting'!$C5+'Overcast Sky'!C33</f>
        <v>130.916068682</v>
      </c>
      <c r="D33" s="14">
        <f>'ELectic lighting'!$C5+'Overcast Sky'!D33</f>
        <v>184.82666692000001</v>
      </c>
      <c r="E33" s="14">
        <f>'ELectic lighting'!$C5+'Overcast Sky'!E33</f>
        <v>239.26905127999999</v>
      </c>
      <c r="F33" s="14">
        <f>'ELectic lighting'!$C5+'Overcast Sky'!F33</f>
        <v>232.59085962</v>
      </c>
      <c r="G33" s="14">
        <f>'ELectic lighting'!$C5+'Overcast Sky'!G33</f>
        <v>242.78219658</v>
      </c>
      <c r="H33" s="14">
        <f>'ELectic lighting'!$C5+'Overcast Sky'!H33</f>
        <v>217.85304072000002</v>
      </c>
      <c r="I33" s="14">
        <f>'ELectic lighting'!$C5+'Overcast Sky'!I33</f>
        <v>134.02703878200001</v>
      </c>
      <c r="J33" s="14">
        <f>'ELectic lighting'!$C5+'Overcast Sky'!J33</f>
        <v>82.553595082000001</v>
      </c>
      <c r="K33" s="14">
        <f>'ELectic lighting'!$C5+'Overcast Sky'!K33</f>
        <v>60.2</v>
      </c>
      <c r="L33" s="14">
        <f>'ELectic lighting'!$C5+'Overcast Sky'!L33</f>
        <v>259.51567404000002</v>
      </c>
      <c r="M33" s="14">
        <f>'ELectic lighting'!$C5+'Overcast Sky'!M33</f>
        <v>431.59665948000003</v>
      </c>
      <c r="N33" s="14">
        <f>'ELectic lighting'!$C5+'Overcast Sky'!N33</f>
        <v>448.70722147999999</v>
      </c>
      <c r="O33" s="14">
        <f>'ELectic lighting'!$C5+'Overcast Sky'!O33</f>
        <v>578.31397680000009</v>
      </c>
      <c r="P33" s="14">
        <f>'ELectic lighting'!$C5+'Overcast Sky'!P33</f>
        <v>595.24029908</v>
      </c>
      <c r="Q33" s="14">
        <f>'ELectic lighting'!$C5+'Overcast Sky'!Q33</f>
        <v>770.74040778000006</v>
      </c>
      <c r="R33" s="14">
        <f>'ELectic lighting'!$C5+'Overcast Sky'!R33</f>
        <v>451.49590794</v>
      </c>
      <c r="S33" s="14">
        <f>'ELectic lighting'!$C5+'Overcast Sky'!S33</f>
        <v>425.70461164</v>
      </c>
      <c r="T33" s="14">
        <f>'ELectic lighting'!$C5+'Overcast Sky'!T33</f>
        <v>249.34888426000003</v>
      </c>
      <c r="U33" s="14">
        <f>'ELectic lighting'!$C5+'Overcast Sky'!U33</f>
        <v>172.11466971999999</v>
      </c>
      <c r="V33" s="14">
        <f>'ELectic lighting'!$C5+'Overcast Sky'!V33</f>
        <v>425.73232912000003</v>
      </c>
      <c r="W33" s="14">
        <f>'ELectic lighting'!$C5+'Overcast Sky'!W33</f>
        <v>591.16628242000002</v>
      </c>
      <c r="X33" s="14">
        <f>'ELectic lighting'!$C5+'Overcast Sky'!X33</f>
        <v>640.47151266000014</v>
      </c>
      <c r="Y33" s="14">
        <f>'Overcast Sky'!Y33</f>
        <v>748.85620068000003</v>
      </c>
      <c r="Z33" s="14">
        <f>'Overcast Sky'!Z33</f>
        <v>840.99852452000005</v>
      </c>
      <c r="AA33" s="14">
        <f>'Overcast Sky'!AA33</f>
        <v>929.65061979999996</v>
      </c>
      <c r="AB33" s="14">
        <f>'Overcast Sky'!AB33</f>
        <v>714.7022870400001</v>
      </c>
      <c r="AC33" s="14">
        <f>'Overcast Sky'!AC33</f>
        <v>752.97360516000003</v>
      </c>
      <c r="AD33" s="14">
        <f>'Overcast Sky'!AD33</f>
        <v>621.88396465999995</v>
      </c>
      <c r="AE33" s="14">
        <f>'ELectic lighting'!$C5+'Overcast Sky'!AE33</f>
        <v>656.68795948000002</v>
      </c>
      <c r="AG33" s="2" t="s">
        <v>84</v>
      </c>
    </row>
    <row r="34" spans="1:33" x14ac:dyDescent="0.3">
      <c r="A34" s="67" t="s">
        <v>7</v>
      </c>
      <c r="B34" s="14">
        <f>'ELectic lighting'!$C6+'Overcast Sky'!B34</f>
        <v>95.757990059999997</v>
      </c>
      <c r="C34" s="14">
        <f>'ELectic lighting'!$C6+'Overcast Sky'!C34</f>
        <v>227.42100196000001</v>
      </c>
      <c r="D34" s="14">
        <f>'ELectic lighting'!$C6+'Overcast Sky'!D34</f>
        <v>324.59866799999998</v>
      </c>
      <c r="E34" s="14">
        <f>'ELectic lighting'!$C6+'Overcast Sky'!E34</f>
        <v>404.19566184000001</v>
      </c>
      <c r="F34" s="14">
        <f>'ELectic lighting'!$C6+'Overcast Sky'!F34</f>
        <v>477.81528148000001</v>
      </c>
      <c r="G34" s="14">
        <f>'ELectic lighting'!$C6+'Overcast Sky'!G34</f>
        <v>408.28127274000002</v>
      </c>
      <c r="H34" s="14">
        <f>'ELectic lighting'!$C6+'Overcast Sky'!H34</f>
        <v>336.93321834</v>
      </c>
      <c r="I34" s="14">
        <f>'ELectic lighting'!$C6+'Overcast Sky'!I34</f>
        <v>217.13781688</v>
      </c>
      <c r="J34" s="14">
        <f>'ELectic lighting'!$C6+'Overcast Sky'!J34</f>
        <v>108.97130227</v>
      </c>
      <c r="K34" s="14">
        <f>'ELectic lighting'!$C6+'Overcast Sky'!K34</f>
        <v>61.5</v>
      </c>
      <c r="L34" s="14">
        <f>'ELectic lighting'!$C6+'Overcast Sky'!L34</f>
        <v>450.02705850000001</v>
      </c>
      <c r="M34" s="14">
        <f>'ELectic lighting'!$C6+'Overcast Sky'!M34</f>
        <v>731.17859224000006</v>
      </c>
      <c r="N34" s="14">
        <f>'ELectic lighting'!$C6+'Overcast Sky'!N34</f>
        <v>991.65786780000008</v>
      </c>
      <c r="O34" s="14">
        <f>'ELectic lighting'!$C6+'Overcast Sky'!O34</f>
        <v>849.50152522000008</v>
      </c>
      <c r="P34" s="14">
        <f>'ELectic lighting'!$C6+'Overcast Sky'!P34</f>
        <v>1022.7730036</v>
      </c>
      <c r="Q34" s="14">
        <f>'ELectic lighting'!$C6+'Overcast Sky'!Q34</f>
        <v>1178.3740450000003</v>
      </c>
      <c r="R34" s="14">
        <f>'ELectic lighting'!$C6+'Overcast Sky'!R34</f>
        <v>938.32264278000002</v>
      </c>
      <c r="S34" s="14">
        <f>'ELectic lighting'!$C6+'Overcast Sky'!S34</f>
        <v>727.81925178000006</v>
      </c>
      <c r="T34" s="14">
        <f>'ELectic lighting'!$C6+'Overcast Sky'!T34</f>
        <v>448.19716134000004</v>
      </c>
      <c r="U34" s="14">
        <f>'ELectic lighting'!$C6+'Overcast Sky'!U34</f>
        <v>249.18900640000001</v>
      </c>
      <c r="V34" s="14">
        <f>'ELectic lighting'!$C6+'Overcast Sky'!V34</f>
        <v>688.58769508</v>
      </c>
      <c r="W34" s="14">
        <f>'ELectic lighting'!$C6+'Overcast Sky'!W34</f>
        <v>948.4282004800001</v>
      </c>
      <c r="X34" s="14">
        <f>'ELectic lighting'!$C6+'Overcast Sky'!X34</f>
        <v>1295.3119192000001</v>
      </c>
      <c r="Y34" s="14">
        <f>'Overcast Sky'!Y34</f>
        <v>1553.6879428000002</v>
      </c>
      <c r="Z34" s="14">
        <f>'Overcast Sky'!Z34</f>
        <v>1464.8497962000001</v>
      </c>
      <c r="AA34" s="14">
        <f>'Overcast Sky'!AA34</f>
        <v>1567.9017564000001</v>
      </c>
      <c r="AB34" s="14">
        <f>'Overcast Sky'!AB34</f>
        <v>1184.4449134000001</v>
      </c>
      <c r="AC34" s="14">
        <f>'Overcast Sky'!AC34</f>
        <v>1311.8565530000001</v>
      </c>
      <c r="AD34" s="14">
        <f>'Overcast Sky'!AD34</f>
        <v>1293.7776908000001</v>
      </c>
      <c r="AE34" s="14">
        <f>'ELectic lighting'!$C6+'Overcast Sky'!AE34</f>
        <v>1098.5440794000001</v>
      </c>
      <c r="AG34" s="2" t="s">
        <v>77</v>
      </c>
    </row>
    <row r="35" spans="1:33" x14ac:dyDescent="0.3">
      <c r="A35" s="67" t="s">
        <v>8</v>
      </c>
      <c r="B35" s="14">
        <f>'ELectic lighting'!$C7+'Overcast Sky'!B35</f>
        <v>85.130467421999995</v>
      </c>
      <c r="C35" s="14">
        <f>'ELectic lighting'!$C7+'Overcast Sky'!C35</f>
        <v>122.90689265399999</v>
      </c>
      <c r="D35" s="14">
        <f>'ELectic lighting'!$C7+'Overcast Sky'!D35</f>
        <v>155.964063654</v>
      </c>
      <c r="E35" s="14">
        <f>'ELectic lighting'!$C7+'Overcast Sky'!E35</f>
        <v>191.43933115999999</v>
      </c>
      <c r="F35" s="14">
        <f>'ELectic lighting'!$C7+'Overcast Sky'!F35</f>
        <v>193.81859602</v>
      </c>
      <c r="G35" s="14">
        <f>'ELectic lighting'!$C7+'Overcast Sky'!G35</f>
        <v>193.34821407999999</v>
      </c>
      <c r="H35" s="14">
        <f>'ELectic lighting'!$C7+'Overcast Sky'!H35</f>
        <v>157.88166942800001</v>
      </c>
      <c r="I35" s="14">
        <f>'ELectic lighting'!$C7+'Overcast Sky'!I35</f>
        <v>124.30772141200001</v>
      </c>
      <c r="J35" s="14">
        <f>'ELectic lighting'!$C7+'Overcast Sky'!J35</f>
        <v>85.671211905999996</v>
      </c>
      <c r="K35" s="14">
        <f>'ELectic lighting'!$C7+'Overcast Sky'!K35</f>
        <v>72.099999999999994</v>
      </c>
      <c r="L35" s="14">
        <f>'ELectic lighting'!$C7+'Overcast Sky'!L35</f>
        <v>177.04924887999999</v>
      </c>
      <c r="M35" s="14">
        <f>'ELectic lighting'!$C7+'Overcast Sky'!M35</f>
        <v>287.14298886</v>
      </c>
      <c r="N35" s="14">
        <f>'ELectic lighting'!$C7+'Overcast Sky'!N35</f>
        <v>350.43839068</v>
      </c>
      <c r="O35" s="14">
        <f>'ELectic lighting'!$C7+'Overcast Sky'!O35</f>
        <v>320.99581458</v>
      </c>
      <c r="P35" s="14">
        <f>'ELectic lighting'!$C7+'Overcast Sky'!P35</f>
        <v>525.5855091200001</v>
      </c>
      <c r="Q35" s="14">
        <f>'ELectic lighting'!$C7+'Overcast Sky'!Q35</f>
        <v>333.14811796000004</v>
      </c>
      <c r="R35" s="14">
        <f>'ELectic lighting'!$C7+'Overcast Sky'!R35</f>
        <v>337.85329606000005</v>
      </c>
      <c r="S35" s="14">
        <f>'ELectic lighting'!$C7+'Overcast Sky'!S35</f>
        <v>240.94102942000001</v>
      </c>
      <c r="T35" s="14">
        <f>'ELectic lighting'!$C7+'Overcast Sky'!T35</f>
        <v>213.05824092</v>
      </c>
      <c r="U35" s="14">
        <f>'ELectic lighting'!$C7+'Overcast Sky'!U35</f>
        <v>119.99467318999999</v>
      </c>
      <c r="V35" s="14">
        <f>'ELectic lighting'!$C7+'Overcast Sky'!V35</f>
        <v>203.51328284000002</v>
      </c>
      <c r="W35" s="14">
        <f>'ELectic lighting'!$C7+'Overcast Sky'!W35</f>
        <v>398.3809354</v>
      </c>
      <c r="X35" s="14">
        <f>'ELectic lighting'!$C7+'Overcast Sky'!X35</f>
        <v>427.36807525999996</v>
      </c>
      <c r="Y35" s="14">
        <f>'Overcast Sky'!Y35</f>
        <v>385.53945836000003</v>
      </c>
      <c r="Z35" s="14">
        <f>'Overcast Sky'!Z35</f>
        <v>420.97661886000003</v>
      </c>
      <c r="AA35" s="14">
        <f>'Overcast Sky'!AA35</f>
        <v>507.07626032000002</v>
      </c>
      <c r="AB35" s="14">
        <f>'Overcast Sky'!AB35</f>
        <v>394.54600892000002</v>
      </c>
      <c r="AC35" s="14">
        <f>'Overcast Sky'!AC35</f>
        <v>471.06527552</v>
      </c>
      <c r="AD35" s="14">
        <f>'Overcast Sky'!AD35</f>
        <v>241.66010302000001</v>
      </c>
      <c r="AE35" s="14">
        <f>'ELectic lighting'!$C7+'Overcast Sky'!AE35</f>
        <v>279.35265595999999</v>
      </c>
    </row>
    <row r="36" spans="1:33" x14ac:dyDescent="0.3">
      <c r="A36" s="67" t="s">
        <v>9</v>
      </c>
      <c r="B36" s="14">
        <f>'ELectic lighting'!$C8+'Overcast Sky'!B36</f>
        <v>99.731966373999995</v>
      </c>
      <c r="C36" s="14">
        <f>'ELectic lighting'!$C8+'Overcast Sky'!C36</f>
        <v>146.76076722799999</v>
      </c>
      <c r="D36" s="14">
        <f>'ELectic lighting'!$C8+'Overcast Sky'!D36</f>
        <v>175.54721804000002</v>
      </c>
      <c r="E36" s="14">
        <f>'ELectic lighting'!$C8+'Overcast Sky'!E36</f>
        <v>250.14510168000001</v>
      </c>
      <c r="F36" s="14">
        <f>'ELectic lighting'!$C8+'Overcast Sky'!F36</f>
        <v>247.23023728000001</v>
      </c>
      <c r="G36" s="14">
        <f>'ELectic lighting'!$C8+'Overcast Sky'!G36</f>
        <v>250.45434180000001</v>
      </c>
      <c r="H36" s="14">
        <f>'ELectic lighting'!$C8+'Overcast Sky'!H36</f>
        <v>188.31700527999999</v>
      </c>
      <c r="I36" s="14">
        <f>'ELectic lighting'!$C8+'Overcast Sky'!I36</f>
        <v>160.27493185</v>
      </c>
      <c r="J36" s="14">
        <f>'ELectic lighting'!$C8+'Overcast Sky'!J36</f>
        <v>100.05436776800001</v>
      </c>
      <c r="K36" s="14">
        <f>'ELectic lighting'!$C8+'Overcast Sky'!K36</f>
        <v>82.5</v>
      </c>
      <c r="L36" s="14">
        <f>'ELectic lighting'!$C8+'Overcast Sky'!L36</f>
        <v>224.91114411999999</v>
      </c>
      <c r="M36" s="14">
        <f>'ELectic lighting'!$C8+'Overcast Sky'!M36</f>
        <v>391.45895968000002</v>
      </c>
      <c r="N36" s="14">
        <f>'ELectic lighting'!$C8+'Overcast Sky'!N36</f>
        <v>469.40631056000001</v>
      </c>
      <c r="O36" s="14">
        <f>'ELectic lighting'!$C8+'Overcast Sky'!O36</f>
        <v>688.12557930000003</v>
      </c>
      <c r="P36" s="14">
        <f>'ELectic lighting'!$C8+'Overcast Sky'!P36</f>
        <v>581.70902500000011</v>
      </c>
      <c r="Q36" s="14">
        <f>'ELectic lighting'!$C8+'Overcast Sky'!Q36</f>
        <v>543.83154872</v>
      </c>
      <c r="R36" s="14">
        <f>'ELectic lighting'!$C8+'Overcast Sky'!R36</f>
        <v>447.27526148000004</v>
      </c>
      <c r="S36" s="14">
        <f>'ELectic lighting'!$C8+'Overcast Sky'!S36</f>
        <v>392.98496094000001</v>
      </c>
      <c r="T36" s="14">
        <f>'ELectic lighting'!$C8+'Overcast Sky'!T36</f>
        <v>283.03506200000004</v>
      </c>
      <c r="U36" s="14">
        <f>'ELectic lighting'!$C8+'Overcast Sky'!U36</f>
        <v>174.9676872</v>
      </c>
      <c r="V36" s="14">
        <f>'ELectic lighting'!$C8+'Overcast Sky'!V36</f>
        <v>385.82107932000002</v>
      </c>
      <c r="W36" s="14">
        <f>'ELectic lighting'!$C8+'Overcast Sky'!W36</f>
        <v>463.26118220000001</v>
      </c>
      <c r="X36" s="14">
        <f>'ELectic lighting'!$C8+'Overcast Sky'!X36</f>
        <v>672.52498590000005</v>
      </c>
      <c r="Y36" s="14">
        <f>'Overcast Sky'!Y36</f>
        <v>685.12510906000011</v>
      </c>
      <c r="Z36" s="14">
        <f>'Overcast Sky'!Z36</f>
        <v>745.34051914000008</v>
      </c>
      <c r="AA36" s="14">
        <f>'Overcast Sky'!AA36</f>
        <v>708.75190568000005</v>
      </c>
      <c r="AB36" s="14">
        <f>'Overcast Sky'!AB36</f>
        <v>594.50353284000005</v>
      </c>
      <c r="AC36" s="14">
        <f>'Overcast Sky'!AC36</f>
        <v>539.95344886000009</v>
      </c>
      <c r="AD36" s="14">
        <f>'Overcast Sky'!AD36</f>
        <v>526.19244467999999</v>
      </c>
      <c r="AE36" s="14">
        <f>'ELectic lighting'!$C8+'Overcast Sky'!AE36</f>
        <v>448.24845300000004</v>
      </c>
    </row>
    <row r="37" spans="1:33" x14ac:dyDescent="0.3">
      <c r="A37" s="67" t="s">
        <v>10</v>
      </c>
      <c r="B37" s="14">
        <f>'ELectic lighting'!$C9+'Overcast Sky'!B37</f>
        <v>114.730413864</v>
      </c>
      <c r="C37" s="14">
        <f>'ELectic lighting'!$C9+'Overcast Sky'!C37</f>
        <v>181.72548332000002</v>
      </c>
      <c r="D37" s="14">
        <f>'ELectic lighting'!$C9+'Overcast Sky'!D37</f>
        <v>271.20031674000001</v>
      </c>
      <c r="E37" s="14">
        <f>'ELectic lighting'!$C9+'Overcast Sky'!E37</f>
        <v>327.66806990000003</v>
      </c>
      <c r="F37" s="14">
        <f>'ELectic lighting'!$C9+'Overcast Sky'!F37</f>
        <v>312.23803864000001</v>
      </c>
      <c r="G37" s="14">
        <f>'ELectic lighting'!$C9+'Overcast Sky'!G37</f>
        <v>342.77880666000004</v>
      </c>
      <c r="H37" s="14">
        <f>'ELectic lighting'!$C9+'Overcast Sky'!H37</f>
        <v>266.96724160000002</v>
      </c>
      <c r="I37" s="14">
        <f>'ELectic lighting'!$C9+'Overcast Sky'!I37</f>
        <v>186.72097031999999</v>
      </c>
      <c r="J37" s="14">
        <f>'ELectic lighting'!$C9+'Overcast Sky'!J37</f>
        <v>121.561993696</v>
      </c>
      <c r="K37" s="14">
        <f>'ELectic lighting'!$C9+'Overcast Sky'!K37</f>
        <v>87.3</v>
      </c>
      <c r="L37" s="14">
        <f>'ELectic lighting'!$C9+'Overcast Sky'!L37</f>
        <v>331.55983959999998</v>
      </c>
      <c r="M37" s="14">
        <f>'ELectic lighting'!$C9+'Overcast Sky'!M37</f>
        <v>644.0794085</v>
      </c>
      <c r="N37" s="14">
        <f>'ELectic lighting'!$C9+'Overcast Sky'!N37</f>
        <v>687.76686714000004</v>
      </c>
      <c r="O37" s="14">
        <f>'ELectic lighting'!$C9+'Overcast Sky'!O37</f>
        <v>891.59759185999997</v>
      </c>
      <c r="P37" s="14">
        <f>'ELectic lighting'!$C9+'Overcast Sky'!P37</f>
        <v>884.84648330000005</v>
      </c>
      <c r="Q37" s="14">
        <f>'ELectic lighting'!$C9+'Overcast Sky'!Q37</f>
        <v>877.83984855999995</v>
      </c>
      <c r="R37" s="14">
        <f>'ELectic lighting'!$C9+'Overcast Sky'!R37</f>
        <v>704.01900247999993</v>
      </c>
      <c r="S37" s="14">
        <f>'ELectic lighting'!$C9+'Overcast Sky'!S37</f>
        <v>560.95586351999998</v>
      </c>
      <c r="T37" s="14">
        <f>'ELectic lighting'!$C9+'Overcast Sky'!T37</f>
        <v>365.00632344000002</v>
      </c>
      <c r="U37" s="14">
        <f>'ELectic lighting'!$C9+'Overcast Sky'!U37</f>
        <v>199.14736878000002</v>
      </c>
      <c r="V37" s="14">
        <f>'ELectic lighting'!$C9+'Overcast Sky'!V37</f>
        <v>577.39966614000002</v>
      </c>
      <c r="W37" s="14">
        <f>'ELectic lighting'!$C9+'Overcast Sky'!W37</f>
        <v>606.35718634</v>
      </c>
      <c r="X37" s="14">
        <f>'ELectic lighting'!$C9+'Overcast Sky'!X37</f>
        <v>1014.2812272</v>
      </c>
      <c r="Y37" s="14">
        <f>'Overcast Sky'!Y37</f>
        <v>843.98150508000003</v>
      </c>
      <c r="Z37" s="14">
        <f>'Overcast Sky'!Z37</f>
        <v>877.05914716000007</v>
      </c>
      <c r="AA37" s="14">
        <f>'Overcast Sky'!AA37</f>
        <v>1120.2300340000002</v>
      </c>
      <c r="AB37" s="14">
        <f>'Overcast Sky'!AB37</f>
        <v>780.99833251999996</v>
      </c>
      <c r="AC37" s="14">
        <f>'Overcast Sky'!AC37</f>
        <v>894.86427660000004</v>
      </c>
      <c r="AD37" s="14">
        <f>'Overcast Sky'!AD37</f>
        <v>837.29253440000014</v>
      </c>
      <c r="AE37" s="14">
        <f>'ELectic lighting'!$C9+'Overcast Sky'!AE37</f>
        <v>763.95044425999993</v>
      </c>
    </row>
    <row r="38" spans="1:33" x14ac:dyDescent="0.3">
      <c r="A38" s="67" t="s">
        <v>11</v>
      </c>
      <c r="B38" s="14">
        <f>'ELectic lighting'!$C10+'Overcast Sky'!B38</f>
        <v>118.06710103</v>
      </c>
      <c r="C38" s="14">
        <f>'ELectic lighting'!$C10+'Overcast Sky'!C38</f>
        <v>276.09201794000001</v>
      </c>
      <c r="D38" s="14">
        <f>'ELectic lighting'!$C10+'Overcast Sky'!D38</f>
        <v>359.78277488000003</v>
      </c>
      <c r="E38" s="14">
        <f>'ELectic lighting'!$C10+'Overcast Sky'!E38</f>
        <v>510.30318408000005</v>
      </c>
      <c r="F38" s="14">
        <f>'ELectic lighting'!$C10+'Overcast Sky'!F38</f>
        <v>501.39092730000004</v>
      </c>
      <c r="G38" s="14">
        <f>'ELectic lighting'!$C10+'Overcast Sky'!G38</f>
        <v>470.6693616</v>
      </c>
      <c r="H38" s="14">
        <f>'ELectic lighting'!$C10+'Overcast Sky'!H38</f>
        <v>354.94344780000006</v>
      </c>
      <c r="I38" s="14">
        <f>'ELectic lighting'!$C10+'Overcast Sky'!I38</f>
        <v>252.62953344000002</v>
      </c>
      <c r="J38" s="14">
        <f>'ELectic lighting'!$C10+'Overcast Sky'!J38</f>
        <v>128.567777748</v>
      </c>
      <c r="K38" s="14">
        <f>'ELectic lighting'!$C10+'Overcast Sky'!K38</f>
        <v>81.400000000000006</v>
      </c>
      <c r="L38" s="14">
        <f>'ELectic lighting'!$C10+'Overcast Sky'!L38</f>
        <v>475.87426956000002</v>
      </c>
      <c r="M38" s="14">
        <f>'ELectic lighting'!$C10+'Overcast Sky'!M38</f>
        <v>880.96831947999999</v>
      </c>
      <c r="N38" s="14">
        <f>'ELectic lighting'!$C10+'Overcast Sky'!N38</f>
        <v>1070.3053384000002</v>
      </c>
      <c r="O38" s="14">
        <f>'ELectic lighting'!$C10+'Overcast Sky'!O38</f>
        <v>1092.7510624000001</v>
      </c>
      <c r="P38" s="14">
        <f>'ELectic lighting'!$C10+'Overcast Sky'!P38</f>
        <v>1495.9235482000001</v>
      </c>
      <c r="Q38" s="14">
        <f>'ELectic lighting'!$C10+'Overcast Sky'!Q38</f>
        <v>1331.6693994</v>
      </c>
      <c r="R38" s="14">
        <f>'ELectic lighting'!$C10+'Overcast Sky'!R38</f>
        <v>1199.7360062</v>
      </c>
      <c r="S38" s="14">
        <f>'ELectic lighting'!$C10+'Overcast Sky'!S38</f>
        <v>800.72965692000002</v>
      </c>
      <c r="T38" s="14">
        <f>'ELectic lighting'!$C10+'Overcast Sky'!T38</f>
        <v>505.10307685999999</v>
      </c>
      <c r="U38" s="14">
        <f>'ELectic lighting'!$C10+'Overcast Sky'!U38</f>
        <v>291.28482018</v>
      </c>
      <c r="V38" s="14">
        <f>'ELectic lighting'!$C10+'Overcast Sky'!V38</f>
        <v>791.54013476</v>
      </c>
      <c r="W38" s="14">
        <f>'ELectic lighting'!$C10+'Overcast Sky'!W38</f>
        <v>1084.8026674</v>
      </c>
      <c r="X38" s="14">
        <f>'ELectic lighting'!$C10+'Overcast Sky'!X38</f>
        <v>1332.7355260000002</v>
      </c>
      <c r="Y38" s="14">
        <f>'Overcast Sky'!Y38</f>
        <v>1852.9606396000001</v>
      </c>
      <c r="Z38" s="14">
        <f>'Overcast Sky'!Z38</f>
        <v>1651.3304654000001</v>
      </c>
      <c r="AA38" s="14">
        <f>'Overcast Sky'!AA38</f>
        <v>1888.1690856000002</v>
      </c>
      <c r="AB38" s="14">
        <f>'Overcast Sky'!AB38</f>
        <v>1506.9912354000001</v>
      </c>
      <c r="AC38" s="14">
        <f>'Overcast Sky'!AC38</f>
        <v>1580.5195504000001</v>
      </c>
      <c r="AD38" s="14">
        <f>'Overcast Sky'!AD38</f>
        <v>1474.9965678000001</v>
      </c>
      <c r="AE38" s="14">
        <f>'ELectic lighting'!$C10+'Overcast Sky'!AE38</f>
        <v>1202.3628262000002</v>
      </c>
    </row>
    <row r="39" spans="1:33" x14ac:dyDescent="0.3">
      <c r="A39" s="67" t="s">
        <v>12</v>
      </c>
      <c r="B39" s="14">
        <f>'ELectic lighting'!$C11+'Overcast Sky'!B39</f>
        <v>57.978190503999997</v>
      </c>
      <c r="C39" s="14">
        <f>'ELectic lighting'!$C11+'Overcast Sky'!C39</f>
        <v>90.435740019999997</v>
      </c>
      <c r="D39" s="14">
        <f>'ELectic lighting'!$C11+'Overcast Sky'!D39</f>
        <v>133.87750041000001</v>
      </c>
      <c r="E39" s="14">
        <f>'ELectic lighting'!$C11+'Overcast Sky'!E39</f>
        <v>211.95723396</v>
      </c>
      <c r="F39" s="14">
        <f>'ELectic lighting'!$C11+'Overcast Sky'!F39</f>
        <v>189.12645438000001</v>
      </c>
      <c r="G39" s="14">
        <f>'ELectic lighting'!$C11+'Overcast Sky'!G39</f>
        <v>167.82928478000002</v>
      </c>
      <c r="H39" s="14">
        <f>'ELectic lighting'!$C11+'Overcast Sky'!H39</f>
        <v>154.10233868</v>
      </c>
      <c r="I39" s="14">
        <f>'ELectic lighting'!$C11+'Overcast Sky'!I39</f>
        <v>104.294081468</v>
      </c>
      <c r="J39" s="14">
        <f>'ELectic lighting'!$C11+'Overcast Sky'!J39</f>
        <v>57.960554578</v>
      </c>
      <c r="K39" s="14">
        <f>'ELectic lighting'!$C11+'Overcast Sky'!K39</f>
        <v>46</v>
      </c>
      <c r="L39" s="14">
        <f>'ELectic lighting'!$C11+'Overcast Sky'!L39</f>
        <v>189.85408352000002</v>
      </c>
      <c r="M39" s="14">
        <f>'ELectic lighting'!$C11+'Overcast Sky'!M39</f>
        <v>332.44783691999999</v>
      </c>
      <c r="N39" s="14">
        <f>'ELectic lighting'!$C11+'Overcast Sky'!N39</f>
        <v>299.36729628000001</v>
      </c>
      <c r="O39" s="14">
        <f>'ELectic lighting'!$C11+'Overcast Sky'!O39</f>
        <v>420.64993076000002</v>
      </c>
      <c r="P39" s="14">
        <f>'ELectic lighting'!$C11+'Overcast Sky'!P39</f>
        <v>458.50612074000003</v>
      </c>
      <c r="Q39" s="14">
        <f>'ELectic lighting'!$C11+'Overcast Sky'!Q39</f>
        <v>347.70549444</v>
      </c>
      <c r="R39" s="14">
        <f>'ELectic lighting'!$C11+'Overcast Sky'!R39</f>
        <v>358.90208824000001</v>
      </c>
      <c r="S39" s="14">
        <f>'ELectic lighting'!$C11+'Overcast Sky'!S39</f>
        <v>313.17884409999999</v>
      </c>
      <c r="T39" s="14">
        <f>'ELectic lighting'!$C11+'Overcast Sky'!T39</f>
        <v>227.87141532000001</v>
      </c>
      <c r="U39" s="14">
        <f>'ELectic lighting'!$C11+'Overcast Sky'!U39</f>
        <v>113.21339443000001</v>
      </c>
      <c r="V39" s="14">
        <f>'ELectic lighting'!$C11+'Overcast Sky'!V39</f>
        <v>255.89496514000001</v>
      </c>
      <c r="W39" s="14">
        <f>'ELectic lighting'!$C11+'Overcast Sky'!W39</f>
        <v>321.91283944000003</v>
      </c>
      <c r="X39" s="14">
        <f>'ELectic lighting'!$C11+'Overcast Sky'!X39</f>
        <v>448.00373206</v>
      </c>
      <c r="Y39" s="14">
        <f>'Overcast Sky'!Y39</f>
        <v>507.98894440000004</v>
      </c>
      <c r="Z39" s="14">
        <f>'Overcast Sky'!Z39</f>
        <v>465.23772064000008</v>
      </c>
      <c r="AA39" s="14">
        <f>'Overcast Sky'!AA39</f>
        <v>524.13899608000008</v>
      </c>
      <c r="AB39" s="14">
        <f>'Overcast Sky'!AB39</f>
        <v>386.16156180000007</v>
      </c>
      <c r="AC39" s="14">
        <f>'Overcast Sky'!AC39</f>
        <v>488.77792278000004</v>
      </c>
      <c r="AD39" s="14">
        <f>'Overcast Sky'!AD39</f>
        <v>398.12844792000004</v>
      </c>
      <c r="AE39" s="14">
        <f>'ELectic lighting'!$C11+'Overcast Sky'!AE39</f>
        <v>342.80638456000003</v>
      </c>
    </row>
    <row r="40" spans="1:33" x14ac:dyDescent="0.3">
      <c r="A40" s="67" t="s">
        <v>13</v>
      </c>
      <c r="B40" s="14">
        <f>'ELectic lighting'!$C12+'Overcast Sky'!B40</f>
        <v>70.992436941999998</v>
      </c>
      <c r="C40" s="14">
        <f>'ELectic lighting'!$C12+'Overcast Sky'!C40</f>
        <v>119.409376296</v>
      </c>
      <c r="D40" s="14">
        <f>'ELectic lighting'!$C12+'Overcast Sky'!D40</f>
        <v>165.29492168000002</v>
      </c>
      <c r="E40" s="14">
        <f>'ELectic lighting'!$C12+'Overcast Sky'!E40</f>
        <v>252.77092623999999</v>
      </c>
      <c r="F40" s="14">
        <f>'ELectic lighting'!$C12+'Overcast Sky'!F40</f>
        <v>191.83712618000001</v>
      </c>
      <c r="G40" s="14">
        <f>'ELectic lighting'!$C12+'Overcast Sky'!G40</f>
        <v>256.14874502000004</v>
      </c>
      <c r="H40" s="14">
        <f>'ELectic lighting'!$C12+'Overcast Sky'!H40</f>
        <v>174.14413478</v>
      </c>
      <c r="I40" s="14">
        <f>'ELectic lighting'!$C12+'Overcast Sky'!I40</f>
        <v>139.82763909799999</v>
      </c>
      <c r="J40" s="14">
        <f>'ELectic lighting'!$C12+'Overcast Sky'!J40</f>
        <v>78.046571834000005</v>
      </c>
      <c r="K40" s="14">
        <f>'ELectic lighting'!$C12+'Overcast Sky'!K40</f>
        <v>53.9</v>
      </c>
      <c r="L40" s="14">
        <f>'ELectic lighting'!$C12+'Overcast Sky'!L40</f>
        <v>208.51643680000001</v>
      </c>
      <c r="M40" s="14">
        <f>'ELectic lighting'!$C12+'Overcast Sky'!M40</f>
        <v>381.82016166</v>
      </c>
      <c r="N40" s="14">
        <f>'ELectic lighting'!$C12+'Overcast Sky'!N40</f>
        <v>529.62652231999994</v>
      </c>
      <c r="O40" s="14">
        <f>'ELectic lighting'!$C12+'Overcast Sky'!O40</f>
        <v>543.88254619999998</v>
      </c>
      <c r="P40" s="14">
        <f>'ELectic lighting'!$C12+'Overcast Sky'!P40</f>
        <v>646.97907176000001</v>
      </c>
      <c r="Q40" s="14">
        <f>'ELectic lighting'!$C12+'Overcast Sky'!Q40</f>
        <v>540.09159204000002</v>
      </c>
      <c r="R40" s="14">
        <f>'ELectic lighting'!$C12+'Overcast Sky'!R40</f>
        <v>479.85525798000003</v>
      </c>
      <c r="S40" s="14">
        <f>'ELectic lighting'!$C12+'Overcast Sky'!S40</f>
        <v>374.81678779999999</v>
      </c>
      <c r="T40" s="14">
        <f>'ELectic lighting'!$C12+'Overcast Sky'!T40</f>
        <v>241.17514638000003</v>
      </c>
      <c r="U40" s="14">
        <f>'ELectic lighting'!$C12+'Overcast Sky'!U40</f>
        <v>142.19552711</v>
      </c>
      <c r="V40" s="14">
        <f>'ELectic lighting'!$C12+'Overcast Sky'!V40</f>
        <v>383.44516686000003</v>
      </c>
      <c r="W40" s="14">
        <f>'ELectic lighting'!$C12+'Overcast Sky'!W40</f>
        <v>405.32965718000003</v>
      </c>
      <c r="X40" s="14">
        <f>'ELectic lighting'!$C12+'Overcast Sky'!X40</f>
        <v>568.35843973999999</v>
      </c>
      <c r="Y40" s="14">
        <f>'Overcast Sky'!Y40</f>
        <v>669.61518624000007</v>
      </c>
      <c r="Z40" s="14">
        <f>'Overcast Sky'!Z40</f>
        <v>657.66822772</v>
      </c>
      <c r="AA40" s="14">
        <f>'Overcast Sky'!AA40</f>
        <v>826.29213688000004</v>
      </c>
      <c r="AB40" s="14">
        <f>'Overcast Sky'!AB40</f>
        <v>630.13127366000003</v>
      </c>
      <c r="AC40" s="14">
        <f>'Overcast Sky'!AC40</f>
        <v>699.03593255999999</v>
      </c>
      <c r="AD40" s="14">
        <f>'Overcast Sky'!AD40</f>
        <v>444.90260122000007</v>
      </c>
      <c r="AE40" s="14">
        <f>'ELectic lighting'!$C12+'Overcast Sky'!AE40</f>
        <v>515.71968434000007</v>
      </c>
    </row>
    <row r="41" spans="1:33" x14ac:dyDescent="0.3">
      <c r="A41" s="67" t="s">
        <v>14</v>
      </c>
      <c r="B41" s="14">
        <f>'ELectic lighting'!$C13+'Overcast Sky'!B41</f>
        <v>88.979818977999997</v>
      </c>
      <c r="C41" s="14">
        <f>'ELectic lighting'!$C13+'Overcast Sky'!C41</f>
        <v>154.98681461999999</v>
      </c>
      <c r="D41" s="14">
        <f>'ELectic lighting'!$C13+'Overcast Sky'!D41</f>
        <v>224.76339660000002</v>
      </c>
      <c r="E41" s="14">
        <f>'ELectic lighting'!$C13+'Overcast Sky'!E41</f>
        <v>357.26101262000003</v>
      </c>
      <c r="F41" s="14">
        <f>'ELectic lighting'!$C13+'Overcast Sky'!F41</f>
        <v>287.46948494000003</v>
      </c>
      <c r="G41" s="14">
        <f>'ELectic lighting'!$C13+'Overcast Sky'!G41</f>
        <v>273.45875169999999</v>
      </c>
      <c r="H41" s="14">
        <f>'ELectic lighting'!$C13+'Overcast Sky'!H41</f>
        <v>231.59629890000002</v>
      </c>
      <c r="I41" s="14">
        <f>'ELectic lighting'!$C13+'Overcast Sky'!I41</f>
        <v>156.50357672000001</v>
      </c>
      <c r="J41" s="14">
        <f>'ELectic lighting'!$C13+'Overcast Sky'!J41</f>
        <v>88.292117501999996</v>
      </c>
      <c r="K41" s="14">
        <f>'ELectic lighting'!$C13+'Overcast Sky'!K41</f>
        <v>57.8</v>
      </c>
      <c r="L41" s="14">
        <f>'ELectic lighting'!$C13+'Overcast Sky'!L41</f>
        <v>273.40213920000002</v>
      </c>
      <c r="M41" s="14">
        <f>'ELectic lighting'!$C13+'Overcast Sky'!M41</f>
        <v>545.65781114000004</v>
      </c>
      <c r="N41" s="14">
        <f>'ELectic lighting'!$C13+'Overcast Sky'!N41</f>
        <v>723.00928446</v>
      </c>
      <c r="O41" s="14">
        <f>'ELectic lighting'!$C13+'Overcast Sky'!O41</f>
        <v>846.96638401999996</v>
      </c>
      <c r="P41" s="14">
        <f>'ELectic lighting'!$C13+'Overcast Sky'!P41</f>
        <v>741.91233408000005</v>
      </c>
      <c r="Q41" s="14">
        <f>'ELectic lighting'!$C13+'Overcast Sky'!Q41</f>
        <v>913.90971418000004</v>
      </c>
      <c r="R41" s="14">
        <f>'ELectic lighting'!$C13+'Overcast Sky'!R41</f>
        <v>705.05877412000007</v>
      </c>
      <c r="S41" s="14">
        <f>'ELectic lighting'!$C13+'Overcast Sky'!S41</f>
        <v>482.76512800000006</v>
      </c>
      <c r="T41" s="14">
        <f>'ELectic lighting'!$C13+'Overcast Sky'!T41</f>
        <v>296.24270142</v>
      </c>
      <c r="U41" s="14">
        <f>'ELectic lighting'!$C13+'Overcast Sky'!U41</f>
        <v>176.46976380000001</v>
      </c>
      <c r="V41" s="14">
        <f>'ELectic lighting'!$C13+'Overcast Sky'!V41</f>
        <v>498.39642802000003</v>
      </c>
      <c r="W41" s="14">
        <f>'ELectic lighting'!$C13+'Overcast Sky'!W41</f>
        <v>556.29987417999996</v>
      </c>
      <c r="X41" s="14">
        <f>'ELectic lighting'!$C13+'Overcast Sky'!X41</f>
        <v>933.40887077999992</v>
      </c>
      <c r="Y41" s="14">
        <f>'Overcast Sky'!Y41</f>
        <v>920.10620520000009</v>
      </c>
      <c r="Z41" s="14">
        <f>'Overcast Sky'!Z41</f>
        <v>994.21604380000019</v>
      </c>
      <c r="AA41" s="14">
        <f>'Overcast Sky'!AA41</f>
        <v>1104.3740049999999</v>
      </c>
      <c r="AB41" s="14">
        <f>'Overcast Sky'!AB41</f>
        <v>1057.8367184000001</v>
      </c>
      <c r="AC41" s="14">
        <f>'Overcast Sky'!AC41</f>
        <v>1031.9453312000001</v>
      </c>
      <c r="AD41" s="14">
        <f>'Overcast Sky'!AD41</f>
        <v>866.21173926000006</v>
      </c>
      <c r="AE41" s="14">
        <f>'ELectic lighting'!$C13+'Overcast Sky'!AE41</f>
        <v>723.59959431999994</v>
      </c>
    </row>
    <row r="42" spans="1:33" x14ac:dyDescent="0.3">
      <c r="A42" s="67" t="s">
        <v>15</v>
      </c>
      <c r="B42" s="14">
        <f>'ELectic lighting'!$C14+'Overcast Sky'!B42</f>
        <v>99.798928504000003</v>
      </c>
      <c r="C42" s="14">
        <f>'ELectic lighting'!$C14+'Overcast Sky'!C42</f>
        <v>226.77181670000002</v>
      </c>
      <c r="D42" s="14">
        <f>'ELectic lighting'!$C14+'Overcast Sky'!D42</f>
        <v>331.07133524</v>
      </c>
      <c r="E42" s="14">
        <f>'ELectic lighting'!$C14+'Overcast Sky'!E42</f>
        <v>409.91189550000001</v>
      </c>
      <c r="F42" s="14">
        <f>'ELectic lighting'!$C14+'Overcast Sky'!F42</f>
        <v>371.20914484000002</v>
      </c>
      <c r="G42" s="14">
        <f>'ELectic lighting'!$C14+'Overcast Sky'!G42</f>
        <v>430.74130998000004</v>
      </c>
      <c r="H42" s="14">
        <f>'ELectic lighting'!$C14+'Overcast Sky'!H42</f>
        <v>337.96981746000006</v>
      </c>
      <c r="I42" s="14">
        <f>'ELectic lighting'!$C14+'Overcast Sky'!I42</f>
        <v>218.97414681999999</v>
      </c>
      <c r="J42" s="14">
        <f>'ELectic lighting'!$C14+'Overcast Sky'!J42</f>
        <v>107.91387295</v>
      </c>
      <c r="K42" s="14">
        <f>'ELectic lighting'!$C14+'Overcast Sky'!K42</f>
        <v>61</v>
      </c>
      <c r="L42" s="14">
        <f>'ELectic lighting'!$C14+'Overcast Sky'!L42</f>
        <v>385.84795980000001</v>
      </c>
      <c r="M42" s="14">
        <f>'ELectic lighting'!$C14+'Overcast Sky'!M42</f>
        <v>704.62316466000004</v>
      </c>
      <c r="N42" s="14">
        <f>'ELectic lighting'!$C14+'Overcast Sky'!N42</f>
        <v>867.11453607999999</v>
      </c>
      <c r="O42" s="14">
        <f>'ELectic lighting'!$C14+'Overcast Sky'!O42</f>
        <v>852.57055838000008</v>
      </c>
      <c r="P42" s="14">
        <f>'ELectic lighting'!$C14+'Overcast Sky'!P42</f>
        <v>1039.6489649999999</v>
      </c>
      <c r="Q42" s="14">
        <f>'ELectic lighting'!$C14+'Overcast Sky'!Q42</f>
        <v>1115.3557290000001</v>
      </c>
      <c r="R42" s="14">
        <f>'ELectic lighting'!$C14+'Overcast Sky'!R42</f>
        <v>1050.6951960000001</v>
      </c>
      <c r="S42" s="14">
        <f>'ELectic lighting'!$C14+'Overcast Sky'!S42</f>
        <v>665.92304081999998</v>
      </c>
      <c r="T42" s="14">
        <f>'ELectic lighting'!$C14+'Overcast Sky'!T42</f>
        <v>408.72276126000003</v>
      </c>
      <c r="U42" s="14">
        <f>'ELectic lighting'!$C14+'Overcast Sky'!U42</f>
        <v>237.72375392000001</v>
      </c>
      <c r="V42" s="14">
        <f>'ELectic lighting'!$C14+'Overcast Sky'!V42</f>
        <v>685.58288633999996</v>
      </c>
      <c r="W42" s="14">
        <f>'ELectic lighting'!$C14+'Overcast Sky'!W42</f>
        <v>922.98663515999999</v>
      </c>
      <c r="X42" s="14">
        <f>'ELectic lighting'!$C14+'Overcast Sky'!X42</f>
        <v>1146.3956834000001</v>
      </c>
      <c r="Y42" s="14">
        <f>'Overcast Sky'!Y42</f>
        <v>1407.0054081999999</v>
      </c>
      <c r="Z42" s="14">
        <f>'Overcast Sky'!Z42</f>
        <v>1533.3599792000002</v>
      </c>
      <c r="AA42" s="14">
        <f>'Overcast Sky'!AA42</f>
        <v>1377.2906392</v>
      </c>
      <c r="AB42" s="14">
        <f>'Overcast Sky'!AB42</f>
        <v>1449.5870662</v>
      </c>
      <c r="AC42" s="14">
        <f>'Overcast Sky'!AC42</f>
        <v>1514.1307510000001</v>
      </c>
      <c r="AD42" s="14">
        <f>'Overcast Sky'!AD42</f>
        <v>1052.8982968</v>
      </c>
      <c r="AE42" s="14">
        <f>'ELectic lighting'!$C14+'Overcast Sky'!AE42</f>
        <v>984.99842780000006</v>
      </c>
    </row>
    <row r="43" spans="1:33" x14ac:dyDescent="0.3">
      <c r="A43" s="67" t="s">
        <v>16</v>
      </c>
      <c r="B43" s="14">
        <f>'ELectic lighting'!$C15+'Overcast Sky'!B43</f>
        <v>93.821453013999999</v>
      </c>
      <c r="C43" s="14">
        <f>'ELectic lighting'!$C15+'Overcast Sky'!C43</f>
        <v>130.46708658400001</v>
      </c>
      <c r="D43" s="14">
        <f>'ELectic lighting'!$C15+'Overcast Sky'!D43</f>
        <v>168.064697838</v>
      </c>
      <c r="E43" s="14">
        <f>'ELectic lighting'!$C15+'Overcast Sky'!E43</f>
        <v>234.54379644000002</v>
      </c>
      <c r="F43" s="14">
        <f>'ELectic lighting'!$C15+'Overcast Sky'!F43</f>
        <v>202.09858392000001</v>
      </c>
      <c r="G43" s="14">
        <f>'ELectic lighting'!$C15+'Overcast Sky'!G43</f>
        <v>223.08895906000001</v>
      </c>
      <c r="H43" s="14">
        <f>'ELectic lighting'!$C15+'Overcast Sky'!H43</f>
        <v>192.18750148000001</v>
      </c>
      <c r="I43" s="14">
        <f>'ELectic lighting'!$C15+'Overcast Sky'!I43</f>
        <v>136.035111648</v>
      </c>
      <c r="J43" s="14">
        <f>'ELectic lighting'!$C15+'Overcast Sky'!J43</f>
        <v>94.693321745999995</v>
      </c>
      <c r="K43" s="14">
        <f>'ELectic lighting'!$C15+'Overcast Sky'!K43</f>
        <v>78.5</v>
      </c>
      <c r="L43" s="14">
        <f>'ELectic lighting'!$C15+'Overcast Sky'!L43</f>
        <v>196.98796974000001</v>
      </c>
      <c r="M43" s="14">
        <f>'ELectic lighting'!$C15+'Overcast Sky'!M43</f>
        <v>343.95429148000005</v>
      </c>
      <c r="N43" s="14">
        <f>'ELectic lighting'!$C15+'Overcast Sky'!N43</f>
        <v>447.75507654</v>
      </c>
      <c r="O43" s="14">
        <f>'ELectic lighting'!$C15+'Overcast Sky'!O43</f>
        <v>475.60969466</v>
      </c>
      <c r="P43" s="14">
        <f>'ELectic lighting'!$C15+'Overcast Sky'!P43</f>
        <v>626.57276832000002</v>
      </c>
      <c r="Q43" s="14">
        <f>'ELectic lighting'!$C15+'Overcast Sky'!Q43</f>
        <v>545.44479132000004</v>
      </c>
      <c r="R43" s="14">
        <f>'ELectic lighting'!$C15+'Overcast Sky'!R43</f>
        <v>453.07230370000002</v>
      </c>
      <c r="S43" s="14">
        <f>'ELectic lighting'!$C15+'Overcast Sky'!S43</f>
        <v>326.81664606000004</v>
      </c>
      <c r="T43" s="14">
        <f>'ELectic lighting'!$C15+'Overcast Sky'!T43</f>
        <v>276.08659241999999</v>
      </c>
      <c r="U43" s="14">
        <f>'ELectic lighting'!$C15+'Overcast Sky'!U43</f>
        <v>143.00278793000001</v>
      </c>
      <c r="V43" s="14">
        <f>'ELectic lighting'!$C15+'Overcast Sky'!V43</f>
        <v>289.22259459999998</v>
      </c>
      <c r="W43" s="14">
        <f>'ELectic lighting'!$C15+'Overcast Sky'!W43</f>
        <v>446.22354990000002</v>
      </c>
      <c r="X43" s="14">
        <f>'ELectic lighting'!$C15+'Overcast Sky'!X43</f>
        <v>552.80767720000006</v>
      </c>
      <c r="Y43" s="14">
        <f>'Overcast Sky'!Y43</f>
        <v>491.14459702000005</v>
      </c>
      <c r="Z43" s="14">
        <f>'Overcast Sky'!Z43</f>
        <v>663.62993157999995</v>
      </c>
      <c r="AA43" s="14">
        <f>'Overcast Sky'!AA43</f>
        <v>752.78329658000007</v>
      </c>
      <c r="AB43" s="14">
        <f>'Overcast Sky'!AB43</f>
        <v>515.67492914000002</v>
      </c>
      <c r="AC43" s="14">
        <f>'Overcast Sky'!AC43</f>
        <v>434.09242169999999</v>
      </c>
      <c r="AD43" s="14">
        <f>'Overcast Sky'!AD43</f>
        <v>414.53927942000001</v>
      </c>
      <c r="AE43" s="14">
        <f>'ELectic lighting'!$C15+'Overcast Sky'!AE43</f>
        <v>349.62496180000005</v>
      </c>
    </row>
    <row r="44" spans="1:33" x14ac:dyDescent="0.3">
      <c r="A44" s="67" t="s">
        <v>17</v>
      </c>
      <c r="B44" s="14">
        <f>'ELectic lighting'!$C16+'Overcast Sky'!B44</f>
        <v>96.239859633999998</v>
      </c>
      <c r="C44" s="14">
        <f>'ELectic lighting'!$C16+'Overcast Sky'!C44</f>
        <v>155.517721424</v>
      </c>
      <c r="D44" s="14">
        <f>'ELectic lighting'!$C16+'Overcast Sky'!D44</f>
        <v>172.62413486000003</v>
      </c>
      <c r="E44" s="14">
        <f>'ELectic lighting'!$C16+'Overcast Sky'!E44</f>
        <v>281.75953844000003</v>
      </c>
      <c r="F44" s="14">
        <f>'ELectic lighting'!$C16+'Overcast Sky'!F44</f>
        <v>228.74723112000001</v>
      </c>
      <c r="G44" s="14">
        <f>'ELectic lighting'!$C16+'Overcast Sky'!G44</f>
        <v>269.06819347999999</v>
      </c>
      <c r="H44" s="14">
        <f>'ELectic lighting'!$C16+'Overcast Sky'!H44</f>
        <v>243.96575808</v>
      </c>
      <c r="I44" s="14">
        <f>'ELectic lighting'!$C16+'Overcast Sky'!I44</f>
        <v>162.000196878</v>
      </c>
      <c r="J44" s="14">
        <f>'ELectic lighting'!$C16+'Overcast Sky'!J44</f>
        <v>98.351985958</v>
      </c>
      <c r="K44" s="14">
        <f>'ELectic lighting'!$C16+'Overcast Sky'!K44</f>
        <v>75</v>
      </c>
      <c r="L44" s="14">
        <f>'ELectic lighting'!$C16+'Overcast Sky'!L44</f>
        <v>237.88448862000001</v>
      </c>
      <c r="M44" s="14">
        <f>'ELectic lighting'!$C16+'Overcast Sky'!M44</f>
        <v>436.42479786000001</v>
      </c>
      <c r="N44" s="14">
        <f>'ELectic lighting'!$C16+'Overcast Sky'!N44</f>
        <v>560.45635418000006</v>
      </c>
      <c r="O44" s="14">
        <f>'ELectic lighting'!$C16+'Overcast Sky'!O44</f>
        <v>606.50287834000005</v>
      </c>
      <c r="P44" s="14">
        <f>'ELectic lighting'!$C16+'Overcast Sky'!P44</f>
        <v>755.39746711999999</v>
      </c>
      <c r="Q44" s="14">
        <f>'ELectic lighting'!$C16+'Overcast Sky'!Q44</f>
        <v>721.17507499999999</v>
      </c>
      <c r="R44" s="14">
        <f>'ELectic lighting'!$C16+'Overcast Sky'!R44</f>
        <v>476.85228230000001</v>
      </c>
      <c r="S44" s="14">
        <f>'ELectic lighting'!$C16+'Overcast Sky'!S44</f>
        <v>333.90907126000002</v>
      </c>
      <c r="T44" s="14">
        <f>'ELectic lighting'!$C16+'Overcast Sky'!T44</f>
        <v>289.57432793999999</v>
      </c>
      <c r="U44" s="14">
        <f>'ELectic lighting'!$C16+'Overcast Sky'!U44</f>
        <v>162.24785165600002</v>
      </c>
      <c r="V44" s="14">
        <f>'ELectic lighting'!$C16+'Overcast Sky'!V44</f>
        <v>379.41881833999997</v>
      </c>
      <c r="W44" s="14">
        <f>'ELectic lighting'!$C16+'Overcast Sky'!W44</f>
        <v>486.53836402000002</v>
      </c>
      <c r="X44" s="14">
        <f>'ELectic lighting'!$C16+'Overcast Sky'!X44</f>
        <v>710.81380996000007</v>
      </c>
      <c r="Y44" s="14">
        <f>'Overcast Sky'!Y44</f>
        <v>796.02319943999998</v>
      </c>
      <c r="Z44" s="14">
        <f>'Overcast Sky'!Z44</f>
        <v>885.17864778000001</v>
      </c>
      <c r="AA44" s="14">
        <f>'Overcast Sky'!AA44</f>
        <v>848.44347588000005</v>
      </c>
      <c r="AB44" s="14">
        <f>'Overcast Sky'!AB44</f>
        <v>856.95002484000008</v>
      </c>
      <c r="AC44" s="14">
        <f>'Overcast Sky'!AC44</f>
        <v>611.9318494800001</v>
      </c>
      <c r="AD44" s="14">
        <f>'Overcast Sky'!AD44</f>
        <v>578.64279368000007</v>
      </c>
      <c r="AE44" s="14">
        <f>'ELectic lighting'!$C16+'Overcast Sky'!AE44</f>
        <v>490.87306992000003</v>
      </c>
    </row>
    <row r="45" spans="1:33" x14ac:dyDescent="0.3">
      <c r="A45" s="67" t="s">
        <v>18</v>
      </c>
      <c r="B45" s="14">
        <f>'ELectic lighting'!$C17+'Overcast Sky'!B45</f>
        <v>117.56288913200001</v>
      </c>
      <c r="C45" s="14">
        <f>'ELectic lighting'!$C17+'Overcast Sky'!C45</f>
        <v>222.45349651999999</v>
      </c>
      <c r="D45" s="14">
        <f>'ELectic lighting'!$C17+'Overcast Sky'!D45</f>
        <v>284.14816858</v>
      </c>
      <c r="E45" s="14">
        <f>'ELectic lighting'!$C17+'Overcast Sky'!E45</f>
        <v>377.13578498000004</v>
      </c>
      <c r="F45" s="14">
        <f>'ELectic lighting'!$C17+'Overcast Sky'!F45</f>
        <v>342.81339254000005</v>
      </c>
      <c r="G45" s="14">
        <f>'ELectic lighting'!$C17+'Overcast Sky'!G45</f>
        <v>377.86585977999999</v>
      </c>
      <c r="H45" s="14">
        <f>'ELectic lighting'!$C17+'Overcast Sky'!H45</f>
        <v>296.48987474</v>
      </c>
      <c r="I45" s="14">
        <f>'ELectic lighting'!$C17+'Overcast Sky'!I45</f>
        <v>194.16889514000002</v>
      </c>
      <c r="J45" s="14">
        <f>'ELectic lighting'!$C17+'Overcast Sky'!J45</f>
        <v>123.314845944</v>
      </c>
      <c r="K45" s="14">
        <f>'ELectic lighting'!$C17+'Overcast Sky'!K45</f>
        <v>92.2</v>
      </c>
      <c r="L45" s="14">
        <f>'ELectic lighting'!$C17+'Overcast Sky'!L45</f>
        <v>363.30195448000001</v>
      </c>
      <c r="M45" s="14">
        <f>'ELectic lighting'!$C17+'Overcast Sky'!M45</f>
        <v>638.10863096000003</v>
      </c>
      <c r="N45" s="14">
        <f>'ELectic lighting'!$C17+'Overcast Sky'!N45</f>
        <v>820.93349136000006</v>
      </c>
      <c r="O45" s="14">
        <f>'ELectic lighting'!$C17+'Overcast Sky'!O45</f>
        <v>1001.8116064000001</v>
      </c>
      <c r="P45" s="14">
        <f>'ELectic lighting'!$C17+'Overcast Sky'!P45</f>
        <v>848.28285424000012</v>
      </c>
      <c r="Q45" s="14">
        <f>'ELectic lighting'!$C17+'Overcast Sky'!Q45</f>
        <v>981.87983972000006</v>
      </c>
      <c r="R45" s="14">
        <f>'ELectic lighting'!$C17+'Overcast Sky'!R45</f>
        <v>789.13628816000016</v>
      </c>
      <c r="S45" s="14">
        <f>'ELectic lighting'!$C17+'Overcast Sky'!S45</f>
        <v>549.4076224800001</v>
      </c>
      <c r="T45" s="14">
        <f>'ELectic lighting'!$C17+'Overcast Sky'!T45</f>
        <v>360.19696266</v>
      </c>
      <c r="U45" s="14">
        <f>'ELectic lighting'!$C17+'Overcast Sky'!U45</f>
        <v>224.55966267999997</v>
      </c>
      <c r="V45" s="14">
        <f>'ELectic lighting'!$C17+'Overcast Sky'!V45</f>
        <v>624.19753572000002</v>
      </c>
      <c r="W45" s="14">
        <f>'ELectic lighting'!$C17+'Overcast Sky'!W45</f>
        <v>684.02616920000014</v>
      </c>
      <c r="X45" s="14">
        <f>'ELectic lighting'!$C17+'Overcast Sky'!X45</f>
        <v>994.90768938000008</v>
      </c>
      <c r="Y45" s="14">
        <f>'Overcast Sky'!Y45</f>
        <v>1001.6037486000001</v>
      </c>
      <c r="Z45" s="14">
        <f>'Overcast Sky'!Z45</f>
        <v>904.96240674000001</v>
      </c>
      <c r="AA45" s="14">
        <f>'Overcast Sky'!AA45</f>
        <v>1242.748542</v>
      </c>
      <c r="AB45" s="14">
        <f>'Overcast Sky'!AB45</f>
        <v>1256.4831874000001</v>
      </c>
      <c r="AC45" s="14">
        <f>'Overcast Sky'!AC45</f>
        <v>990.35008940000012</v>
      </c>
      <c r="AD45" s="14">
        <f>'Overcast Sky'!AD45</f>
        <v>782.95902720000004</v>
      </c>
      <c r="AE45" s="14">
        <f>'ELectic lighting'!$C17+'Overcast Sky'!AE45</f>
        <v>878.79681058000006</v>
      </c>
    </row>
    <row r="46" spans="1:33" x14ac:dyDescent="0.3">
      <c r="A46" s="67" t="s">
        <v>19</v>
      </c>
      <c r="B46" s="14">
        <f>'ELectic lighting'!$C18+'Overcast Sky'!B46</f>
        <v>142.52046215199999</v>
      </c>
      <c r="C46" s="14">
        <f>'ELectic lighting'!$C18+'Overcast Sky'!C46</f>
        <v>327.27391568000002</v>
      </c>
      <c r="D46" s="14">
        <f>'ELectic lighting'!$C18+'Overcast Sky'!D46</f>
        <v>383.08070658000003</v>
      </c>
      <c r="E46" s="14">
        <f>'ELectic lighting'!$C18+'Overcast Sky'!E46</f>
        <v>549.40714462000005</v>
      </c>
      <c r="F46" s="14">
        <f>'ELectic lighting'!$C18+'Overcast Sky'!F46</f>
        <v>515.02560344000005</v>
      </c>
      <c r="G46" s="14">
        <f>'ELectic lighting'!$C18+'Overcast Sky'!G46</f>
        <v>519.58875209999997</v>
      </c>
      <c r="H46" s="14">
        <f>'ELectic lighting'!$C18+'Overcast Sky'!H46</f>
        <v>428.24507212000003</v>
      </c>
      <c r="I46" s="14">
        <f>'ELectic lighting'!$C18+'Overcast Sky'!I46</f>
        <v>306.84640466000002</v>
      </c>
      <c r="J46" s="14">
        <f>'ELectic lighting'!$C18+'Overcast Sky'!J46</f>
        <v>154.06819838000001</v>
      </c>
      <c r="K46" s="14">
        <f>'ELectic lighting'!$C18+'Overcast Sky'!K46</f>
        <v>100</v>
      </c>
      <c r="L46" s="14">
        <f>'ELectic lighting'!$C18+'Overcast Sky'!L46</f>
        <v>509.53708950000004</v>
      </c>
      <c r="M46" s="14">
        <f>'ELectic lighting'!$C18+'Overcast Sky'!M46</f>
        <v>714.94236635999994</v>
      </c>
      <c r="N46" s="14">
        <f>'ELectic lighting'!$C18+'Overcast Sky'!N46</f>
        <v>1119.6119583999998</v>
      </c>
      <c r="O46" s="14">
        <f>'ELectic lighting'!$C18+'Overcast Sky'!O46</f>
        <v>1323.6298214000001</v>
      </c>
      <c r="P46" s="14">
        <f>'ELectic lighting'!$C18+'Overcast Sky'!P46</f>
        <v>1335.7367442</v>
      </c>
      <c r="Q46" s="14">
        <f>'ELectic lighting'!$C18+'Overcast Sky'!Q46</f>
        <v>1533.0118320000001</v>
      </c>
      <c r="R46" s="14">
        <f>'ELectic lighting'!$C18+'Overcast Sky'!R46</f>
        <v>1136.7986076000002</v>
      </c>
      <c r="S46" s="14">
        <f>'ELectic lighting'!$C18+'Overcast Sky'!S46</f>
        <v>883.28819492000002</v>
      </c>
      <c r="T46" s="14">
        <f>'ELectic lighting'!$C18+'Overcast Sky'!T46</f>
        <v>553.98886218000007</v>
      </c>
      <c r="U46" s="14">
        <f>'ELectic lighting'!$C18+'Overcast Sky'!U46</f>
        <v>287.07713850000005</v>
      </c>
      <c r="V46" s="14">
        <f>'ELectic lighting'!$C18+'Overcast Sky'!V46</f>
        <v>799.10278060000007</v>
      </c>
      <c r="W46" s="14">
        <f>'ELectic lighting'!$C18+'Overcast Sky'!W46</f>
        <v>1084.3020627999999</v>
      </c>
      <c r="X46" s="14">
        <f>'ELectic lighting'!$C18+'Overcast Sky'!X46</f>
        <v>1403.4235550000001</v>
      </c>
      <c r="Y46" s="14">
        <f>'Overcast Sky'!Y46</f>
        <v>1834.9796037999999</v>
      </c>
      <c r="Z46" s="14">
        <f>'Overcast Sky'!Z46</f>
        <v>1741.228398</v>
      </c>
      <c r="AA46" s="14">
        <f>'Overcast Sky'!AA46</f>
        <v>1696.3396674000001</v>
      </c>
      <c r="AB46" s="14">
        <f>'Overcast Sky'!AB46</f>
        <v>1625.109367</v>
      </c>
      <c r="AC46" s="14">
        <f>'Overcast Sky'!AC46</f>
        <v>1638.2199161999999</v>
      </c>
      <c r="AD46" s="14">
        <f>'Overcast Sky'!AD46</f>
        <v>1418.2753718000001</v>
      </c>
      <c r="AE46" s="14">
        <f>'ELectic lighting'!$C18+'Overcast Sky'!AE46</f>
        <v>1282.5608494000001</v>
      </c>
    </row>
    <row r="47" spans="1:33" x14ac:dyDescent="0.3">
      <c r="A47" s="67" t="s">
        <v>20</v>
      </c>
      <c r="B47" s="14">
        <f>'ELectic lighting'!$C19+'Overcast Sky'!B47</f>
        <v>92.646575007999999</v>
      </c>
      <c r="C47" s="14">
        <f>'ELectic lighting'!$C19+'Overcast Sky'!C47</f>
        <v>143.11617491600001</v>
      </c>
      <c r="D47" s="14">
        <f>'ELectic lighting'!$C19+'Overcast Sky'!D47</f>
        <v>164.78997615600002</v>
      </c>
      <c r="E47" s="14">
        <f>'ELectic lighting'!$C19+'Overcast Sky'!E47</f>
        <v>224.72076576000001</v>
      </c>
      <c r="F47" s="14">
        <f>'ELectic lighting'!$C19+'Overcast Sky'!F47</f>
        <v>237.33738222000002</v>
      </c>
      <c r="G47" s="14">
        <f>'ELectic lighting'!$C19+'Overcast Sky'!G47</f>
        <v>217.83550822000001</v>
      </c>
      <c r="H47" s="14">
        <f>'ELectic lighting'!$C19+'Overcast Sky'!H47</f>
        <v>227.34323792000001</v>
      </c>
      <c r="I47" s="14">
        <f>'ELectic lighting'!$C19+'Overcast Sky'!I47</f>
        <v>140.72434661</v>
      </c>
      <c r="J47" s="14">
        <f>'ELectic lighting'!$C19+'Overcast Sky'!J47</f>
        <v>91.592993738000004</v>
      </c>
      <c r="K47" s="14">
        <f>'ELectic lighting'!$C19+'Overcast Sky'!K47</f>
        <v>76</v>
      </c>
      <c r="L47" s="14">
        <f>'ELectic lighting'!$C19+'Overcast Sky'!L47</f>
        <v>234.57369584</v>
      </c>
      <c r="M47" s="14">
        <f>'ELectic lighting'!$C19+'Overcast Sky'!M47</f>
        <v>336.23552478000005</v>
      </c>
      <c r="N47" s="14">
        <f>'ELectic lighting'!$C19+'Overcast Sky'!N47</f>
        <v>433.21418656000003</v>
      </c>
      <c r="O47" s="14">
        <f>'ELectic lighting'!$C19+'Overcast Sky'!O47</f>
        <v>550.79083092000008</v>
      </c>
      <c r="P47" s="14">
        <f>'ELectic lighting'!$C19+'Overcast Sky'!P47</f>
        <v>688.35974940000006</v>
      </c>
      <c r="Q47" s="14">
        <f>'ELectic lighting'!$C19+'Overcast Sky'!Q47</f>
        <v>596.97476494000011</v>
      </c>
      <c r="R47" s="14">
        <f>'ELectic lighting'!$C19+'Overcast Sky'!R47</f>
        <v>409.71764397999999</v>
      </c>
      <c r="S47" s="14">
        <f>'ELectic lighting'!$C19+'Overcast Sky'!S47</f>
        <v>336.39856878000001</v>
      </c>
      <c r="T47" s="14">
        <f>'ELectic lighting'!$C19+'Overcast Sky'!T47</f>
        <v>280.84494898000003</v>
      </c>
      <c r="U47" s="14">
        <f>'ELectic lighting'!$C19+'Overcast Sky'!U47</f>
        <v>141.180978506</v>
      </c>
      <c r="V47" s="14">
        <f>'ELectic lighting'!$C19+'Overcast Sky'!V47</f>
        <v>305.21006318000002</v>
      </c>
      <c r="W47" s="14">
        <f>'ELectic lighting'!$C19+'Overcast Sky'!W47</f>
        <v>531.62890366000011</v>
      </c>
      <c r="X47" s="14">
        <f>'ELectic lighting'!$C19+'Overcast Sky'!X47</f>
        <v>577.51365194000005</v>
      </c>
      <c r="Y47" s="14">
        <f>'Overcast Sky'!Y47</f>
        <v>566.68596193999997</v>
      </c>
      <c r="Z47" s="14">
        <f>'Overcast Sky'!Z47</f>
        <v>652.57056648000002</v>
      </c>
      <c r="AA47" s="14">
        <f>'Overcast Sky'!AA47</f>
        <v>640.81147088000012</v>
      </c>
      <c r="AB47" s="14">
        <f>'Overcast Sky'!AB47</f>
        <v>714.05382482000005</v>
      </c>
      <c r="AC47" s="14">
        <f>'Overcast Sky'!AC47</f>
        <v>502.65577516000002</v>
      </c>
      <c r="AD47" s="14">
        <f>'Overcast Sky'!AD47</f>
        <v>465.45556554000007</v>
      </c>
      <c r="AE47" s="14">
        <f>'ELectic lighting'!$C19+'Overcast Sky'!AE47</f>
        <v>465.65840270000007</v>
      </c>
    </row>
    <row r="48" spans="1:33" x14ac:dyDescent="0.3">
      <c r="A48" s="67" t="s">
        <v>21</v>
      </c>
      <c r="B48" s="14">
        <f>'ELectic lighting'!$C20+'Overcast Sky'!B48</f>
        <v>80.298789061999997</v>
      </c>
      <c r="C48" s="14">
        <f>'ELectic lighting'!$C20+'Overcast Sky'!C48</f>
        <v>154.62956134000001</v>
      </c>
      <c r="D48" s="14">
        <f>'ELectic lighting'!$C20+'Overcast Sky'!D48</f>
        <v>205.22691528000001</v>
      </c>
      <c r="E48" s="14">
        <f>'ELectic lighting'!$C20+'Overcast Sky'!E48</f>
        <v>266.56687606000003</v>
      </c>
      <c r="F48" s="14">
        <f>'ELectic lighting'!$C20+'Overcast Sky'!F48</f>
        <v>244.91780316000001</v>
      </c>
      <c r="G48" s="14">
        <f>'ELectic lighting'!$C20+'Overcast Sky'!G48</f>
        <v>316.37872024000001</v>
      </c>
      <c r="H48" s="14">
        <f>'ELectic lighting'!$C20+'Overcast Sky'!H48</f>
        <v>194.40441688000001</v>
      </c>
      <c r="I48" s="14">
        <f>'ELectic lighting'!$C20+'Overcast Sky'!I48</f>
        <v>154.52548492</v>
      </c>
      <c r="J48" s="14">
        <f>'ELectic lighting'!$C20+'Overcast Sky'!J48</f>
        <v>82.751423721999998</v>
      </c>
      <c r="K48" s="14">
        <f>'ELectic lighting'!$C20+'Overcast Sky'!K48</f>
        <v>59.6</v>
      </c>
      <c r="L48" s="14">
        <f>'ELectic lighting'!$C20+'Overcast Sky'!L48</f>
        <v>257.70996366000003</v>
      </c>
      <c r="M48" s="14">
        <f>'ELectic lighting'!$C20+'Overcast Sky'!M48</f>
        <v>449.32325798000005</v>
      </c>
      <c r="N48" s="14">
        <f>'ELectic lighting'!$C20+'Overcast Sky'!N48</f>
        <v>622.45560548000003</v>
      </c>
      <c r="O48" s="14">
        <f>'ELectic lighting'!$C20+'Overcast Sky'!O48</f>
        <v>627.58560378000004</v>
      </c>
      <c r="P48" s="14">
        <f>'ELectic lighting'!$C20+'Overcast Sky'!P48</f>
        <v>654.75308202000008</v>
      </c>
      <c r="Q48" s="14">
        <f>'ELectic lighting'!$C20+'Overcast Sky'!Q48</f>
        <v>669.76463368000009</v>
      </c>
      <c r="R48" s="14">
        <f>'ELectic lighting'!$C20+'Overcast Sky'!R48</f>
        <v>542.39701596000009</v>
      </c>
      <c r="S48" s="14">
        <f>'ELectic lighting'!$C20+'Overcast Sky'!S48</f>
        <v>437.90492434000004</v>
      </c>
      <c r="T48" s="14">
        <f>'ELectic lighting'!$C20+'Overcast Sky'!T48</f>
        <v>320.60192216000002</v>
      </c>
      <c r="U48" s="14">
        <f>'ELectic lighting'!$C20+'Overcast Sky'!U48</f>
        <v>161.12224516000001</v>
      </c>
      <c r="V48" s="14">
        <f>'ELectic lighting'!$C20+'Overcast Sky'!V48</f>
        <v>399.56077990000006</v>
      </c>
      <c r="W48" s="14">
        <f>'ELectic lighting'!$C20+'Overcast Sky'!W48</f>
        <v>508.26257702000009</v>
      </c>
      <c r="X48" s="14">
        <f>'ELectic lighting'!$C20+'Overcast Sky'!X48</f>
        <v>727.13764336000008</v>
      </c>
      <c r="Y48" s="14">
        <f>'Overcast Sky'!Y48</f>
        <v>826.98579852000012</v>
      </c>
      <c r="Z48" s="14">
        <f>'Overcast Sky'!Z48</f>
        <v>897.02759874000003</v>
      </c>
      <c r="AA48" s="14">
        <f>'Overcast Sky'!AA48</f>
        <v>857.98716583999999</v>
      </c>
      <c r="AB48" s="14">
        <f>'Overcast Sky'!AB48</f>
        <v>675.94609418000005</v>
      </c>
      <c r="AC48" s="14">
        <f>'Overcast Sky'!AC48</f>
        <v>648.48722008000004</v>
      </c>
      <c r="AD48" s="14">
        <f>'Overcast Sky'!AD48</f>
        <v>716.65935852000007</v>
      </c>
      <c r="AE48" s="14">
        <f>'ELectic lighting'!$C20+'Overcast Sky'!AE48</f>
        <v>545.35327542000005</v>
      </c>
    </row>
    <row r="49" spans="1:31" x14ac:dyDescent="0.3">
      <c r="A49" s="67" t="s">
        <v>22</v>
      </c>
      <c r="B49" s="14">
        <f>'ELectic lighting'!$C21+'Overcast Sky'!B49</f>
        <v>91.366030559999999</v>
      </c>
      <c r="C49" s="14">
        <f>'ELectic lighting'!$C21+'Overcast Sky'!C49</f>
        <v>187.41624734000001</v>
      </c>
      <c r="D49" s="14">
        <f>'ELectic lighting'!$C21+'Overcast Sky'!D49</f>
        <v>243.23789336000004</v>
      </c>
      <c r="E49" s="14">
        <f>'ELectic lighting'!$C21+'Overcast Sky'!E49</f>
        <v>461.19610893999999</v>
      </c>
      <c r="F49" s="14">
        <f>'ELectic lighting'!$C21+'Overcast Sky'!F49</f>
        <v>333.73555613999997</v>
      </c>
      <c r="G49" s="14">
        <f>'ELectic lighting'!$C21+'Overcast Sky'!G49</f>
        <v>362.88256969999998</v>
      </c>
      <c r="H49" s="14">
        <f>'ELectic lighting'!$C21+'Overcast Sky'!H49</f>
        <v>263.65589348000003</v>
      </c>
      <c r="I49" s="14">
        <f>'ELectic lighting'!$C21+'Overcast Sky'!I49</f>
        <v>186.05673211999999</v>
      </c>
      <c r="J49" s="14">
        <f>'ELectic lighting'!$C21+'Overcast Sky'!J49</f>
        <v>98.209349560000007</v>
      </c>
      <c r="K49" s="14">
        <f>'ELectic lighting'!$C21+'Overcast Sky'!K49</f>
        <v>63.7</v>
      </c>
      <c r="L49" s="14">
        <f>'ELectic lighting'!$C21+'Overcast Sky'!L49</f>
        <v>336.24824533999998</v>
      </c>
      <c r="M49" s="14">
        <f>'ELectic lighting'!$C21+'Overcast Sky'!M49</f>
        <v>670.67603652000003</v>
      </c>
      <c r="N49" s="14">
        <f>'ELectic lighting'!$C21+'Overcast Sky'!N49</f>
        <v>778.85373776000006</v>
      </c>
      <c r="O49" s="14">
        <f>'ELectic lighting'!$C21+'Overcast Sky'!O49</f>
        <v>1077.5791502</v>
      </c>
      <c r="P49" s="14">
        <f>'ELectic lighting'!$C21+'Overcast Sky'!P49</f>
        <v>946.48932854000009</v>
      </c>
      <c r="Q49" s="14">
        <f>'ELectic lighting'!$C21+'Overcast Sky'!Q49</f>
        <v>1125.8030364000001</v>
      </c>
      <c r="R49" s="14">
        <f>'ELectic lighting'!$C21+'Overcast Sky'!R49</f>
        <v>663.53661150000005</v>
      </c>
      <c r="S49" s="14">
        <f>'ELectic lighting'!$C21+'Overcast Sky'!S49</f>
        <v>524.28362966000009</v>
      </c>
      <c r="T49" s="14">
        <f>'ELectic lighting'!$C21+'Overcast Sky'!T49</f>
        <v>348.22781266000004</v>
      </c>
      <c r="U49" s="14">
        <f>'ELectic lighting'!$C21+'Overcast Sky'!U49</f>
        <v>186.97014084</v>
      </c>
      <c r="V49" s="14">
        <f>'ELectic lighting'!$C21+'Overcast Sky'!V49</f>
        <v>571.11466719999999</v>
      </c>
      <c r="W49" s="14">
        <f>'ELectic lighting'!$C21+'Overcast Sky'!W49</f>
        <v>702.18293082000002</v>
      </c>
      <c r="X49" s="14">
        <f>'ELectic lighting'!$C21+'Overcast Sky'!X49</f>
        <v>1102.2368378000001</v>
      </c>
      <c r="Y49" s="14">
        <f>'Overcast Sky'!Y49</f>
        <v>1117.3151696</v>
      </c>
      <c r="Z49" s="14">
        <f>'Overcast Sky'!Z49</f>
        <v>1129.7545210000001</v>
      </c>
      <c r="AA49" s="14">
        <f>'Overcast Sky'!AA49</f>
        <v>1250.1607034000001</v>
      </c>
      <c r="AB49" s="14">
        <f>'Overcast Sky'!AB49</f>
        <v>1031.6192432</v>
      </c>
      <c r="AC49" s="14">
        <f>'Overcast Sky'!AC49</f>
        <v>1169.351568</v>
      </c>
      <c r="AD49" s="14">
        <f>'Overcast Sky'!AD49</f>
        <v>818.27607862000013</v>
      </c>
      <c r="AE49" s="14">
        <f>'ELectic lighting'!$C21+'Overcast Sky'!AE49</f>
        <v>931.45848334000004</v>
      </c>
    </row>
    <row r="50" spans="1:31" x14ac:dyDescent="0.3">
      <c r="A50" s="67" t="s">
        <v>23</v>
      </c>
      <c r="B50" s="14">
        <f>'ELectic lighting'!$C22+'Overcast Sky'!B50</f>
        <v>127.588182862</v>
      </c>
      <c r="C50" s="14">
        <f>'ELectic lighting'!$C22+'Overcast Sky'!C50</f>
        <v>282.21169395999999</v>
      </c>
      <c r="D50" s="14">
        <f>'ELectic lighting'!$C22+'Overcast Sky'!D50</f>
        <v>372.40156589999998</v>
      </c>
      <c r="E50" s="14">
        <f>'ELectic lighting'!$C22+'Overcast Sky'!E50</f>
        <v>525.25259850000009</v>
      </c>
      <c r="F50" s="14">
        <f>'ELectic lighting'!$C22+'Overcast Sky'!F50</f>
        <v>522.55874930000004</v>
      </c>
      <c r="G50" s="14">
        <f>'ELectic lighting'!$C22+'Overcast Sky'!G50</f>
        <v>521.67160878000004</v>
      </c>
      <c r="H50" s="14">
        <f>'ELectic lighting'!$C22+'Overcast Sky'!H50</f>
        <v>450.69058453999997</v>
      </c>
      <c r="I50" s="14">
        <f>'ELectic lighting'!$C22+'Overcast Sky'!I50</f>
        <v>288.85673334000001</v>
      </c>
      <c r="J50" s="14">
        <f>'ELectic lighting'!$C22+'Overcast Sky'!J50</f>
        <v>129.88088947400001</v>
      </c>
      <c r="K50" s="14">
        <f>'ELectic lighting'!$C22+'Overcast Sky'!K50</f>
        <v>81.2</v>
      </c>
      <c r="L50" s="14">
        <f>'ELectic lighting'!$C22+'Overcast Sky'!L50</f>
        <v>535.92120148000004</v>
      </c>
      <c r="M50" s="14">
        <f>'ELectic lighting'!$C22+'Overcast Sky'!M50</f>
        <v>752.90187770000011</v>
      </c>
      <c r="N50" s="14">
        <f>'ELectic lighting'!$C22+'Overcast Sky'!N50</f>
        <v>1071.1261750000001</v>
      </c>
      <c r="O50" s="14">
        <f>'ELectic lighting'!$C22+'Overcast Sky'!O50</f>
        <v>1249.1095344</v>
      </c>
      <c r="P50" s="14">
        <f>'ELectic lighting'!$C22+'Overcast Sky'!P50</f>
        <v>1328.3054400000001</v>
      </c>
      <c r="Q50" s="14">
        <f>'ELectic lighting'!$C22+'Overcast Sky'!Q50</f>
        <v>1379.4142992</v>
      </c>
      <c r="R50" s="14">
        <f>'ELectic lighting'!$C22+'Overcast Sky'!R50</f>
        <v>1222.3250284000001</v>
      </c>
      <c r="S50" s="14">
        <f>'ELectic lighting'!$C22+'Overcast Sky'!S50</f>
        <v>890.93202954000003</v>
      </c>
      <c r="T50" s="14">
        <f>'ELectic lighting'!$C22+'Overcast Sky'!T50</f>
        <v>525.42596862000005</v>
      </c>
      <c r="U50" s="14">
        <f>'ELectic lighting'!$C22+'Overcast Sky'!U50</f>
        <v>275.10886326000002</v>
      </c>
      <c r="V50" s="14">
        <f>'ELectic lighting'!$C22+'Overcast Sky'!V50</f>
        <v>870.41565954000009</v>
      </c>
      <c r="W50" s="14">
        <f>'ELectic lighting'!$C22+'Overcast Sky'!W50</f>
        <v>1126.828346</v>
      </c>
      <c r="X50" s="14">
        <f>'ELectic lighting'!$C22+'Overcast Sky'!X50</f>
        <v>1436.6219098000001</v>
      </c>
      <c r="Y50" s="14">
        <f>'Overcast Sky'!Y50</f>
        <v>1577.9525132000001</v>
      </c>
      <c r="Z50" s="14">
        <f>'Overcast Sky'!Z50</f>
        <v>1951.6883106000002</v>
      </c>
      <c r="AA50" s="14">
        <f>'Overcast Sky'!AA50</f>
        <v>1587.8637768000001</v>
      </c>
      <c r="AB50" s="14">
        <f>'Overcast Sky'!AB50</f>
        <v>1850.2332758000002</v>
      </c>
      <c r="AC50" s="14">
        <f>'Overcast Sky'!AC50</f>
        <v>1696.0833260000002</v>
      </c>
      <c r="AD50" s="14">
        <f>'Overcast Sky'!AD50</f>
        <v>1309.1536458</v>
      </c>
      <c r="AE50" s="14">
        <f>'ELectic lighting'!$C22+'Overcast Sky'!AE50</f>
        <v>1250.0805520000001</v>
      </c>
    </row>
    <row r="51" spans="1:31" x14ac:dyDescent="0.3">
      <c r="A51" s="67" t="s">
        <v>24</v>
      </c>
      <c r="B51" s="14">
        <f>'ELectic lighting'!$C23+'Overcast Sky'!B51</f>
        <v>101.251734868</v>
      </c>
      <c r="C51" s="14">
        <f>'ELectic lighting'!$C23+'Overcast Sky'!C51</f>
        <v>148.212691302</v>
      </c>
      <c r="D51" s="14">
        <f>'ELectic lighting'!$C23+'Overcast Sky'!D51</f>
        <v>195.28540534000001</v>
      </c>
      <c r="E51" s="14">
        <f>'ELectic lighting'!$C23+'Overcast Sky'!E51</f>
        <v>245.32034806000001</v>
      </c>
      <c r="F51" s="14">
        <f>'ELectic lighting'!$C23+'Overcast Sky'!F51</f>
        <v>225.66158949999999</v>
      </c>
      <c r="G51" s="14">
        <f>'ELectic lighting'!$C23+'Overcast Sky'!G51</f>
        <v>256.93234173999997</v>
      </c>
      <c r="H51" s="14">
        <f>'ELectic lighting'!$C23+'Overcast Sky'!H51</f>
        <v>230.24683968000002</v>
      </c>
      <c r="I51" s="14">
        <f>'ELectic lighting'!$C23+'Overcast Sky'!I51</f>
        <v>150.66080602</v>
      </c>
      <c r="J51" s="14">
        <f>'ELectic lighting'!$C23+'Overcast Sky'!J51</f>
        <v>97.523670401999993</v>
      </c>
      <c r="K51" s="14">
        <f>'ELectic lighting'!$C23+'Overcast Sky'!K51</f>
        <v>85.6</v>
      </c>
      <c r="L51" s="14">
        <f>'ELectic lighting'!$C23+'Overcast Sky'!L51</f>
        <v>235.98580731999999</v>
      </c>
      <c r="M51" s="14">
        <f>'ELectic lighting'!$C23+'Overcast Sky'!M51</f>
        <v>460.59214199999997</v>
      </c>
      <c r="N51" s="14">
        <f>'ELectic lighting'!$C23+'Overcast Sky'!N51</f>
        <v>487.60400379999999</v>
      </c>
      <c r="O51" s="14">
        <f>'ELectic lighting'!$C23+'Overcast Sky'!O51</f>
        <v>479.93387056000006</v>
      </c>
      <c r="P51" s="14">
        <f>'ELectic lighting'!$C23+'Overcast Sky'!P51</f>
        <v>605.79840376000004</v>
      </c>
      <c r="Q51" s="14">
        <f>'ELectic lighting'!$C23+'Overcast Sky'!Q51</f>
        <v>517.73227050000003</v>
      </c>
      <c r="R51" s="14">
        <f>'ELectic lighting'!$C23+'Overcast Sky'!R51</f>
        <v>413.6214301</v>
      </c>
      <c r="S51" s="14">
        <f>'ELectic lighting'!$C23+'Overcast Sky'!S51</f>
        <v>376.16460733999998</v>
      </c>
      <c r="T51" s="14">
        <f>'ELectic lighting'!$C23+'Overcast Sky'!T51</f>
        <v>296.36725053999999</v>
      </c>
      <c r="U51" s="14">
        <f>'ELectic lighting'!$C23+'Overcast Sky'!U51</f>
        <v>161.116573174</v>
      </c>
      <c r="V51" s="14">
        <f>'ELectic lighting'!$C23+'Overcast Sky'!V51</f>
        <v>297.95049835999998</v>
      </c>
      <c r="W51" s="14">
        <f>'ELectic lighting'!$C23+'Overcast Sky'!W51</f>
        <v>414.03465606000009</v>
      </c>
      <c r="X51" s="14">
        <f>'ELectic lighting'!$C23+'Overcast Sky'!X51</f>
        <v>531.02533840000001</v>
      </c>
      <c r="Y51" s="14">
        <f>'Overcast Sky'!Y51</f>
        <v>676.85433984000008</v>
      </c>
      <c r="Z51" s="14">
        <f>'Overcast Sky'!Z51</f>
        <v>926.31908740000006</v>
      </c>
      <c r="AA51" s="14">
        <f>'Overcast Sky'!AA51</f>
        <v>634.79867990000002</v>
      </c>
      <c r="AB51" s="14">
        <f>'Overcast Sky'!AB51</f>
        <v>573.39603776000001</v>
      </c>
      <c r="AC51" s="14">
        <f>'Overcast Sky'!AC51</f>
        <v>455.76649468000005</v>
      </c>
      <c r="AD51" s="14">
        <f>'Overcast Sky'!AD51</f>
        <v>490.44803682000003</v>
      </c>
      <c r="AE51" s="14">
        <f>'ELectic lighting'!$C23+'Overcast Sky'!AE51</f>
        <v>481.51557852000008</v>
      </c>
    </row>
    <row r="52" spans="1:31" x14ac:dyDescent="0.3">
      <c r="A52" s="67" t="s">
        <v>25</v>
      </c>
      <c r="B52" s="14">
        <f>'ELectic lighting'!$C24+'Overcast Sky'!B52</f>
        <v>113.09317896</v>
      </c>
      <c r="C52" s="14">
        <f>'ELectic lighting'!$C24+'Overcast Sky'!C52</f>
        <v>182.41670695400001</v>
      </c>
      <c r="D52" s="14">
        <f>'ELectic lighting'!$C24+'Overcast Sky'!D52</f>
        <v>224.37279230000001</v>
      </c>
      <c r="E52" s="14">
        <f>'ELectic lighting'!$C24+'Overcast Sky'!E52</f>
        <v>354.45454914000004</v>
      </c>
      <c r="F52" s="14">
        <f>'ELectic lighting'!$C24+'Overcast Sky'!F52</f>
        <v>266.35535418000006</v>
      </c>
      <c r="G52" s="14">
        <f>'ELectic lighting'!$C24+'Overcast Sky'!G52</f>
        <v>300.20174872000001</v>
      </c>
      <c r="H52" s="14">
        <f>'ELectic lighting'!$C24+'Overcast Sky'!H52</f>
        <v>276.59189056000002</v>
      </c>
      <c r="I52" s="14">
        <f>'ELectic lighting'!$C24+'Overcast Sky'!I52</f>
        <v>174.05861861400001</v>
      </c>
      <c r="J52" s="14">
        <f>'ELectic lighting'!$C24+'Overcast Sky'!J52</f>
        <v>117.16092748400001</v>
      </c>
      <c r="K52" s="14">
        <f>'ELectic lighting'!$C24+'Overcast Sky'!K52</f>
        <v>93.4</v>
      </c>
      <c r="L52" s="14">
        <f>'ELectic lighting'!$C24+'Overcast Sky'!L52</f>
        <v>304.76571260000003</v>
      </c>
      <c r="M52" s="14">
        <f>'ELectic lighting'!$C24+'Overcast Sky'!M52</f>
        <v>465.75055745999998</v>
      </c>
      <c r="N52" s="14">
        <f>'ELectic lighting'!$C24+'Overcast Sky'!N52</f>
        <v>606.61921476000009</v>
      </c>
      <c r="O52" s="14">
        <f>'ELectic lighting'!$C24+'Overcast Sky'!O52</f>
        <v>773.58958602000007</v>
      </c>
      <c r="P52" s="14">
        <f>'ELectic lighting'!$C24+'Overcast Sky'!P52</f>
        <v>738.86329736000005</v>
      </c>
      <c r="Q52" s="14">
        <f>'ELectic lighting'!$C24+'Overcast Sky'!Q52</f>
        <v>818.35802637999996</v>
      </c>
      <c r="R52" s="14">
        <f>'ELectic lighting'!$C24+'Overcast Sky'!R52</f>
        <v>543.92082572000004</v>
      </c>
      <c r="S52" s="14">
        <f>'ELectic lighting'!$C24+'Overcast Sky'!S52</f>
        <v>479.8918164800001</v>
      </c>
      <c r="T52" s="14">
        <f>'ELectic lighting'!$C24+'Overcast Sky'!T52</f>
        <v>293.12953406000003</v>
      </c>
      <c r="U52" s="14">
        <f>'ELectic lighting'!$C24+'Overcast Sky'!U52</f>
        <v>197.61102188000001</v>
      </c>
      <c r="V52" s="14">
        <f>'ELectic lighting'!$C24+'Overcast Sky'!V52</f>
        <v>456.40759278000007</v>
      </c>
      <c r="W52" s="14">
        <f>'ELectic lighting'!$C24+'Overcast Sky'!W52</f>
        <v>514.49364822000007</v>
      </c>
      <c r="X52" s="14">
        <f>'ELectic lighting'!$C24+'Overcast Sky'!X52</f>
        <v>809.47140374000003</v>
      </c>
      <c r="Y52" s="14">
        <f>'Overcast Sky'!Y52</f>
        <v>825.45843855999999</v>
      </c>
      <c r="Z52" s="14">
        <f>'Overcast Sky'!Z52</f>
        <v>781.27016309999999</v>
      </c>
      <c r="AA52" s="14">
        <f>'Overcast Sky'!AA52</f>
        <v>996.26768079999999</v>
      </c>
      <c r="AB52" s="14">
        <f>'Overcast Sky'!AB52</f>
        <v>867.33357255999999</v>
      </c>
      <c r="AC52" s="14">
        <f>'Overcast Sky'!AC52</f>
        <v>942.40156639999998</v>
      </c>
      <c r="AD52" s="14">
        <f>'Overcast Sky'!AD52</f>
        <v>708.13261022000006</v>
      </c>
      <c r="AE52" s="14">
        <f>'ELectic lighting'!$C24+'Overcast Sky'!AE52</f>
        <v>543.77752815999997</v>
      </c>
    </row>
    <row r="53" spans="1:31" x14ac:dyDescent="0.3">
      <c r="A53" s="67" t="s">
        <v>26</v>
      </c>
      <c r="B53" s="14">
        <f>'ELectic lighting'!$C25+'Overcast Sky'!B53</f>
        <v>127.76254495400001</v>
      </c>
      <c r="C53" s="14">
        <f>'ELectic lighting'!$C25+'Overcast Sky'!C53</f>
        <v>219.73989544</v>
      </c>
      <c r="D53" s="14">
        <f>'ELectic lighting'!$C25+'Overcast Sky'!D53</f>
        <v>287.95750504</v>
      </c>
      <c r="E53" s="14">
        <f>'ELectic lighting'!$C25+'Overcast Sky'!E53</f>
        <v>398.54436254000007</v>
      </c>
      <c r="F53" s="14">
        <f>'ELectic lighting'!$C25+'Overcast Sky'!F53</f>
        <v>423.70513146000008</v>
      </c>
      <c r="G53" s="14">
        <f>'ELectic lighting'!$C25+'Overcast Sky'!G53</f>
        <v>378.34864574000005</v>
      </c>
      <c r="H53" s="14">
        <f>'ELectic lighting'!$C25+'Overcast Sky'!H53</f>
        <v>271.88562390000004</v>
      </c>
      <c r="I53" s="14">
        <f>'ELectic lighting'!$C25+'Overcast Sky'!I53</f>
        <v>196.38094388000002</v>
      </c>
      <c r="J53" s="14">
        <f>'ELectic lighting'!$C25+'Overcast Sky'!J53</f>
        <v>125.05735513800001</v>
      </c>
      <c r="K53" s="14">
        <f>'ELectic lighting'!$C25+'Overcast Sky'!K53</f>
        <v>93.9</v>
      </c>
      <c r="L53" s="14">
        <f>'ELectic lighting'!$C25+'Overcast Sky'!L53</f>
        <v>347.97046882000006</v>
      </c>
      <c r="M53" s="14">
        <f>'ELectic lighting'!$C25+'Overcast Sky'!M53</f>
        <v>652.59164287999999</v>
      </c>
      <c r="N53" s="14">
        <f>'ELectic lighting'!$C25+'Overcast Sky'!N53</f>
        <v>881.41275554000003</v>
      </c>
      <c r="O53" s="14">
        <f>'ELectic lighting'!$C25+'Overcast Sky'!O53</f>
        <v>987.56083072000001</v>
      </c>
      <c r="P53" s="14">
        <f>'ELectic lighting'!$C25+'Overcast Sky'!P53</f>
        <v>963.46492028</v>
      </c>
      <c r="Q53" s="14">
        <f>'ELectic lighting'!$C25+'Overcast Sky'!Q53</f>
        <v>997.93115376000003</v>
      </c>
      <c r="R53" s="14">
        <f>'ELectic lighting'!$C25+'Overcast Sky'!R53</f>
        <v>863.76206500000001</v>
      </c>
      <c r="S53" s="14">
        <f>'ELectic lighting'!$C25+'Overcast Sky'!S53</f>
        <v>594.35096738000004</v>
      </c>
      <c r="T53" s="14">
        <f>'ELectic lighting'!$C25+'Overcast Sky'!T53</f>
        <v>368.45359596000003</v>
      </c>
      <c r="U53" s="14">
        <f>'ELectic lighting'!$C25+'Overcast Sky'!U53</f>
        <v>208.38388084000002</v>
      </c>
      <c r="V53" s="14">
        <f>'ELectic lighting'!$C25+'Overcast Sky'!V53</f>
        <v>593.00023842000007</v>
      </c>
      <c r="W53" s="14">
        <f>'ELectic lighting'!$C25+'Overcast Sky'!W53</f>
        <v>695.85183566000001</v>
      </c>
      <c r="X53" s="14">
        <f>'ELectic lighting'!$C25+'Overcast Sky'!X53</f>
        <v>1016.2154514</v>
      </c>
      <c r="Y53" s="14">
        <f>'Overcast Sky'!Y53</f>
        <v>1090.3875472000002</v>
      </c>
      <c r="Z53" s="14">
        <f>'Overcast Sky'!Z53</f>
        <v>1230.1588277999999</v>
      </c>
      <c r="AA53" s="14">
        <f>'Overcast Sky'!AA53</f>
        <v>1188.9403988000001</v>
      </c>
      <c r="AB53" s="14">
        <f>'Overcast Sky'!AB53</f>
        <v>1075.1121360000002</v>
      </c>
      <c r="AC53" s="14">
        <f>'Overcast Sky'!AC53</f>
        <v>1007.2894552000001</v>
      </c>
      <c r="AD53" s="14">
        <f>'Overcast Sky'!AD53</f>
        <v>793.51848128000006</v>
      </c>
      <c r="AE53" s="14">
        <f>'ELectic lighting'!$C25+'Overcast Sky'!AE53</f>
        <v>836.86306588000002</v>
      </c>
    </row>
    <row r="54" spans="1:31" x14ac:dyDescent="0.3">
      <c r="A54" s="67" t="s">
        <v>27</v>
      </c>
      <c r="B54" s="14">
        <f>'ELectic lighting'!$C26+'Overcast Sky'!B54</f>
        <v>124.81931879999999</v>
      </c>
      <c r="C54" s="14">
        <f>'ELectic lighting'!$C26+'Overcast Sky'!C54</f>
        <v>254.19129075999999</v>
      </c>
      <c r="D54" s="14">
        <f>'ELectic lighting'!$C26+'Overcast Sky'!D54</f>
        <v>348.21188147999999</v>
      </c>
      <c r="E54" s="14">
        <f>'ELectic lighting'!$C26+'Overcast Sky'!E54</f>
        <v>414.70249280000007</v>
      </c>
      <c r="F54" s="14">
        <f>'ELectic lighting'!$C26+'Overcast Sky'!F54</f>
        <v>472.74570390000008</v>
      </c>
      <c r="G54" s="14">
        <f>'ELectic lighting'!$C26+'Overcast Sky'!G54</f>
        <v>463.87094723999996</v>
      </c>
      <c r="H54" s="14">
        <f>'ELectic lighting'!$C26+'Overcast Sky'!H54</f>
        <v>385.80249090000007</v>
      </c>
      <c r="I54" s="14">
        <f>'ELectic lighting'!$C26+'Overcast Sky'!I54</f>
        <v>258.99411409999999</v>
      </c>
      <c r="J54" s="14">
        <f>'ELectic lighting'!$C26+'Overcast Sky'!J54</f>
        <v>141.49022359599999</v>
      </c>
      <c r="K54" s="14">
        <f>'ELectic lighting'!$C26+'Overcast Sky'!K54</f>
        <v>88.6</v>
      </c>
      <c r="L54" s="14">
        <f>'ELectic lighting'!$C26+'Overcast Sky'!L54</f>
        <v>462.66578034000008</v>
      </c>
      <c r="M54" s="14">
        <f>'ELectic lighting'!$C26+'Overcast Sky'!M54</f>
        <v>665.04260548000002</v>
      </c>
      <c r="N54" s="14">
        <f>'ELectic lighting'!$C26+'Overcast Sky'!N54</f>
        <v>865.37848206000001</v>
      </c>
      <c r="O54" s="14">
        <f>'ELectic lighting'!$C26+'Overcast Sky'!O54</f>
        <v>988.42778886000008</v>
      </c>
      <c r="P54" s="14">
        <f>'ELectic lighting'!$C26+'Overcast Sky'!P54</f>
        <v>1229.4043752</v>
      </c>
      <c r="Q54" s="14">
        <f>'ELectic lighting'!$C26+'Overcast Sky'!Q54</f>
        <v>1204.2910701999999</v>
      </c>
      <c r="R54" s="14">
        <f>'ELectic lighting'!$C26+'Overcast Sky'!R54</f>
        <v>1012.0060346000001</v>
      </c>
      <c r="S54" s="14">
        <f>'ELectic lighting'!$C26+'Overcast Sky'!S54</f>
        <v>736.95198414000004</v>
      </c>
      <c r="T54" s="14">
        <f>'ELectic lighting'!$C26+'Overcast Sky'!T54</f>
        <v>451.0853085</v>
      </c>
      <c r="U54" s="14">
        <f>'ELectic lighting'!$C26+'Overcast Sky'!U54</f>
        <v>275.29235466</v>
      </c>
      <c r="V54" s="14">
        <f>'ELectic lighting'!$C26+'Overcast Sky'!V54</f>
        <v>733.53431016000002</v>
      </c>
      <c r="W54" s="14">
        <f>'ELectic lighting'!$C26+'Overcast Sky'!W54</f>
        <v>996.51232560000005</v>
      </c>
      <c r="X54" s="14">
        <f>'ELectic lighting'!$C26+'Overcast Sky'!X54</f>
        <v>1304.9145805999999</v>
      </c>
      <c r="Y54" s="14">
        <f>'Overcast Sky'!Y54</f>
        <v>1475.1578002000001</v>
      </c>
      <c r="Z54" s="14">
        <f>'Overcast Sky'!Z54</f>
        <v>1590.2179510000001</v>
      </c>
      <c r="AA54" s="14">
        <f>'Overcast Sky'!AA54</f>
        <v>1647.3413222000001</v>
      </c>
      <c r="AB54" s="14">
        <f>'Overcast Sky'!AB54</f>
        <v>1458.170427</v>
      </c>
      <c r="AC54" s="14">
        <f>'Overcast Sky'!AC54</f>
        <v>1548.7920938000002</v>
      </c>
      <c r="AD54" s="14">
        <f>'Overcast Sky'!AD54</f>
        <v>1210.547352</v>
      </c>
      <c r="AE54" s="14">
        <f>'ELectic lighting'!$C26+'Overcast Sky'!AE54</f>
        <v>1107.1893102000001</v>
      </c>
    </row>
    <row r="55" spans="1:31" x14ac:dyDescent="0.3">
      <c r="B55">
        <f>COUNTIF(B31:B54,"&gt;163")</f>
        <v>0</v>
      </c>
      <c r="C55">
        <f t="shared" ref="C55:AE55" si="1">COUNTIF(C31:C54,"&gt;163")</f>
        <v>11</v>
      </c>
      <c r="D55">
        <f t="shared" si="1"/>
        <v>20</v>
      </c>
      <c r="E55">
        <f t="shared" si="1"/>
        <v>23</v>
      </c>
      <c r="F55">
        <f t="shared" si="1"/>
        <v>24</v>
      </c>
      <c r="G55">
        <f t="shared" si="1"/>
        <v>23</v>
      </c>
      <c r="H55">
        <f t="shared" si="1"/>
        <v>20</v>
      </c>
      <c r="I55">
        <f t="shared" si="1"/>
        <v>11</v>
      </c>
      <c r="J55">
        <f t="shared" si="1"/>
        <v>0</v>
      </c>
      <c r="K55">
        <f t="shared" si="1"/>
        <v>0</v>
      </c>
      <c r="L55">
        <f t="shared" si="1"/>
        <v>22</v>
      </c>
      <c r="M55">
        <f t="shared" si="1"/>
        <v>24</v>
      </c>
      <c r="N55">
        <f t="shared" si="1"/>
        <v>24</v>
      </c>
      <c r="O55">
        <f t="shared" si="1"/>
        <v>24</v>
      </c>
      <c r="P55">
        <f t="shared" si="1"/>
        <v>24</v>
      </c>
      <c r="Q55">
        <f t="shared" si="1"/>
        <v>24</v>
      </c>
      <c r="R55">
        <f t="shared" si="1"/>
        <v>24</v>
      </c>
      <c r="S55">
        <f t="shared" si="1"/>
        <v>24</v>
      </c>
      <c r="T55">
        <f t="shared" si="1"/>
        <v>23</v>
      </c>
      <c r="U55">
        <f t="shared" si="1"/>
        <v>14</v>
      </c>
      <c r="V55">
        <f t="shared" si="1"/>
        <v>24</v>
      </c>
      <c r="W55">
        <f t="shared" si="1"/>
        <v>24</v>
      </c>
      <c r="X55">
        <f t="shared" si="1"/>
        <v>24</v>
      </c>
      <c r="Y55">
        <f t="shared" si="1"/>
        <v>24</v>
      </c>
      <c r="Z55">
        <f t="shared" si="1"/>
        <v>24</v>
      </c>
      <c r="AA55">
        <f t="shared" si="1"/>
        <v>24</v>
      </c>
      <c r="AB55">
        <f t="shared" si="1"/>
        <v>24</v>
      </c>
      <c r="AC55">
        <f t="shared" si="1"/>
        <v>24</v>
      </c>
      <c r="AD55">
        <f t="shared" si="1"/>
        <v>24</v>
      </c>
      <c r="AE55">
        <f t="shared" si="1"/>
        <v>24</v>
      </c>
    </row>
    <row r="56" spans="1:31" x14ac:dyDescent="0.3">
      <c r="B56">
        <f>COUNTIF(B31:B54,"&lt;109")</f>
        <v>16</v>
      </c>
      <c r="C56">
        <f t="shared" ref="C56:AE56" si="2">COUNTIF(C31:C54,"&lt;109")</f>
        <v>3</v>
      </c>
      <c r="D56">
        <f t="shared" si="2"/>
        <v>1</v>
      </c>
      <c r="E56">
        <f t="shared" si="2"/>
        <v>0</v>
      </c>
      <c r="F56">
        <f t="shared" si="2"/>
        <v>0</v>
      </c>
      <c r="G56">
        <f t="shared" si="2"/>
        <v>0</v>
      </c>
      <c r="H56">
        <f t="shared" si="2"/>
        <v>0</v>
      </c>
      <c r="I56">
        <f t="shared" si="2"/>
        <v>2</v>
      </c>
      <c r="J56">
        <f t="shared" si="2"/>
        <v>16</v>
      </c>
      <c r="K56">
        <f t="shared" si="2"/>
        <v>24</v>
      </c>
      <c r="L56">
        <f t="shared" si="2"/>
        <v>0</v>
      </c>
      <c r="M56">
        <f t="shared" si="2"/>
        <v>0</v>
      </c>
      <c r="N56">
        <f t="shared" si="2"/>
        <v>0</v>
      </c>
      <c r="O56">
        <f t="shared" si="2"/>
        <v>0</v>
      </c>
      <c r="P56">
        <f t="shared" si="2"/>
        <v>0</v>
      </c>
      <c r="Q56">
        <f t="shared" si="2"/>
        <v>0</v>
      </c>
      <c r="R56">
        <f t="shared" si="2"/>
        <v>0</v>
      </c>
      <c r="S56">
        <f t="shared" si="2"/>
        <v>0</v>
      </c>
      <c r="T56">
        <f t="shared" si="2"/>
        <v>0</v>
      </c>
      <c r="U56">
        <f t="shared" si="2"/>
        <v>1</v>
      </c>
      <c r="V56">
        <f t="shared" si="2"/>
        <v>0</v>
      </c>
      <c r="W56">
        <f t="shared" si="2"/>
        <v>0</v>
      </c>
      <c r="X56">
        <f t="shared" si="2"/>
        <v>0</v>
      </c>
      <c r="Y56">
        <f t="shared" si="2"/>
        <v>0</v>
      </c>
      <c r="Z56">
        <f t="shared" si="2"/>
        <v>0</v>
      </c>
      <c r="AA56">
        <f t="shared" si="2"/>
        <v>0</v>
      </c>
      <c r="AB56">
        <f t="shared" si="2"/>
        <v>0</v>
      </c>
      <c r="AC56">
        <f t="shared" si="2"/>
        <v>0</v>
      </c>
      <c r="AD56">
        <f t="shared" si="2"/>
        <v>0</v>
      </c>
      <c r="AE56">
        <f t="shared" si="2"/>
        <v>0</v>
      </c>
    </row>
  </sheetData>
  <mergeCells count="8">
    <mergeCell ref="A1:A2"/>
    <mergeCell ref="B1:K1"/>
    <mergeCell ref="L1:U1"/>
    <mergeCell ref="V1:AE1"/>
    <mergeCell ref="A29:A30"/>
    <mergeCell ref="B29:K29"/>
    <mergeCell ref="L29:U29"/>
    <mergeCell ref="V29:AE29"/>
  </mergeCells>
  <conditionalFormatting sqref="B3:AE26">
    <cfRule type="cellIs" dxfId="9" priority="3" operator="greaterThan">
      <formula>500</formula>
    </cfRule>
  </conditionalFormatting>
  <conditionalFormatting sqref="B31:AE54">
    <cfRule type="cellIs" dxfId="8" priority="1" operator="lessThan">
      <formula>109</formula>
    </cfRule>
    <cfRule type="cellIs" dxfId="7" priority="2" operator="greaterThan">
      <formula>163</formula>
    </cfRule>
  </conditionalFormatting>
  <conditionalFormatting sqref="AG4">
    <cfRule type="cellIs" dxfId="6" priority="8" operator="greaterThan">
      <formula>500</formula>
    </cfRule>
    <cfRule type="cellIs" dxfId="5" priority="9" operator="greaterThan">
      <formula>250</formula>
    </cfRule>
    <cfRule type="cellIs" dxfId="4" priority="10" operator="greaterThan">
      <formula>500</formula>
    </cfRule>
  </conditionalFormatting>
  <conditionalFormatting sqref="AG33">
    <cfRule type="cellIs" dxfId="3" priority="6" operator="greaterThan">
      <formula>250</formula>
    </cfRule>
    <cfRule type="cellIs" dxfId="2" priority="7" operator="greaterThan">
      <formula>500</formula>
    </cfRule>
  </conditionalFormatting>
  <conditionalFormatting sqref="AG34">
    <cfRule type="cellIs" dxfId="1" priority="4" operator="greaterThan">
      <formula>163</formula>
    </cfRule>
    <cfRule type="cellIs" dxfId="0" priority="5" operator="lessThan">
      <formula>163</formula>
    </cfRule>
  </conditionalFormatting>
  <pageMargins left="0.7" right="0.7" top="0.75" bottom="0.75" header="0.3" footer="0.3"/>
  <pageSetup paperSize="9" scale="47" orientation="landscape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D7B7F-753E-430B-B831-C143CEC1C3ED}">
  <dimension ref="A1:AI63"/>
  <sheetViews>
    <sheetView zoomScale="70" zoomScaleNormal="70" workbookViewId="0">
      <selection activeCell="W13" sqref="W13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3" t="s">
        <v>79</v>
      </c>
      <c r="B1" s="94" t="s">
        <v>75</v>
      </c>
      <c r="C1" s="95" t="s">
        <v>76</v>
      </c>
    </row>
    <row r="2" spans="1:21" x14ac:dyDescent="0.3">
      <c r="A2" s="96">
        <v>8.3000000000000007</v>
      </c>
      <c r="B2">
        <v>8</v>
      </c>
      <c r="C2" s="97">
        <f>24-B2</f>
        <v>16</v>
      </c>
      <c r="S2" s="98" t="s">
        <v>80</v>
      </c>
      <c r="T2" s="98">
        <v>6</v>
      </c>
      <c r="U2" s="99">
        <f>100*T2/T4</f>
        <v>20</v>
      </c>
    </row>
    <row r="3" spans="1:21" x14ac:dyDescent="0.3">
      <c r="A3" s="96">
        <v>9.3000000000000007</v>
      </c>
      <c r="B3">
        <v>16</v>
      </c>
      <c r="C3" s="97">
        <f t="shared" ref="C3:C31" si="0">24-B3</f>
        <v>8</v>
      </c>
      <c r="S3" s="98" t="s">
        <v>81</v>
      </c>
      <c r="T3" s="98">
        <f>30-T2</f>
        <v>24</v>
      </c>
      <c r="U3" s="99">
        <f>100*T3/T4</f>
        <v>80</v>
      </c>
    </row>
    <row r="4" spans="1:21" x14ac:dyDescent="0.3">
      <c r="A4" s="96">
        <v>10.3</v>
      </c>
      <c r="B4">
        <v>22</v>
      </c>
      <c r="C4" s="97">
        <f t="shared" si="0"/>
        <v>2</v>
      </c>
      <c r="S4" s="98" t="s">
        <v>82</v>
      </c>
      <c r="T4" s="98">
        <f>SUM(T2:T3)</f>
        <v>30</v>
      </c>
      <c r="U4" s="98">
        <f>SUM(U2:U3)</f>
        <v>100</v>
      </c>
    </row>
    <row r="5" spans="1:21" x14ac:dyDescent="0.3">
      <c r="A5" s="96">
        <v>11.3</v>
      </c>
      <c r="B5">
        <v>24</v>
      </c>
      <c r="C5" s="97">
        <f t="shared" si="0"/>
        <v>0</v>
      </c>
    </row>
    <row r="6" spans="1:21" x14ac:dyDescent="0.3">
      <c r="A6" s="96">
        <v>12.3</v>
      </c>
      <c r="B6">
        <v>24</v>
      </c>
      <c r="C6" s="97">
        <f t="shared" si="0"/>
        <v>0</v>
      </c>
    </row>
    <row r="7" spans="1:21" x14ac:dyDescent="0.3">
      <c r="A7" s="96">
        <v>13.3</v>
      </c>
      <c r="B7">
        <v>22</v>
      </c>
      <c r="C7" s="97">
        <f t="shared" si="0"/>
        <v>2</v>
      </c>
    </row>
    <row r="8" spans="1:21" x14ac:dyDescent="0.3">
      <c r="A8" s="96">
        <v>14.3</v>
      </c>
      <c r="B8">
        <v>22</v>
      </c>
      <c r="C8" s="97">
        <f t="shared" si="0"/>
        <v>2</v>
      </c>
    </row>
    <row r="9" spans="1:21" x14ac:dyDescent="0.3">
      <c r="A9" s="96">
        <v>15.3</v>
      </c>
      <c r="B9">
        <v>16</v>
      </c>
      <c r="C9" s="97">
        <f t="shared" si="0"/>
        <v>8</v>
      </c>
    </row>
    <row r="10" spans="1:21" x14ac:dyDescent="0.3">
      <c r="A10" s="96">
        <v>16.3</v>
      </c>
      <c r="B10">
        <v>8</v>
      </c>
      <c r="C10" s="97">
        <f t="shared" si="0"/>
        <v>16</v>
      </c>
    </row>
    <row r="11" spans="1:21" x14ac:dyDescent="0.3">
      <c r="A11" s="96">
        <v>17.3</v>
      </c>
      <c r="B11">
        <v>4</v>
      </c>
      <c r="C11" s="97">
        <f t="shared" si="0"/>
        <v>20</v>
      </c>
    </row>
    <row r="12" spans="1:21" x14ac:dyDescent="0.3">
      <c r="A12" s="96">
        <v>8.3000000000000007</v>
      </c>
      <c r="B12">
        <v>23</v>
      </c>
      <c r="C12" s="97">
        <f t="shared" si="0"/>
        <v>1</v>
      </c>
    </row>
    <row r="13" spans="1:21" x14ac:dyDescent="0.3">
      <c r="A13" s="96">
        <v>9.3000000000000007</v>
      </c>
      <c r="B13">
        <v>24</v>
      </c>
      <c r="C13" s="97">
        <f t="shared" si="0"/>
        <v>0</v>
      </c>
    </row>
    <row r="14" spans="1:21" x14ac:dyDescent="0.3">
      <c r="A14" s="96">
        <v>10.3</v>
      </c>
      <c r="B14">
        <v>24</v>
      </c>
      <c r="C14" s="97">
        <f t="shared" si="0"/>
        <v>0</v>
      </c>
    </row>
    <row r="15" spans="1:21" x14ac:dyDescent="0.3">
      <c r="A15" s="96">
        <v>11.3</v>
      </c>
      <c r="B15">
        <v>24</v>
      </c>
      <c r="C15" s="97">
        <f t="shared" si="0"/>
        <v>0</v>
      </c>
    </row>
    <row r="16" spans="1:21" x14ac:dyDescent="0.3">
      <c r="A16" s="96">
        <v>12.3</v>
      </c>
      <c r="B16">
        <v>24</v>
      </c>
      <c r="C16" s="97">
        <f t="shared" si="0"/>
        <v>0</v>
      </c>
    </row>
    <row r="17" spans="1:35" x14ac:dyDescent="0.3">
      <c r="A17" s="96">
        <v>13.3</v>
      </c>
      <c r="B17">
        <v>24</v>
      </c>
      <c r="C17" s="97">
        <f t="shared" si="0"/>
        <v>0</v>
      </c>
    </row>
    <row r="18" spans="1:35" x14ac:dyDescent="0.3">
      <c r="A18" s="96">
        <v>14.3</v>
      </c>
      <c r="B18">
        <v>24</v>
      </c>
      <c r="C18" s="97">
        <f t="shared" si="0"/>
        <v>0</v>
      </c>
    </row>
    <row r="19" spans="1:35" x14ac:dyDescent="0.3">
      <c r="A19" s="96">
        <v>15.3</v>
      </c>
      <c r="B19">
        <v>24</v>
      </c>
      <c r="C19" s="97">
        <f t="shared" si="0"/>
        <v>0</v>
      </c>
    </row>
    <row r="20" spans="1:35" x14ac:dyDescent="0.3">
      <c r="A20" s="96">
        <v>16.3</v>
      </c>
      <c r="B20">
        <v>24</v>
      </c>
      <c r="C20" s="97">
        <f t="shared" si="0"/>
        <v>0</v>
      </c>
    </row>
    <row r="21" spans="1:35" x14ac:dyDescent="0.3">
      <c r="A21" s="96">
        <v>17.3</v>
      </c>
      <c r="B21">
        <v>21</v>
      </c>
      <c r="C21" s="97">
        <f t="shared" si="0"/>
        <v>3</v>
      </c>
    </row>
    <row r="22" spans="1:35" x14ac:dyDescent="0.3">
      <c r="A22" s="96">
        <v>7.3</v>
      </c>
      <c r="B22">
        <v>24</v>
      </c>
      <c r="C22" s="97">
        <f t="shared" si="0"/>
        <v>0</v>
      </c>
    </row>
    <row r="23" spans="1:35" x14ac:dyDescent="0.3">
      <c r="A23" s="96">
        <v>8.3000000000000007</v>
      </c>
      <c r="B23">
        <v>24</v>
      </c>
      <c r="C23" s="97">
        <f t="shared" si="0"/>
        <v>0</v>
      </c>
    </row>
    <row r="24" spans="1:35" x14ac:dyDescent="0.3">
      <c r="A24" s="96">
        <v>9.3000000000000007</v>
      </c>
      <c r="B24">
        <v>24</v>
      </c>
      <c r="C24" s="97">
        <f t="shared" si="0"/>
        <v>0</v>
      </c>
    </row>
    <row r="25" spans="1:35" x14ac:dyDescent="0.3">
      <c r="A25" s="96">
        <v>10.3</v>
      </c>
      <c r="B25">
        <v>24</v>
      </c>
      <c r="C25" s="97">
        <f t="shared" si="0"/>
        <v>0</v>
      </c>
    </row>
    <row r="26" spans="1:35" x14ac:dyDescent="0.3">
      <c r="A26" s="96">
        <v>11.3</v>
      </c>
      <c r="B26">
        <v>24</v>
      </c>
      <c r="C26" s="97">
        <f t="shared" si="0"/>
        <v>0</v>
      </c>
    </row>
    <row r="27" spans="1:35" x14ac:dyDescent="0.3">
      <c r="A27" s="96">
        <v>12.3</v>
      </c>
      <c r="B27">
        <v>24</v>
      </c>
      <c r="C27" s="97">
        <f t="shared" si="0"/>
        <v>0</v>
      </c>
    </row>
    <row r="28" spans="1:35" x14ac:dyDescent="0.3">
      <c r="A28" s="96">
        <v>13.3</v>
      </c>
      <c r="B28">
        <v>24</v>
      </c>
      <c r="C28" s="97">
        <f t="shared" si="0"/>
        <v>0</v>
      </c>
    </row>
    <row r="29" spans="1:35" x14ac:dyDescent="0.3">
      <c r="A29" s="96">
        <v>14.3</v>
      </c>
      <c r="B29">
        <v>24</v>
      </c>
      <c r="C29" s="97">
        <f t="shared" si="0"/>
        <v>0</v>
      </c>
      <c r="F29">
        <v>8</v>
      </c>
      <c r="G29">
        <v>16</v>
      </c>
      <c r="H29">
        <v>22</v>
      </c>
      <c r="I29">
        <v>24</v>
      </c>
      <c r="J29">
        <v>24</v>
      </c>
      <c r="K29">
        <v>22</v>
      </c>
      <c r="L29">
        <v>22</v>
      </c>
      <c r="M29">
        <v>16</v>
      </c>
      <c r="N29">
        <v>8</v>
      </c>
      <c r="O29">
        <v>4</v>
      </c>
      <c r="P29">
        <v>23</v>
      </c>
      <c r="Q29">
        <v>24</v>
      </c>
      <c r="R29">
        <v>24</v>
      </c>
      <c r="S29">
        <v>24</v>
      </c>
      <c r="T29">
        <v>24</v>
      </c>
      <c r="U29">
        <v>24</v>
      </c>
      <c r="V29">
        <v>24</v>
      </c>
      <c r="W29">
        <v>24</v>
      </c>
      <c r="X29">
        <v>24</v>
      </c>
      <c r="Y29">
        <v>21</v>
      </c>
      <c r="Z29">
        <v>24</v>
      </c>
      <c r="AA29">
        <v>24</v>
      </c>
      <c r="AB29">
        <v>24</v>
      </c>
      <c r="AC29">
        <v>24</v>
      </c>
      <c r="AD29">
        <v>24</v>
      </c>
      <c r="AE29">
        <v>24</v>
      </c>
      <c r="AF29">
        <v>24</v>
      </c>
      <c r="AG29">
        <v>24</v>
      </c>
      <c r="AH29">
        <v>24</v>
      </c>
      <c r="AI29">
        <v>24</v>
      </c>
    </row>
    <row r="30" spans="1:35" x14ac:dyDescent="0.3">
      <c r="A30" s="96">
        <v>15.3</v>
      </c>
      <c r="B30">
        <v>24</v>
      </c>
      <c r="C30" s="97">
        <f t="shared" si="0"/>
        <v>0</v>
      </c>
    </row>
    <row r="31" spans="1:35" ht="15" thickBot="1" x14ac:dyDescent="0.35">
      <c r="A31" s="100">
        <v>16.3</v>
      </c>
      <c r="B31">
        <v>24</v>
      </c>
      <c r="C31" s="102">
        <f t="shared" si="0"/>
        <v>0</v>
      </c>
    </row>
    <row r="32" spans="1:35" ht="15" thickBot="1" x14ac:dyDescent="0.35"/>
    <row r="33" spans="1:4" x14ac:dyDescent="0.3">
      <c r="A33" s="93" t="s">
        <v>79</v>
      </c>
      <c r="B33" s="94" t="s">
        <v>84</v>
      </c>
      <c r="C33" s="94" t="s">
        <v>85</v>
      </c>
      <c r="D33" s="95" t="s">
        <v>77</v>
      </c>
    </row>
    <row r="34" spans="1:4" x14ac:dyDescent="0.3">
      <c r="A34" s="103">
        <v>8.3000000000000007</v>
      </c>
      <c r="B34" s="82">
        <v>0</v>
      </c>
      <c r="C34" s="82">
        <f t="shared" ref="C34:C62" si="1">24-B34-D34</f>
        <v>8</v>
      </c>
      <c r="D34" s="97">
        <v>16</v>
      </c>
    </row>
    <row r="35" spans="1:4" x14ac:dyDescent="0.3">
      <c r="A35" s="103">
        <v>9.3000000000000007</v>
      </c>
      <c r="B35" s="82">
        <v>11</v>
      </c>
      <c r="C35" s="82">
        <f t="shared" si="1"/>
        <v>10</v>
      </c>
      <c r="D35" s="97">
        <v>3</v>
      </c>
    </row>
    <row r="36" spans="1:4" x14ac:dyDescent="0.3">
      <c r="A36" s="103">
        <v>10.3</v>
      </c>
      <c r="B36" s="82">
        <v>20</v>
      </c>
      <c r="C36" s="82">
        <f t="shared" si="1"/>
        <v>3</v>
      </c>
      <c r="D36" s="97">
        <v>1</v>
      </c>
    </row>
    <row r="37" spans="1:4" x14ac:dyDescent="0.3">
      <c r="A37" s="103">
        <v>11.3</v>
      </c>
      <c r="B37" s="82">
        <v>23</v>
      </c>
      <c r="C37" s="82">
        <f t="shared" si="1"/>
        <v>1</v>
      </c>
      <c r="D37" s="97">
        <v>0</v>
      </c>
    </row>
    <row r="38" spans="1:4" x14ac:dyDescent="0.3">
      <c r="A38" s="103">
        <v>12.3</v>
      </c>
      <c r="B38" s="82">
        <v>24</v>
      </c>
      <c r="C38" s="82">
        <f t="shared" si="1"/>
        <v>0</v>
      </c>
      <c r="D38" s="97">
        <v>0</v>
      </c>
    </row>
    <row r="39" spans="1:4" x14ac:dyDescent="0.3">
      <c r="A39" s="103">
        <v>13.3</v>
      </c>
      <c r="B39" s="82">
        <v>23</v>
      </c>
      <c r="C39" s="82">
        <f t="shared" si="1"/>
        <v>1</v>
      </c>
      <c r="D39" s="97">
        <v>0</v>
      </c>
    </row>
    <row r="40" spans="1:4" x14ac:dyDescent="0.3">
      <c r="A40" s="103">
        <v>14.3</v>
      </c>
      <c r="B40" s="82">
        <v>20</v>
      </c>
      <c r="C40" s="82">
        <f t="shared" si="1"/>
        <v>4</v>
      </c>
      <c r="D40" s="97">
        <v>0</v>
      </c>
    </row>
    <row r="41" spans="1:4" x14ac:dyDescent="0.3">
      <c r="A41" s="103">
        <v>15.3</v>
      </c>
      <c r="B41" s="82">
        <v>11</v>
      </c>
      <c r="C41" s="82">
        <f t="shared" si="1"/>
        <v>11</v>
      </c>
      <c r="D41" s="97">
        <v>2</v>
      </c>
    </row>
    <row r="42" spans="1:4" x14ac:dyDescent="0.3">
      <c r="A42" s="103">
        <v>16.3</v>
      </c>
      <c r="B42" s="82">
        <v>0</v>
      </c>
      <c r="C42" s="82">
        <f t="shared" si="1"/>
        <v>8</v>
      </c>
      <c r="D42" s="97">
        <v>16</v>
      </c>
    </row>
    <row r="43" spans="1:4" x14ac:dyDescent="0.3">
      <c r="A43" s="103">
        <v>17.3</v>
      </c>
      <c r="B43" s="82">
        <v>0</v>
      </c>
      <c r="C43" s="82">
        <f t="shared" si="1"/>
        <v>0</v>
      </c>
      <c r="D43" s="97">
        <v>24</v>
      </c>
    </row>
    <row r="44" spans="1:4" x14ac:dyDescent="0.3">
      <c r="A44" s="103">
        <v>8.3000000000000007</v>
      </c>
      <c r="B44" s="82">
        <v>22</v>
      </c>
      <c r="C44" s="82">
        <f t="shared" si="1"/>
        <v>2</v>
      </c>
      <c r="D44" s="97">
        <v>0</v>
      </c>
    </row>
    <row r="45" spans="1:4" x14ac:dyDescent="0.3">
      <c r="A45" s="103">
        <v>9.3000000000000007</v>
      </c>
      <c r="B45" s="82">
        <v>24</v>
      </c>
      <c r="C45" s="82">
        <f t="shared" si="1"/>
        <v>0</v>
      </c>
      <c r="D45" s="97">
        <v>0</v>
      </c>
    </row>
    <row r="46" spans="1:4" x14ac:dyDescent="0.3">
      <c r="A46" s="103">
        <v>10.3</v>
      </c>
      <c r="B46" s="82">
        <v>24</v>
      </c>
      <c r="C46" s="82">
        <f t="shared" si="1"/>
        <v>0</v>
      </c>
      <c r="D46" s="97">
        <v>0</v>
      </c>
    </row>
    <row r="47" spans="1:4" x14ac:dyDescent="0.3">
      <c r="A47" s="103">
        <v>11.3</v>
      </c>
      <c r="B47" s="82">
        <v>24</v>
      </c>
      <c r="C47" s="82">
        <f t="shared" si="1"/>
        <v>0</v>
      </c>
      <c r="D47" s="97">
        <v>0</v>
      </c>
    </row>
    <row r="48" spans="1:4" x14ac:dyDescent="0.3">
      <c r="A48" s="103">
        <v>12.3</v>
      </c>
      <c r="B48" s="82">
        <v>24</v>
      </c>
      <c r="C48" s="82">
        <f t="shared" si="1"/>
        <v>0</v>
      </c>
      <c r="D48" s="97">
        <v>0</v>
      </c>
    </row>
    <row r="49" spans="1:4" x14ac:dyDescent="0.3">
      <c r="A49" s="103">
        <v>13.3</v>
      </c>
      <c r="B49" s="82">
        <v>24</v>
      </c>
      <c r="C49" s="82">
        <f t="shared" si="1"/>
        <v>0</v>
      </c>
      <c r="D49" s="97">
        <v>0</v>
      </c>
    </row>
    <row r="50" spans="1:4" x14ac:dyDescent="0.3">
      <c r="A50" s="103">
        <v>14.3</v>
      </c>
      <c r="B50" s="82">
        <v>24</v>
      </c>
      <c r="C50" s="82">
        <f t="shared" si="1"/>
        <v>0</v>
      </c>
      <c r="D50" s="97">
        <v>0</v>
      </c>
    </row>
    <row r="51" spans="1:4" x14ac:dyDescent="0.3">
      <c r="A51" s="103">
        <v>15.3</v>
      </c>
      <c r="B51" s="82">
        <v>24</v>
      </c>
      <c r="C51" s="82">
        <f t="shared" si="1"/>
        <v>0</v>
      </c>
      <c r="D51" s="97">
        <v>0</v>
      </c>
    </row>
    <row r="52" spans="1:4" x14ac:dyDescent="0.3">
      <c r="A52" s="103">
        <v>16.3</v>
      </c>
      <c r="B52" s="82">
        <v>23</v>
      </c>
      <c r="C52" s="82">
        <f t="shared" si="1"/>
        <v>1</v>
      </c>
      <c r="D52" s="97">
        <v>0</v>
      </c>
    </row>
    <row r="53" spans="1:4" x14ac:dyDescent="0.3">
      <c r="A53" s="103">
        <v>17.3</v>
      </c>
      <c r="B53" s="82">
        <v>14</v>
      </c>
      <c r="C53" s="82">
        <f t="shared" si="1"/>
        <v>9</v>
      </c>
      <c r="D53" s="97">
        <v>1</v>
      </c>
    </row>
    <row r="54" spans="1:4" x14ac:dyDescent="0.3">
      <c r="A54" s="103">
        <v>7.3</v>
      </c>
      <c r="B54" s="82">
        <v>24</v>
      </c>
      <c r="C54" s="82">
        <f t="shared" si="1"/>
        <v>0</v>
      </c>
      <c r="D54" s="97">
        <v>0</v>
      </c>
    </row>
    <row r="55" spans="1:4" x14ac:dyDescent="0.3">
      <c r="A55" s="103">
        <v>8.3000000000000007</v>
      </c>
      <c r="B55" s="82">
        <v>24</v>
      </c>
      <c r="C55" s="82">
        <f t="shared" si="1"/>
        <v>0</v>
      </c>
      <c r="D55" s="97">
        <v>0</v>
      </c>
    </row>
    <row r="56" spans="1:4" x14ac:dyDescent="0.3">
      <c r="A56" s="103">
        <v>9.3000000000000007</v>
      </c>
      <c r="B56" s="82">
        <v>24</v>
      </c>
      <c r="C56" s="82">
        <f t="shared" si="1"/>
        <v>0</v>
      </c>
      <c r="D56" s="97">
        <v>0</v>
      </c>
    </row>
    <row r="57" spans="1:4" x14ac:dyDescent="0.3">
      <c r="A57" s="103">
        <v>10.3</v>
      </c>
      <c r="B57" s="82">
        <v>24</v>
      </c>
      <c r="C57" s="82">
        <f t="shared" si="1"/>
        <v>0</v>
      </c>
      <c r="D57" s="97">
        <v>0</v>
      </c>
    </row>
    <row r="58" spans="1:4" x14ac:dyDescent="0.3">
      <c r="A58" s="103">
        <v>11.3</v>
      </c>
      <c r="B58" s="82">
        <v>24</v>
      </c>
      <c r="C58" s="82">
        <f t="shared" si="1"/>
        <v>0</v>
      </c>
      <c r="D58" s="97">
        <v>0</v>
      </c>
    </row>
    <row r="59" spans="1:4" x14ac:dyDescent="0.3">
      <c r="A59" s="103">
        <v>12.3</v>
      </c>
      <c r="B59" s="82">
        <v>24</v>
      </c>
      <c r="C59" s="82">
        <f t="shared" si="1"/>
        <v>0</v>
      </c>
      <c r="D59" s="97">
        <v>0</v>
      </c>
    </row>
    <row r="60" spans="1:4" x14ac:dyDescent="0.3">
      <c r="A60" s="103">
        <v>13.3</v>
      </c>
      <c r="B60" s="82">
        <v>24</v>
      </c>
      <c r="C60" s="82">
        <f t="shared" si="1"/>
        <v>0</v>
      </c>
      <c r="D60" s="97">
        <v>0</v>
      </c>
    </row>
    <row r="61" spans="1:4" x14ac:dyDescent="0.3">
      <c r="A61" s="103">
        <v>14.3</v>
      </c>
      <c r="B61" s="82">
        <v>24</v>
      </c>
      <c r="C61" s="82">
        <f t="shared" si="1"/>
        <v>0</v>
      </c>
      <c r="D61" s="97">
        <v>0</v>
      </c>
    </row>
    <row r="62" spans="1:4" x14ac:dyDescent="0.3">
      <c r="A62" s="103">
        <v>15.3</v>
      </c>
      <c r="B62" s="82">
        <v>24</v>
      </c>
      <c r="C62" s="82">
        <f t="shared" si="1"/>
        <v>0</v>
      </c>
      <c r="D62" s="97">
        <v>0</v>
      </c>
    </row>
    <row r="63" spans="1:4" ht="15" thickBot="1" x14ac:dyDescent="0.35">
      <c r="A63" s="104">
        <v>16.3</v>
      </c>
      <c r="B63" s="101">
        <v>24</v>
      </c>
      <c r="C63" s="101">
        <f>24-B63-D63</f>
        <v>0</v>
      </c>
      <c r="D63" s="102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6I_info</vt:lpstr>
      <vt:lpstr>Materiali aula</vt:lpstr>
      <vt:lpstr>ELectic lighting</vt:lpstr>
      <vt:lpstr>Clear Sky</vt:lpstr>
      <vt:lpstr>ELectic lighting+Clear Sky</vt:lpstr>
      <vt:lpstr>LN+LA_CS</vt:lpstr>
      <vt:lpstr>Overcast Sky</vt:lpstr>
      <vt:lpstr>ELectic lighting+Overcast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2023-06-17T12:23:31Z</cp:lastPrinted>
  <dcterms:created xsi:type="dcterms:W3CDTF">2023-04-11T17:50:26Z</dcterms:created>
  <dcterms:modified xsi:type="dcterms:W3CDTF">2023-06-29T15:03:14Z</dcterms:modified>
</cp:coreProperties>
</file>