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abella\Desktop\Risultati_1.06\"/>
    </mc:Choice>
  </mc:AlternateContent>
  <xr:revisionPtr revIDLastSave="0" documentId="13_ncr:1_{3415B28C-3FCC-4768-97FE-6008CF0AF8C3}" xr6:coauthVersionLast="47" xr6:coauthVersionMax="47" xr10:uidLastSave="{00000000-0000-0000-0000-000000000000}"/>
  <bookViews>
    <workbookView xWindow="-108" yWindow="-108" windowWidth="23256" windowHeight="12456" tabRatio="943" activeTab="7" xr2:uid="{FC727A89-B4F1-4307-A66E-A40EC0A27C26}"/>
  </bookViews>
  <sheets>
    <sheet name="5I_info" sheetId="9" r:id="rId1"/>
    <sheet name="Materiali aula" sheetId="11" r:id="rId2"/>
    <sheet name="Electric lighting" sheetId="1" r:id="rId3"/>
    <sheet name="Clear Sky" sheetId="2" r:id="rId4"/>
    <sheet name="Electric lighting+ClearSky" sheetId="7" r:id="rId5"/>
    <sheet name="LN+LA_CS" sheetId="12" r:id="rId6"/>
    <sheet name="Overcast Sky" sheetId="4" r:id="rId7"/>
    <sheet name="Electric lighting+Overcast Sky" sheetId="8" r:id="rId8"/>
    <sheet name="LN+LA_OS" sheetId="1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14" l="1"/>
  <c r="C63" i="14"/>
  <c r="C62" i="14"/>
  <c r="C61" i="14"/>
  <c r="C60" i="14"/>
  <c r="C59" i="14"/>
  <c r="C58" i="14"/>
  <c r="C57" i="14"/>
  <c r="C56" i="14"/>
  <c r="C55" i="14"/>
  <c r="C54" i="14"/>
  <c r="C53" i="14"/>
  <c r="C52" i="14"/>
  <c r="C51" i="14"/>
  <c r="C50" i="14"/>
  <c r="C49" i="14"/>
  <c r="C48" i="14"/>
  <c r="C47" i="14"/>
  <c r="C46" i="14"/>
  <c r="C45" i="14"/>
  <c r="C44" i="14"/>
  <c r="C43" i="14"/>
  <c r="C42" i="14"/>
  <c r="C41" i="14"/>
  <c r="C40" i="14"/>
  <c r="C39" i="14"/>
  <c r="C38" i="14"/>
  <c r="C37" i="14"/>
  <c r="C36" i="14"/>
  <c r="C35" i="14"/>
  <c r="T4" i="14"/>
  <c r="U3" i="14" s="1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63" i="12"/>
  <c r="C34" i="12"/>
  <c r="T4" i="12"/>
  <c r="U3" i="12" s="1"/>
  <c r="U2" i="14" l="1"/>
  <c r="U4" i="14" s="1"/>
  <c r="U2" i="12"/>
  <c r="U4" i="12" s="1"/>
  <c r="E86" i="1" l="1"/>
  <c r="C43" i="4" l="1"/>
  <c r="D43" i="4"/>
  <c r="E43" i="4"/>
  <c r="F43" i="4"/>
  <c r="G43" i="4"/>
  <c r="H43" i="4"/>
  <c r="I43" i="4"/>
  <c r="J43" i="4"/>
  <c r="K43" i="4"/>
  <c r="L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B43" i="4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B43" i="2"/>
  <c r="B47" i="8"/>
  <c r="B48" i="8"/>
  <c r="C48" i="8"/>
  <c r="D48" i="8"/>
  <c r="E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AB48" i="8"/>
  <c r="AC48" i="8"/>
  <c r="AD48" i="8"/>
  <c r="AE48" i="8"/>
  <c r="B49" i="8"/>
  <c r="C49" i="8"/>
  <c r="D49" i="8"/>
  <c r="E49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U49" i="8"/>
  <c r="V49" i="8"/>
  <c r="W49" i="8"/>
  <c r="X49" i="8"/>
  <c r="Y49" i="8"/>
  <c r="Z49" i="8"/>
  <c r="AA49" i="8"/>
  <c r="AB49" i="8"/>
  <c r="AC49" i="8"/>
  <c r="AD49" i="8"/>
  <c r="AE49" i="8"/>
  <c r="B50" i="8"/>
  <c r="C50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B50" i="8"/>
  <c r="AC50" i="8"/>
  <c r="AD50" i="8"/>
  <c r="AE50" i="8"/>
  <c r="B51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B52" i="8"/>
  <c r="C52" i="8"/>
  <c r="D52" i="8"/>
  <c r="E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B52" i="8"/>
  <c r="AC52" i="8"/>
  <c r="AD52" i="8"/>
  <c r="AE52" i="8"/>
  <c r="B53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B54" i="8"/>
  <c r="C54" i="8"/>
  <c r="D54" i="8"/>
  <c r="E54" i="8"/>
  <c r="F54" i="8"/>
  <c r="G54" i="8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B54" i="8"/>
  <c r="AC54" i="8"/>
  <c r="AD54" i="8"/>
  <c r="AE54" i="8"/>
  <c r="B55" i="8"/>
  <c r="C55" i="8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Y55" i="8"/>
  <c r="Z55" i="8"/>
  <c r="AA55" i="8"/>
  <c r="AB55" i="8"/>
  <c r="AC55" i="8"/>
  <c r="AD55" i="8"/>
  <c r="AE55" i="8"/>
  <c r="B56" i="8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AA56" i="8"/>
  <c r="AB56" i="8"/>
  <c r="AC56" i="8"/>
  <c r="AD56" i="8"/>
  <c r="AE56" i="8"/>
  <c r="B57" i="8"/>
  <c r="C57" i="8"/>
  <c r="D57" i="8"/>
  <c r="E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U57" i="8"/>
  <c r="V57" i="8"/>
  <c r="W57" i="8"/>
  <c r="X57" i="8"/>
  <c r="Y57" i="8"/>
  <c r="Z57" i="8"/>
  <c r="AA57" i="8"/>
  <c r="AB57" i="8"/>
  <c r="AC57" i="8"/>
  <c r="AD57" i="8"/>
  <c r="AE57" i="8"/>
  <c r="B58" i="8"/>
  <c r="C58" i="8"/>
  <c r="D58" i="8"/>
  <c r="E58" i="8"/>
  <c r="F58" i="8"/>
  <c r="G58" i="8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X58" i="8"/>
  <c r="Y58" i="8"/>
  <c r="Z58" i="8"/>
  <c r="AA58" i="8"/>
  <c r="AB58" i="8"/>
  <c r="AC58" i="8"/>
  <c r="AD58" i="8"/>
  <c r="AE58" i="8"/>
  <c r="B59" i="8"/>
  <c r="C59" i="8"/>
  <c r="D59" i="8"/>
  <c r="E59" i="8"/>
  <c r="F59" i="8"/>
  <c r="G59" i="8"/>
  <c r="H59" i="8"/>
  <c r="I59" i="8"/>
  <c r="J59" i="8"/>
  <c r="K59" i="8"/>
  <c r="L59" i="8"/>
  <c r="M59" i="8"/>
  <c r="N59" i="8"/>
  <c r="O59" i="8"/>
  <c r="P59" i="8"/>
  <c r="Q59" i="8"/>
  <c r="R59" i="8"/>
  <c r="S59" i="8"/>
  <c r="T59" i="8"/>
  <c r="U59" i="8"/>
  <c r="V59" i="8"/>
  <c r="W59" i="8"/>
  <c r="X59" i="8"/>
  <c r="Y59" i="8"/>
  <c r="Z59" i="8"/>
  <c r="AA59" i="8"/>
  <c r="AB59" i="8"/>
  <c r="AC59" i="8"/>
  <c r="AD59" i="8"/>
  <c r="AE59" i="8"/>
  <c r="B60" i="8"/>
  <c r="C60" i="8"/>
  <c r="D60" i="8"/>
  <c r="E60" i="8"/>
  <c r="F60" i="8"/>
  <c r="G60" i="8"/>
  <c r="H60" i="8"/>
  <c r="I60" i="8"/>
  <c r="J60" i="8"/>
  <c r="K60" i="8"/>
  <c r="L60" i="8"/>
  <c r="M60" i="8"/>
  <c r="N60" i="8"/>
  <c r="O60" i="8"/>
  <c r="P60" i="8"/>
  <c r="Q60" i="8"/>
  <c r="R60" i="8"/>
  <c r="S60" i="8"/>
  <c r="T60" i="8"/>
  <c r="U60" i="8"/>
  <c r="V60" i="8"/>
  <c r="W60" i="8"/>
  <c r="X60" i="8"/>
  <c r="Y60" i="8"/>
  <c r="Z60" i="8"/>
  <c r="AA60" i="8"/>
  <c r="AB60" i="8"/>
  <c r="AC60" i="8"/>
  <c r="AD60" i="8"/>
  <c r="AE60" i="8"/>
  <c r="B61" i="8"/>
  <c r="C61" i="8"/>
  <c r="D61" i="8"/>
  <c r="E61" i="8"/>
  <c r="F61" i="8"/>
  <c r="G61" i="8"/>
  <c r="H61" i="8"/>
  <c r="I61" i="8"/>
  <c r="J61" i="8"/>
  <c r="K61" i="8"/>
  <c r="L61" i="8"/>
  <c r="M61" i="8"/>
  <c r="N61" i="8"/>
  <c r="O61" i="8"/>
  <c r="P61" i="8"/>
  <c r="Q61" i="8"/>
  <c r="R61" i="8"/>
  <c r="S61" i="8"/>
  <c r="T61" i="8"/>
  <c r="U61" i="8"/>
  <c r="V61" i="8"/>
  <c r="W61" i="8"/>
  <c r="X61" i="8"/>
  <c r="Y61" i="8"/>
  <c r="Z61" i="8"/>
  <c r="AA61" i="8"/>
  <c r="AB61" i="8"/>
  <c r="AC61" i="8"/>
  <c r="AD61" i="8"/>
  <c r="AE61" i="8"/>
  <c r="B62" i="8"/>
  <c r="C62" i="8"/>
  <c r="D62" i="8"/>
  <c r="E62" i="8"/>
  <c r="F62" i="8"/>
  <c r="G62" i="8"/>
  <c r="H62" i="8"/>
  <c r="I62" i="8"/>
  <c r="J62" i="8"/>
  <c r="K62" i="8"/>
  <c r="L62" i="8"/>
  <c r="M62" i="8"/>
  <c r="N62" i="8"/>
  <c r="O62" i="8"/>
  <c r="P62" i="8"/>
  <c r="Q62" i="8"/>
  <c r="R62" i="8"/>
  <c r="S62" i="8"/>
  <c r="T62" i="8"/>
  <c r="U62" i="8"/>
  <c r="V62" i="8"/>
  <c r="W62" i="8"/>
  <c r="X62" i="8"/>
  <c r="Y62" i="8"/>
  <c r="Z62" i="8"/>
  <c r="AA62" i="8"/>
  <c r="AB62" i="8"/>
  <c r="AC62" i="8"/>
  <c r="AD62" i="8"/>
  <c r="AE62" i="8"/>
  <c r="B63" i="8"/>
  <c r="C63" i="8"/>
  <c r="D63" i="8"/>
  <c r="E63" i="8"/>
  <c r="F63" i="8"/>
  <c r="G63" i="8"/>
  <c r="H63" i="8"/>
  <c r="I63" i="8"/>
  <c r="J63" i="8"/>
  <c r="K63" i="8"/>
  <c r="L63" i="8"/>
  <c r="M63" i="8"/>
  <c r="N63" i="8"/>
  <c r="O63" i="8"/>
  <c r="P63" i="8"/>
  <c r="Q63" i="8"/>
  <c r="R63" i="8"/>
  <c r="S63" i="8"/>
  <c r="T63" i="8"/>
  <c r="U63" i="8"/>
  <c r="V63" i="8"/>
  <c r="W63" i="8"/>
  <c r="X63" i="8"/>
  <c r="Y63" i="8"/>
  <c r="Z63" i="8"/>
  <c r="AA63" i="8"/>
  <c r="AB63" i="8"/>
  <c r="AC63" i="8"/>
  <c r="AD63" i="8"/>
  <c r="AE63" i="8"/>
  <c r="B64" i="8"/>
  <c r="C64" i="8"/>
  <c r="D64" i="8"/>
  <c r="E64" i="8"/>
  <c r="F64" i="8"/>
  <c r="G64" i="8"/>
  <c r="H64" i="8"/>
  <c r="I64" i="8"/>
  <c r="J64" i="8"/>
  <c r="K64" i="8"/>
  <c r="L64" i="8"/>
  <c r="M64" i="8"/>
  <c r="N64" i="8"/>
  <c r="O64" i="8"/>
  <c r="P64" i="8"/>
  <c r="Q64" i="8"/>
  <c r="R64" i="8"/>
  <c r="S64" i="8"/>
  <c r="T64" i="8"/>
  <c r="U64" i="8"/>
  <c r="V64" i="8"/>
  <c r="W64" i="8"/>
  <c r="X64" i="8"/>
  <c r="Y64" i="8"/>
  <c r="Z64" i="8"/>
  <c r="AA64" i="8"/>
  <c r="AB64" i="8"/>
  <c r="AC64" i="8"/>
  <c r="AD64" i="8"/>
  <c r="AE64" i="8"/>
  <c r="B65" i="8"/>
  <c r="C65" i="8"/>
  <c r="D65" i="8"/>
  <c r="E65" i="8"/>
  <c r="F65" i="8"/>
  <c r="G65" i="8"/>
  <c r="H65" i="8"/>
  <c r="I65" i="8"/>
  <c r="J65" i="8"/>
  <c r="K65" i="8"/>
  <c r="L65" i="8"/>
  <c r="M65" i="8"/>
  <c r="N65" i="8"/>
  <c r="O65" i="8"/>
  <c r="P65" i="8"/>
  <c r="Q65" i="8"/>
  <c r="R65" i="8"/>
  <c r="S65" i="8"/>
  <c r="T65" i="8"/>
  <c r="U65" i="8"/>
  <c r="V65" i="8"/>
  <c r="W65" i="8"/>
  <c r="X65" i="8"/>
  <c r="Y65" i="8"/>
  <c r="Z65" i="8"/>
  <c r="AA65" i="8"/>
  <c r="AB65" i="8"/>
  <c r="AC65" i="8"/>
  <c r="AD65" i="8"/>
  <c r="AE65" i="8"/>
  <c r="B66" i="8"/>
  <c r="C66" i="8"/>
  <c r="D66" i="8"/>
  <c r="E66" i="8"/>
  <c r="F66" i="8"/>
  <c r="G66" i="8"/>
  <c r="H66" i="8"/>
  <c r="I66" i="8"/>
  <c r="J66" i="8"/>
  <c r="K66" i="8"/>
  <c r="L66" i="8"/>
  <c r="M66" i="8"/>
  <c r="N66" i="8"/>
  <c r="O66" i="8"/>
  <c r="P66" i="8"/>
  <c r="Q66" i="8"/>
  <c r="R66" i="8"/>
  <c r="S66" i="8"/>
  <c r="T66" i="8"/>
  <c r="U66" i="8"/>
  <c r="V66" i="8"/>
  <c r="W66" i="8"/>
  <c r="X66" i="8"/>
  <c r="Y66" i="8"/>
  <c r="Z66" i="8"/>
  <c r="AA66" i="8"/>
  <c r="AB66" i="8"/>
  <c r="AC66" i="8"/>
  <c r="AD66" i="8"/>
  <c r="AE66" i="8"/>
  <c r="B67" i="8"/>
  <c r="C67" i="8"/>
  <c r="D67" i="8"/>
  <c r="E67" i="8"/>
  <c r="F67" i="8"/>
  <c r="G67" i="8"/>
  <c r="H67" i="8"/>
  <c r="I67" i="8"/>
  <c r="J67" i="8"/>
  <c r="K67" i="8"/>
  <c r="L67" i="8"/>
  <c r="M67" i="8"/>
  <c r="N67" i="8"/>
  <c r="O67" i="8"/>
  <c r="P67" i="8"/>
  <c r="Q67" i="8"/>
  <c r="R67" i="8"/>
  <c r="S67" i="8"/>
  <c r="T67" i="8"/>
  <c r="U67" i="8"/>
  <c r="V67" i="8"/>
  <c r="W67" i="8"/>
  <c r="X67" i="8"/>
  <c r="Y67" i="8"/>
  <c r="Z67" i="8"/>
  <c r="AA67" i="8"/>
  <c r="AB67" i="8"/>
  <c r="AC67" i="8"/>
  <c r="AD67" i="8"/>
  <c r="AE67" i="8"/>
  <c r="B68" i="8"/>
  <c r="C68" i="8"/>
  <c r="D68" i="8"/>
  <c r="E68" i="8"/>
  <c r="F68" i="8"/>
  <c r="G68" i="8"/>
  <c r="H68" i="8"/>
  <c r="I68" i="8"/>
  <c r="J68" i="8"/>
  <c r="K68" i="8"/>
  <c r="L68" i="8"/>
  <c r="M68" i="8"/>
  <c r="N68" i="8"/>
  <c r="O68" i="8"/>
  <c r="P68" i="8"/>
  <c r="Q68" i="8"/>
  <c r="R68" i="8"/>
  <c r="S68" i="8"/>
  <c r="T68" i="8"/>
  <c r="U68" i="8"/>
  <c r="V68" i="8"/>
  <c r="W68" i="8"/>
  <c r="X68" i="8"/>
  <c r="Y68" i="8"/>
  <c r="Z68" i="8"/>
  <c r="AA68" i="8"/>
  <c r="AB68" i="8"/>
  <c r="AC68" i="8"/>
  <c r="AD68" i="8"/>
  <c r="AE68" i="8"/>
  <c r="B69" i="8"/>
  <c r="C69" i="8"/>
  <c r="D69" i="8"/>
  <c r="E69" i="8"/>
  <c r="F69" i="8"/>
  <c r="G69" i="8"/>
  <c r="H69" i="8"/>
  <c r="I69" i="8"/>
  <c r="J69" i="8"/>
  <c r="K69" i="8"/>
  <c r="L69" i="8"/>
  <c r="M69" i="8"/>
  <c r="N69" i="8"/>
  <c r="O69" i="8"/>
  <c r="P69" i="8"/>
  <c r="Q69" i="8"/>
  <c r="R69" i="8"/>
  <c r="S69" i="8"/>
  <c r="T69" i="8"/>
  <c r="U69" i="8"/>
  <c r="V69" i="8"/>
  <c r="W69" i="8"/>
  <c r="X69" i="8"/>
  <c r="Y69" i="8"/>
  <c r="Z69" i="8"/>
  <c r="AA69" i="8"/>
  <c r="AB69" i="8"/>
  <c r="AC69" i="8"/>
  <c r="AD69" i="8"/>
  <c r="AE69" i="8"/>
  <c r="B70" i="8"/>
  <c r="C70" i="8"/>
  <c r="D70" i="8"/>
  <c r="E70" i="8"/>
  <c r="F70" i="8"/>
  <c r="G70" i="8"/>
  <c r="H70" i="8"/>
  <c r="I70" i="8"/>
  <c r="J70" i="8"/>
  <c r="K70" i="8"/>
  <c r="L70" i="8"/>
  <c r="M70" i="8"/>
  <c r="N70" i="8"/>
  <c r="O70" i="8"/>
  <c r="P70" i="8"/>
  <c r="Q70" i="8"/>
  <c r="R70" i="8"/>
  <c r="S70" i="8"/>
  <c r="T70" i="8"/>
  <c r="U70" i="8"/>
  <c r="V70" i="8"/>
  <c r="W70" i="8"/>
  <c r="X70" i="8"/>
  <c r="Y70" i="8"/>
  <c r="Z70" i="8"/>
  <c r="AA70" i="8"/>
  <c r="AB70" i="8"/>
  <c r="AC70" i="8"/>
  <c r="AD70" i="8"/>
  <c r="AE70" i="8"/>
  <c r="B71" i="8"/>
  <c r="C71" i="8"/>
  <c r="D71" i="8"/>
  <c r="E71" i="8"/>
  <c r="F71" i="8"/>
  <c r="G71" i="8"/>
  <c r="H71" i="8"/>
  <c r="I71" i="8"/>
  <c r="J71" i="8"/>
  <c r="K71" i="8"/>
  <c r="L71" i="8"/>
  <c r="M71" i="8"/>
  <c r="N71" i="8"/>
  <c r="O71" i="8"/>
  <c r="P71" i="8"/>
  <c r="Q71" i="8"/>
  <c r="R71" i="8"/>
  <c r="S71" i="8"/>
  <c r="T71" i="8"/>
  <c r="U71" i="8"/>
  <c r="V71" i="8"/>
  <c r="W71" i="8"/>
  <c r="X71" i="8"/>
  <c r="Y71" i="8"/>
  <c r="Z71" i="8"/>
  <c r="AA71" i="8"/>
  <c r="AB71" i="8"/>
  <c r="AC71" i="8"/>
  <c r="AD71" i="8"/>
  <c r="AE71" i="8"/>
  <c r="B72" i="8"/>
  <c r="C72" i="8"/>
  <c r="D72" i="8"/>
  <c r="E72" i="8"/>
  <c r="F72" i="8"/>
  <c r="G72" i="8"/>
  <c r="H72" i="8"/>
  <c r="I72" i="8"/>
  <c r="J72" i="8"/>
  <c r="K72" i="8"/>
  <c r="L72" i="8"/>
  <c r="M72" i="8"/>
  <c r="N72" i="8"/>
  <c r="O72" i="8"/>
  <c r="P72" i="8"/>
  <c r="Q72" i="8"/>
  <c r="R72" i="8"/>
  <c r="S72" i="8"/>
  <c r="T72" i="8"/>
  <c r="U72" i="8"/>
  <c r="V72" i="8"/>
  <c r="W72" i="8"/>
  <c r="X72" i="8"/>
  <c r="Y72" i="8"/>
  <c r="Z72" i="8"/>
  <c r="AA72" i="8"/>
  <c r="AB72" i="8"/>
  <c r="AC72" i="8"/>
  <c r="AD72" i="8"/>
  <c r="AE72" i="8"/>
  <c r="B73" i="8"/>
  <c r="C73" i="8"/>
  <c r="D73" i="8"/>
  <c r="E73" i="8"/>
  <c r="F73" i="8"/>
  <c r="G73" i="8"/>
  <c r="H73" i="8"/>
  <c r="I73" i="8"/>
  <c r="J73" i="8"/>
  <c r="K73" i="8"/>
  <c r="L73" i="8"/>
  <c r="M73" i="8"/>
  <c r="N73" i="8"/>
  <c r="O73" i="8"/>
  <c r="P73" i="8"/>
  <c r="Q73" i="8"/>
  <c r="R73" i="8"/>
  <c r="S73" i="8"/>
  <c r="T73" i="8"/>
  <c r="U73" i="8"/>
  <c r="V73" i="8"/>
  <c r="W73" i="8"/>
  <c r="X73" i="8"/>
  <c r="Y73" i="8"/>
  <c r="Z73" i="8"/>
  <c r="AA73" i="8"/>
  <c r="AB73" i="8"/>
  <c r="AC73" i="8"/>
  <c r="AD73" i="8"/>
  <c r="AE73" i="8"/>
  <c r="B74" i="8"/>
  <c r="C74" i="8"/>
  <c r="D74" i="8"/>
  <c r="E74" i="8"/>
  <c r="F74" i="8"/>
  <c r="G74" i="8"/>
  <c r="H74" i="8"/>
  <c r="I74" i="8"/>
  <c r="J74" i="8"/>
  <c r="K74" i="8"/>
  <c r="L74" i="8"/>
  <c r="M74" i="8"/>
  <c r="N74" i="8"/>
  <c r="O74" i="8"/>
  <c r="P74" i="8"/>
  <c r="Q74" i="8"/>
  <c r="R74" i="8"/>
  <c r="S74" i="8"/>
  <c r="T74" i="8"/>
  <c r="U74" i="8"/>
  <c r="V74" i="8"/>
  <c r="W74" i="8"/>
  <c r="X74" i="8"/>
  <c r="Y74" i="8"/>
  <c r="Z74" i="8"/>
  <c r="AA74" i="8"/>
  <c r="AB74" i="8"/>
  <c r="AC74" i="8"/>
  <c r="AD74" i="8"/>
  <c r="AE74" i="8"/>
  <c r="B75" i="8"/>
  <c r="C75" i="8"/>
  <c r="D75" i="8"/>
  <c r="E75" i="8"/>
  <c r="F75" i="8"/>
  <c r="G75" i="8"/>
  <c r="H75" i="8"/>
  <c r="I75" i="8"/>
  <c r="J75" i="8"/>
  <c r="K75" i="8"/>
  <c r="L75" i="8"/>
  <c r="M75" i="8"/>
  <c r="N75" i="8"/>
  <c r="O75" i="8"/>
  <c r="P75" i="8"/>
  <c r="Q75" i="8"/>
  <c r="R75" i="8"/>
  <c r="S75" i="8"/>
  <c r="T75" i="8"/>
  <c r="U75" i="8"/>
  <c r="V75" i="8"/>
  <c r="W75" i="8"/>
  <c r="X75" i="8"/>
  <c r="Y75" i="8"/>
  <c r="Z75" i="8"/>
  <c r="AA75" i="8"/>
  <c r="AB75" i="8"/>
  <c r="AC75" i="8"/>
  <c r="AD75" i="8"/>
  <c r="AE75" i="8"/>
  <c r="B76" i="8"/>
  <c r="C76" i="8"/>
  <c r="D76" i="8"/>
  <c r="E76" i="8"/>
  <c r="F76" i="8"/>
  <c r="G76" i="8"/>
  <c r="H76" i="8"/>
  <c r="I76" i="8"/>
  <c r="J76" i="8"/>
  <c r="K76" i="8"/>
  <c r="L76" i="8"/>
  <c r="M76" i="8"/>
  <c r="N76" i="8"/>
  <c r="O76" i="8"/>
  <c r="P76" i="8"/>
  <c r="Q76" i="8"/>
  <c r="R76" i="8"/>
  <c r="S76" i="8"/>
  <c r="T76" i="8"/>
  <c r="U76" i="8"/>
  <c r="V76" i="8"/>
  <c r="W76" i="8"/>
  <c r="X76" i="8"/>
  <c r="Y76" i="8"/>
  <c r="Z76" i="8"/>
  <c r="AA76" i="8"/>
  <c r="AB76" i="8"/>
  <c r="AC76" i="8"/>
  <c r="AD76" i="8"/>
  <c r="AE76" i="8"/>
  <c r="B77" i="8"/>
  <c r="C77" i="8"/>
  <c r="D77" i="8"/>
  <c r="E77" i="8"/>
  <c r="F77" i="8"/>
  <c r="G77" i="8"/>
  <c r="H77" i="8"/>
  <c r="I77" i="8"/>
  <c r="J77" i="8"/>
  <c r="K77" i="8"/>
  <c r="L77" i="8"/>
  <c r="M77" i="8"/>
  <c r="N77" i="8"/>
  <c r="O77" i="8"/>
  <c r="P77" i="8"/>
  <c r="Q77" i="8"/>
  <c r="R77" i="8"/>
  <c r="S77" i="8"/>
  <c r="T77" i="8"/>
  <c r="U77" i="8"/>
  <c r="V77" i="8"/>
  <c r="W77" i="8"/>
  <c r="X77" i="8"/>
  <c r="Y77" i="8"/>
  <c r="Z77" i="8"/>
  <c r="AA77" i="8"/>
  <c r="AB77" i="8"/>
  <c r="AC77" i="8"/>
  <c r="AD77" i="8"/>
  <c r="AE77" i="8"/>
  <c r="B78" i="8"/>
  <c r="C78" i="8"/>
  <c r="D78" i="8"/>
  <c r="E78" i="8"/>
  <c r="F78" i="8"/>
  <c r="G78" i="8"/>
  <c r="H78" i="8"/>
  <c r="I78" i="8"/>
  <c r="J78" i="8"/>
  <c r="K78" i="8"/>
  <c r="L78" i="8"/>
  <c r="M78" i="8"/>
  <c r="N78" i="8"/>
  <c r="O78" i="8"/>
  <c r="P78" i="8"/>
  <c r="Q78" i="8"/>
  <c r="R78" i="8"/>
  <c r="S78" i="8"/>
  <c r="T78" i="8"/>
  <c r="U78" i="8"/>
  <c r="V78" i="8"/>
  <c r="W78" i="8"/>
  <c r="X78" i="8"/>
  <c r="Y78" i="8"/>
  <c r="Z78" i="8"/>
  <c r="AA78" i="8"/>
  <c r="AB78" i="8"/>
  <c r="AC78" i="8"/>
  <c r="AD78" i="8"/>
  <c r="AE78" i="8"/>
  <c r="B79" i="8"/>
  <c r="C79" i="8"/>
  <c r="D79" i="8"/>
  <c r="E79" i="8"/>
  <c r="F79" i="8"/>
  <c r="G79" i="8"/>
  <c r="H79" i="8"/>
  <c r="I79" i="8"/>
  <c r="J79" i="8"/>
  <c r="K79" i="8"/>
  <c r="L79" i="8"/>
  <c r="M79" i="8"/>
  <c r="N79" i="8"/>
  <c r="O79" i="8"/>
  <c r="P79" i="8"/>
  <c r="Q79" i="8"/>
  <c r="R79" i="8"/>
  <c r="S79" i="8"/>
  <c r="T79" i="8"/>
  <c r="U79" i="8"/>
  <c r="V79" i="8"/>
  <c r="W79" i="8"/>
  <c r="X79" i="8"/>
  <c r="Y79" i="8"/>
  <c r="Z79" i="8"/>
  <c r="AA79" i="8"/>
  <c r="AB79" i="8"/>
  <c r="AC79" i="8"/>
  <c r="AD79" i="8"/>
  <c r="AE79" i="8"/>
  <c r="B80" i="8"/>
  <c r="C80" i="8"/>
  <c r="D80" i="8"/>
  <c r="E80" i="8"/>
  <c r="F80" i="8"/>
  <c r="G80" i="8"/>
  <c r="H80" i="8"/>
  <c r="I80" i="8"/>
  <c r="J80" i="8"/>
  <c r="K80" i="8"/>
  <c r="L80" i="8"/>
  <c r="M80" i="8"/>
  <c r="N80" i="8"/>
  <c r="O80" i="8"/>
  <c r="P80" i="8"/>
  <c r="Q80" i="8"/>
  <c r="R80" i="8"/>
  <c r="S80" i="8"/>
  <c r="T80" i="8"/>
  <c r="U80" i="8"/>
  <c r="V80" i="8"/>
  <c r="W80" i="8"/>
  <c r="X80" i="8"/>
  <c r="Y80" i="8"/>
  <c r="Z80" i="8"/>
  <c r="AA80" i="8"/>
  <c r="AB80" i="8"/>
  <c r="AC80" i="8"/>
  <c r="AD80" i="8"/>
  <c r="AE80" i="8"/>
  <c r="B81" i="8"/>
  <c r="C81" i="8"/>
  <c r="D81" i="8"/>
  <c r="E81" i="8"/>
  <c r="F81" i="8"/>
  <c r="G81" i="8"/>
  <c r="H81" i="8"/>
  <c r="I81" i="8"/>
  <c r="J81" i="8"/>
  <c r="K81" i="8"/>
  <c r="L81" i="8"/>
  <c r="M81" i="8"/>
  <c r="N81" i="8"/>
  <c r="O81" i="8"/>
  <c r="P81" i="8"/>
  <c r="Q81" i="8"/>
  <c r="R81" i="8"/>
  <c r="S81" i="8"/>
  <c r="T81" i="8"/>
  <c r="U81" i="8"/>
  <c r="V81" i="8"/>
  <c r="W81" i="8"/>
  <c r="X81" i="8"/>
  <c r="Y81" i="8"/>
  <c r="Z81" i="8"/>
  <c r="AA81" i="8"/>
  <c r="AB81" i="8"/>
  <c r="AC81" i="8"/>
  <c r="AD81" i="8"/>
  <c r="AE81" i="8"/>
  <c r="B82" i="8"/>
  <c r="C82" i="8"/>
  <c r="D82" i="8"/>
  <c r="E82" i="8"/>
  <c r="F82" i="8"/>
  <c r="G82" i="8"/>
  <c r="H82" i="8"/>
  <c r="I82" i="8"/>
  <c r="J82" i="8"/>
  <c r="K82" i="8"/>
  <c r="L82" i="8"/>
  <c r="M82" i="8"/>
  <c r="N82" i="8"/>
  <c r="O82" i="8"/>
  <c r="P82" i="8"/>
  <c r="Q82" i="8"/>
  <c r="R82" i="8"/>
  <c r="S82" i="8"/>
  <c r="T82" i="8"/>
  <c r="U82" i="8"/>
  <c r="V82" i="8"/>
  <c r="W82" i="8"/>
  <c r="X82" i="8"/>
  <c r="Y82" i="8"/>
  <c r="Z82" i="8"/>
  <c r="AA82" i="8"/>
  <c r="AB82" i="8"/>
  <c r="AC82" i="8"/>
  <c r="AD82" i="8"/>
  <c r="AE82" i="8"/>
  <c r="B83" i="8"/>
  <c r="C83" i="8"/>
  <c r="D83" i="8"/>
  <c r="E83" i="8"/>
  <c r="F83" i="8"/>
  <c r="G83" i="8"/>
  <c r="H83" i="8"/>
  <c r="I83" i="8"/>
  <c r="J83" i="8"/>
  <c r="K83" i="8"/>
  <c r="L83" i="8"/>
  <c r="M83" i="8"/>
  <c r="N83" i="8"/>
  <c r="O83" i="8"/>
  <c r="P83" i="8"/>
  <c r="Q83" i="8"/>
  <c r="R83" i="8"/>
  <c r="S83" i="8"/>
  <c r="T83" i="8"/>
  <c r="U83" i="8"/>
  <c r="V83" i="8"/>
  <c r="W83" i="8"/>
  <c r="X83" i="8"/>
  <c r="Y83" i="8"/>
  <c r="Z83" i="8"/>
  <c r="AA83" i="8"/>
  <c r="AB83" i="8"/>
  <c r="AC83" i="8"/>
  <c r="AD83" i="8"/>
  <c r="AE83" i="8"/>
  <c r="B84" i="8"/>
  <c r="C84" i="8"/>
  <c r="D84" i="8"/>
  <c r="E84" i="8"/>
  <c r="F84" i="8"/>
  <c r="G84" i="8"/>
  <c r="H84" i="8"/>
  <c r="I84" i="8"/>
  <c r="J84" i="8"/>
  <c r="K84" i="8"/>
  <c r="L84" i="8"/>
  <c r="M84" i="8"/>
  <c r="N84" i="8"/>
  <c r="O84" i="8"/>
  <c r="P84" i="8"/>
  <c r="Q84" i="8"/>
  <c r="R84" i="8"/>
  <c r="S84" i="8"/>
  <c r="T84" i="8"/>
  <c r="U84" i="8"/>
  <c r="V84" i="8"/>
  <c r="W84" i="8"/>
  <c r="X84" i="8"/>
  <c r="Y84" i="8"/>
  <c r="Z84" i="8"/>
  <c r="AA84" i="8"/>
  <c r="AB84" i="8"/>
  <c r="AC84" i="8"/>
  <c r="AD84" i="8"/>
  <c r="AE84" i="8"/>
  <c r="B85" i="8"/>
  <c r="C85" i="8"/>
  <c r="D85" i="8"/>
  <c r="E85" i="8"/>
  <c r="F85" i="8"/>
  <c r="G85" i="8"/>
  <c r="H85" i="8"/>
  <c r="I85" i="8"/>
  <c r="J85" i="8"/>
  <c r="K85" i="8"/>
  <c r="L85" i="8"/>
  <c r="M85" i="8"/>
  <c r="N85" i="8"/>
  <c r="O85" i="8"/>
  <c r="P85" i="8"/>
  <c r="Q85" i="8"/>
  <c r="R85" i="8"/>
  <c r="S85" i="8"/>
  <c r="T85" i="8"/>
  <c r="U85" i="8"/>
  <c r="V85" i="8"/>
  <c r="W85" i="8"/>
  <c r="X85" i="8"/>
  <c r="Y85" i="8"/>
  <c r="Z85" i="8"/>
  <c r="AA85" i="8"/>
  <c r="AB85" i="8"/>
  <c r="AC85" i="8"/>
  <c r="AD85" i="8"/>
  <c r="AE85" i="8"/>
  <c r="B86" i="8"/>
  <c r="C86" i="8"/>
  <c r="D86" i="8"/>
  <c r="E86" i="8"/>
  <c r="F86" i="8"/>
  <c r="G86" i="8"/>
  <c r="H86" i="8"/>
  <c r="I86" i="8"/>
  <c r="J86" i="8"/>
  <c r="K86" i="8"/>
  <c r="L86" i="8"/>
  <c r="M86" i="8"/>
  <c r="N86" i="8"/>
  <c r="O86" i="8"/>
  <c r="P86" i="8"/>
  <c r="Q86" i="8"/>
  <c r="R86" i="8"/>
  <c r="S86" i="8"/>
  <c r="T86" i="8"/>
  <c r="U86" i="8"/>
  <c r="V86" i="8"/>
  <c r="W86" i="8"/>
  <c r="X86" i="8"/>
  <c r="Y86" i="8"/>
  <c r="Z86" i="8"/>
  <c r="AA86" i="8"/>
  <c r="AB86" i="8"/>
  <c r="AC86" i="8"/>
  <c r="AD86" i="8"/>
  <c r="AE86" i="8"/>
  <c r="C47" i="8"/>
  <c r="D47" i="8"/>
  <c r="E47" i="8"/>
  <c r="F47" i="8"/>
  <c r="G47" i="8"/>
  <c r="H47" i="8"/>
  <c r="I47" i="8"/>
  <c r="J47" i="8"/>
  <c r="K47" i="8"/>
  <c r="L47" i="8"/>
  <c r="M47" i="8"/>
  <c r="N47" i="8"/>
  <c r="O47" i="8"/>
  <c r="P47" i="8"/>
  <c r="Q47" i="8"/>
  <c r="R47" i="8"/>
  <c r="S47" i="8"/>
  <c r="T47" i="8"/>
  <c r="U47" i="8"/>
  <c r="V47" i="8"/>
  <c r="W47" i="8"/>
  <c r="X47" i="8"/>
  <c r="Y47" i="8"/>
  <c r="Z47" i="8"/>
  <c r="AA47" i="8"/>
  <c r="AB47" i="8"/>
  <c r="AC47" i="8"/>
  <c r="AD47" i="8"/>
  <c r="AE47" i="8"/>
  <c r="C3" i="8"/>
  <c r="C43" i="8" s="1"/>
  <c r="D3" i="8"/>
  <c r="E3" i="8"/>
  <c r="F3" i="8"/>
  <c r="G3" i="8"/>
  <c r="H3" i="8"/>
  <c r="I3" i="8"/>
  <c r="J3" i="8"/>
  <c r="J43" i="8" s="1"/>
  <c r="K3" i="8"/>
  <c r="L3" i="8"/>
  <c r="M3" i="8"/>
  <c r="N3" i="8"/>
  <c r="O3" i="8"/>
  <c r="P3" i="8"/>
  <c r="Q3" i="8"/>
  <c r="R3" i="8"/>
  <c r="S3" i="8"/>
  <c r="T3" i="8"/>
  <c r="U3" i="8"/>
  <c r="V3" i="8"/>
  <c r="W3" i="8"/>
  <c r="X3" i="8"/>
  <c r="Y3" i="8"/>
  <c r="Z3" i="8"/>
  <c r="AA3" i="8"/>
  <c r="AB3" i="8"/>
  <c r="AC3" i="8"/>
  <c r="AD3" i="8"/>
  <c r="AE3" i="8"/>
  <c r="C4" i="8"/>
  <c r="D4" i="8"/>
  <c r="E4" i="8"/>
  <c r="F4" i="8"/>
  <c r="G4" i="8"/>
  <c r="H4" i="8"/>
  <c r="I4" i="8"/>
  <c r="J4" i="8"/>
  <c r="K4" i="8"/>
  <c r="L4" i="8"/>
  <c r="M4" i="8"/>
  <c r="N4" i="8"/>
  <c r="O4" i="8"/>
  <c r="P4" i="8"/>
  <c r="Q4" i="8"/>
  <c r="R4" i="8"/>
  <c r="S4" i="8"/>
  <c r="T4" i="8"/>
  <c r="U4" i="8"/>
  <c r="V4" i="8"/>
  <c r="W4" i="8"/>
  <c r="X4" i="8"/>
  <c r="Y4" i="8"/>
  <c r="Z4" i="8"/>
  <c r="AA4" i="8"/>
  <c r="AB4" i="8"/>
  <c r="AC4" i="8"/>
  <c r="AD4" i="8"/>
  <c r="AE4" i="8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C7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C8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AE8" i="8"/>
  <c r="C9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AE9" i="8"/>
  <c r="C10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C11" i="8"/>
  <c r="D11" i="8"/>
  <c r="E11" i="8"/>
  <c r="F11" i="8"/>
  <c r="G11" i="8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B11" i="8"/>
  <c r="AC11" i="8"/>
  <c r="AD11" i="8"/>
  <c r="AE11" i="8"/>
  <c r="C12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AE12" i="8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B13" i="8"/>
  <c r="AC13" i="8"/>
  <c r="AD13" i="8"/>
  <c r="AE13" i="8"/>
  <c r="C14" i="8"/>
  <c r="D14" i="8"/>
  <c r="E14" i="8"/>
  <c r="F14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V14" i="8"/>
  <c r="W14" i="8"/>
  <c r="X14" i="8"/>
  <c r="Y14" i="8"/>
  <c r="Z14" i="8"/>
  <c r="AA14" i="8"/>
  <c r="AB14" i="8"/>
  <c r="AC14" i="8"/>
  <c r="AD14" i="8"/>
  <c r="AE14" i="8"/>
  <c r="C15" i="8"/>
  <c r="D15" i="8"/>
  <c r="E15" i="8"/>
  <c r="F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C16" i="8"/>
  <c r="D16" i="8"/>
  <c r="E16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AA16" i="8"/>
  <c r="AB16" i="8"/>
  <c r="AC16" i="8"/>
  <c r="AD16" i="8"/>
  <c r="AE16" i="8"/>
  <c r="C17" i="8"/>
  <c r="D17" i="8"/>
  <c r="E17" i="8"/>
  <c r="F17" i="8"/>
  <c r="G17" i="8"/>
  <c r="H17" i="8"/>
  <c r="I17" i="8"/>
  <c r="J17" i="8"/>
  <c r="K17" i="8"/>
  <c r="L17" i="8"/>
  <c r="M17" i="8"/>
  <c r="N17" i="8"/>
  <c r="O17" i="8"/>
  <c r="P17" i="8"/>
  <c r="Q17" i="8"/>
  <c r="R17" i="8"/>
  <c r="S17" i="8"/>
  <c r="T17" i="8"/>
  <c r="U17" i="8"/>
  <c r="V17" i="8"/>
  <c r="W17" i="8"/>
  <c r="X17" i="8"/>
  <c r="Y17" i="8"/>
  <c r="Z17" i="8"/>
  <c r="AA17" i="8"/>
  <c r="AB17" i="8"/>
  <c r="AC17" i="8"/>
  <c r="AD17" i="8"/>
  <c r="AE17" i="8"/>
  <c r="C18" i="8"/>
  <c r="D18" i="8"/>
  <c r="E18" i="8"/>
  <c r="F18" i="8"/>
  <c r="G18" i="8"/>
  <c r="H18" i="8"/>
  <c r="I18" i="8"/>
  <c r="J18" i="8"/>
  <c r="K18" i="8"/>
  <c r="L18" i="8"/>
  <c r="M18" i="8"/>
  <c r="N18" i="8"/>
  <c r="O18" i="8"/>
  <c r="P18" i="8"/>
  <c r="Q18" i="8"/>
  <c r="R18" i="8"/>
  <c r="S18" i="8"/>
  <c r="T18" i="8"/>
  <c r="U18" i="8"/>
  <c r="V18" i="8"/>
  <c r="W18" i="8"/>
  <c r="X18" i="8"/>
  <c r="Y18" i="8"/>
  <c r="Z18" i="8"/>
  <c r="AA18" i="8"/>
  <c r="AB18" i="8"/>
  <c r="AC18" i="8"/>
  <c r="AD18" i="8"/>
  <c r="AE18" i="8"/>
  <c r="C19" i="8"/>
  <c r="D19" i="8"/>
  <c r="E19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AE19" i="8"/>
  <c r="C20" i="8"/>
  <c r="D20" i="8"/>
  <c r="E20" i="8"/>
  <c r="F20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T20" i="8"/>
  <c r="U20" i="8"/>
  <c r="V20" i="8"/>
  <c r="W20" i="8"/>
  <c r="X20" i="8"/>
  <c r="Y20" i="8"/>
  <c r="Z20" i="8"/>
  <c r="AA20" i="8"/>
  <c r="AB20" i="8"/>
  <c r="AC20" i="8"/>
  <c r="AD20" i="8"/>
  <c r="AE20" i="8"/>
  <c r="C21" i="8"/>
  <c r="D21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C22" i="8"/>
  <c r="D22" i="8"/>
  <c r="E22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AA22" i="8"/>
  <c r="AB22" i="8"/>
  <c r="AC22" i="8"/>
  <c r="AD22" i="8"/>
  <c r="AE22" i="8"/>
  <c r="C23" i="8"/>
  <c r="D23" i="8"/>
  <c r="E23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V23" i="8"/>
  <c r="W23" i="8"/>
  <c r="X23" i="8"/>
  <c r="Y23" i="8"/>
  <c r="Z23" i="8"/>
  <c r="AA23" i="8"/>
  <c r="AB23" i="8"/>
  <c r="AC23" i="8"/>
  <c r="AD23" i="8"/>
  <c r="AE23" i="8"/>
  <c r="C24" i="8"/>
  <c r="D24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U24" i="8"/>
  <c r="V24" i="8"/>
  <c r="W24" i="8"/>
  <c r="X24" i="8"/>
  <c r="Y24" i="8"/>
  <c r="Z24" i="8"/>
  <c r="AA24" i="8"/>
  <c r="AB24" i="8"/>
  <c r="AC24" i="8"/>
  <c r="AD24" i="8"/>
  <c r="AE24" i="8"/>
  <c r="C25" i="8"/>
  <c r="D25" i="8"/>
  <c r="E25" i="8"/>
  <c r="F25" i="8"/>
  <c r="G25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X25" i="8"/>
  <c r="Y25" i="8"/>
  <c r="Z25" i="8"/>
  <c r="AA25" i="8"/>
  <c r="AB25" i="8"/>
  <c r="AC25" i="8"/>
  <c r="AD25" i="8"/>
  <c r="AE25" i="8"/>
  <c r="C26" i="8"/>
  <c r="D26" i="8"/>
  <c r="E26" i="8"/>
  <c r="F26" i="8"/>
  <c r="G26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V26" i="8"/>
  <c r="W26" i="8"/>
  <c r="X26" i="8"/>
  <c r="Y26" i="8"/>
  <c r="Z26" i="8"/>
  <c r="AA26" i="8"/>
  <c r="AB26" i="8"/>
  <c r="AC26" i="8"/>
  <c r="AD26" i="8"/>
  <c r="AE26" i="8"/>
  <c r="C27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R27" i="8"/>
  <c r="S27" i="8"/>
  <c r="T27" i="8"/>
  <c r="U27" i="8"/>
  <c r="V27" i="8"/>
  <c r="W27" i="8"/>
  <c r="X27" i="8"/>
  <c r="Y27" i="8"/>
  <c r="Z27" i="8"/>
  <c r="AA27" i="8"/>
  <c r="AB27" i="8"/>
  <c r="AC27" i="8"/>
  <c r="AD27" i="8"/>
  <c r="AE27" i="8"/>
  <c r="C28" i="8"/>
  <c r="D28" i="8"/>
  <c r="E28" i="8"/>
  <c r="F28" i="8"/>
  <c r="G28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X28" i="8"/>
  <c r="Y28" i="8"/>
  <c r="Z28" i="8"/>
  <c r="AA28" i="8"/>
  <c r="AB28" i="8"/>
  <c r="AC28" i="8"/>
  <c r="AD28" i="8"/>
  <c r="AE28" i="8"/>
  <c r="C29" i="8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AA29" i="8"/>
  <c r="AB29" i="8"/>
  <c r="AC29" i="8"/>
  <c r="AD29" i="8"/>
  <c r="AE29" i="8"/>
  <c r="C30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U30" i="8"/>
  <c r="V30" i="8"/>
  <c r="W30" i="8"/>
  <c r="X30" i="8"/>
  <c r="Y30" i="8"/>
  <c r="Z30" i="8"/>
  <c r="AA30" i="8"/>
  <c r="AB30" i="8"/>
  <c r="AC30" i="8"/>
  <c r="AD30" i="8"/>
  <c r="AE30" i="8"/>
  <c r="C31" i="8"/>
  <c r="D31" i="8"/>
  <c r="E31" i="8"/>
  <c r="F31" i="8"/>
  <c r="G31" i="8"/>
  <c r="H31" i="8"/>
  <c r="I31" i="8"/>
  <c r="J31" i="8"/>
  <c r="K31" i="8"/>
  <c r="L31" i="8"/>
  <c r="M31" i="8"/>
  <c r="N31" i="8"/>
  <c r="O31" i="8"/>
  <c r="P31" i="8"/>
  <c r="Q31" i="8"/>
  <c r="R31" i="8"/>
  <c r="S31" i="8"/>
  <c r="T31" i="8"/>
  <c r="U31" i="8"/>
  <c r="V31" i="8"/>
  <c r="W31" i="8"/>
  <c r="X31" i="8"/>
  <c r="Y31" i="8"/>
  <c r="Z31" i="8"/>
  <c r="AA31" i="8"/>
  <c r="AB31" i="8"/>
  <c r="AC31" i="8"/>
  <c r="AD31" i="8"/>
  <c r="AE31" i="8"/>
  <c r="C32" i="8"/>
  <c r="D32" i="8"/>
  <c r="E32" i="8"/>
  <c r="F32" i="8"/>
  <c r="G32" i="8"/>
  <c r="H32" i="8"/>
  <c r="I32" i="8"/>
  <c r="J32" i="8"/>
  <c r="K32" i="8"/>
  <c r="L32" i="8"/>
  <c r="M32" i="8"/>
  <c r="N32" i="8"/>
  <c r="O32" i="8"/>
  <c r="P32" i="8"/>
  <c r="Q32" i="8"/>
  <c r="R32" i="8"/>
  <c r="S32" i="8"/>
  <c r="T32" i="8"/>
  <c r="U32" i="8"/>
  <c r="V32" i="8"/>
  <c r="W32" i="8"/>
  <c r="X32" i="8"/>
  <c r="Y32" i="8"/>
  <c r="Z32" i="8"/>
  <c r="AA32" i="8"/>
  <c r="AB32" i="8"/>
  <c r="AC32" i="8"/>
  <c r="AD32" i="8"/>
  <c r="AE32" i="8"/>
  <c r="C33" i="8"/>
  <c r="D33" i="8"/>
  <c r="E33" i="8"/>
  <c r="F33" i="8"/>
  <c r="G33" i="8"/>
  <c r="H33" i="8"/>
  <c r="I33" i="8"/>
  <c r="J33" i="8"/>
  <c r="K33" i="8"/>
  <c r="L33" i="8"/>
  <c r="M33" i="8"/>
  <c r="N33" i="8"/>
  <c r="O33" i="8"/>
  <c r="P33" i="8"/>
  <c r="Q33" i="8"/>
  <c r="R33" i="8"/>
  <c r="S33" i="8"/>
  <c r="T33" i="8"/>
  <c r="U33" i="8"/>
  <c r="V33" i="8"/>
  <c r="W33" i="8"/>
  <c r="X33" i="8"/>
  <c r="Y33" i="8"/>
  <c r="Z33" i="8"/>
  <c r="AA33" i="8"/>
  <c r="AB33" i="8"/>
  <c r="AC33" i="8"/>
  <c r="AD33" i="8"/>
  <c r="AE33" i="8"/>
  <c r="C34" i="8"/>
  <c r="D34" i="8"/>
  <c r="E34" i="8"/>
  <c r="F34" i="8"/>
  <c r="G34" i="8"/>
  <c r="H34" i="8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X34" i="8"/>
  <c r="Y34" i="8"/>
  <c r="Z34" i="8"/>
  <c r="AA34" i="8"/>
  <c r="AB34" i="8"/>
  <c r="AC34" i="8"/>
  <c r="AD34" i="8"/>
  <c r="AE34" i="8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35" i="8"/>
  <c r="W35" i="8"/>
  <c r="X35" i="8"/>
  <c r="Y35" i="8"/>
  <c r="Z35" i="8"/>
  <c r="AA35" i="8"/>
  <c r="AB35" i="8"/>
  <c r="AC35" i="8"/>
  <c r="AD35" i="8"/>
  <c r="AE35" i="8"/>
  <c r="C36" i="8"/>
  <c r="D36" i="8"/>
  <c r="E36" i="8"/>
  <c r="F36" i="8"/>
  <c r="G36" i="8"/>
  <c r="H36" i="8"/>
  <c r="I36" i="8"/>
  <c r="J36" i="8"/>
  <c r="K36" i="8"/>
  <c r="L36" i="8"/>
  <c r="M36" i="8"/>
  <c r="N36" i="8"/>
  <c r="O36" i="8"/>
  <c r="P36" i="8"/>
  <c r="Q36" i="8"/>
  <c r="R36" i="8"/>
  <c r="S36" i="8"/>
  <c r="T36" i="8"/>
  <c r="U36" i="8"/>
  <c r="V36" i="8"/>
  <c r="W36" i="8"/>
  <c r="X36" i="8"/>
  <c r="Y36" i="8"/>
  <c r="Z36" i="8"/>
  <c r="AA36" i="8"/>
  <c r="AB36" i="8"/>
  <c r="AC36" i="8"/>
  <c r="AD36" i="8"/>
  <c r="AE36" i="8"/>
  <c r="C37" i="8"/>
  <c r="D37" i="8"/>
  <c r="E37" i="8"/>
  <c r="F37" i="8"/>
  <c r="G37" i="8"/>
  <c r="H37" i="8"/>
  <c r="I37" i="8"/>
  <c r="J37" i="8"/>
  <c r="K37" i="8"/>
  <c r="L37" i="8"/>
  <c r="M37" i="8"/>
  <c r="N37" i="8"/>
  <c r="O37" i="8"/>
  <c r="P37" i="8"/>
  <c r="Q37" i="8"/>
  <c r="R37" i="8"/>
  <c r="S37" i="8"/>
  <c r="T37" i="8"/>
  <c r="U37" i="8"/>
  <c r="V37" i="8"/>
  <c r="W37" i="8"/>
  <c r="X37" i="8"/>
  <c r="Y37" i="8"/>
  <c r="Z37" i="8"/>
  <c r="AA37" i="8"/>
  <c r="AB37" i="8"/>
  <c r="AC37" i="8"/>
  <c r="AD37" i="8"/>
  <c r="AE37" i="8"/>
  <c r="C38" i="8"/>
  <c r="D38" i="8"/>
  <c r="E38" i="8"/>
  <c r="F38" i="8"/>
  <c r="G38" i="8"/>
  <c r="H38" i="8"/>
  <c r="I38" i="8"/>
  <c r="J38" i="8"/>
  <c r="K38" i="8"/>
  <c r="L38" i="8"/>
  <c r="M38" i="8"/>
  <c r="N38" i="8"/>
  <c r="O38" i="8"/>
  <c r="P38" i="8"/>
  <c r="Q38" i="8"/>
  <c r="R38" i="8"/>
  <c r="S38" i="8"/>
  <c r="T38" i="8"/>
  <c r="U38" i="8"/>
  <c r="V38" i="8"/>
  <c r="W38" i="8"/>
  <c r="X38" i="8"/>
  <c r="Y38" i="8"/>
  <c r="Z38" i="8"/>
  <c r="AA38" i="8"/>
  <c r="AB38" i="8"/>
  <c r="AC38" i="8"/>
  <c r="AD38" i="8"/>
  <c r="AE38" i="8"/>
  <c r="C39" i="8"/>
  <c r="D39" i="8"/>
  <c r="E39" i="8"/>
  <c r="F39" i="8"/>
  <c r="G39" i="8"/>
  <c r="H39" i="8"/>
  <c r="I39" i="8"/>
  <c r="J39" i="8"/>
  <c r="K39" i="8"/>
  <c r="L39" i="8"/>
  <c r="M39" i="8"/>
  <c r="N39" i="8"/>
  <c r="O39" i="8"/>
  <c r="P39" i="8"/>
  <c r="Q39" i="8"/>
  <c r="R39" i="8"/>
  <c r="S39" i="8"/>
  <c r="T39" i="8"/>
  <c r="U39" i="8"/>
  <c r="V39" i="8"/>
  <c r="W39" i="8"/>
  <c r="X39" i="8"/>
  <c r="Y39" i="8"/>
  <c r="Z39" i="8"/>
  <c r="AA39" i="8"/>
  <c r="AB39" i="8"/>
  <c r="AC39" i="8"/>
  <c r="AD39" i="8"/>
  <c r="AE39" i="8"/>
  <c r="C40" i="8"/>
  <c r="D40" i="8"/>
  <c r="E40" i="8"/>
  <c r="F40" i="8"/>
  <c r="G40" i="8"/>
  <c r="H40" i="8"/>
  <c r="I40" i="8"/>
  <c r="J40" i="8"/>
  <c r="K40" i="8"/>
  <c r="L40" i="8"/>
  <c r="M40" i="8"/>
  <c r="N40" i="8"/>
  <c r="O40" i="8"/>
  <c r="P40" i="8"/>
  <c r="Q40" i="8"/>
  <c r="R40" i="8"/>
  <c r="S40" i="8"/>
  <c r="T40" i="8"/>
  <c r="U40" i="8"/>
  <c r="V40" i="8"/>
  <c r="W40" i="8"/>
  <c r="X40" i="8"/>
  <c r="Y40" i="8"/>
  <c r="Z40" i="8"/>
  <c r="AA40" i="8"/>
  <c r="AB40" i="8"/>
  <c r="AC40" i="8"/>
  <c r="AD40" i="8"/>
  <c r="AE40" i="8"/>
  <c r="C41" i="8"/>
  <c r="D41" i="8"/>
  <c r="E41" i="8"/>
  <c r="F41" i="8"/>
  <c r="G41" i="8"/>
  <c r="H41" i="8"/>
  <c r="I41" i="8"/>
  <c r="J41" i="8"/>
  <c r="K41" i="8"/>
  <c r="L41" i="8"/>
  <c r="M41" i="8"/>
  <c r="N41" i="8"/>
  <c r="O41" i="8"/>
  <c r="P41" i="8"/>
  <c r="Q41" i="8"/>
  <c r="R41" i="8"/>
  <c r="S41" i="8"/>
  <c r="T41" i="8"/>
  <c r="U41" i="8"/>
  <c r="V41" i="8"/>
  <c r="W41" i="8"/>
  <c r="X41" i="8"/>
  <c r="Y41" i="8"/>
  <c r="Z41" i="8"/>
  <c r="AA41" i="8"/>
  <c r="AB41" i="8"/>
  <c r="AC41" i="8"/>
  <c r="AD41" i="8"/>
  <c r="AE41" i="8"/>
  <c r="C42" i="8"/>
  <c r="D42" i="8"/>
  <c r="E42" i="8"/>
  <c r="F42" i="8"/>
  <c r="G42" i="8"/>
  <c r="H42" i="8"/>
  <c r="I42" i="8"/>
  <c r="J42" i="8"/>
  <c r="K42" i="8"/>
  <c r="L42" i="8"/>
  <c r="M42" i="8"/>
  <c r="N42" i="8"/>
  <c r="O42" i="8"/>
  <c r="P42" i="8"/>
  <c r="Q42" i="8"/>
  <c r="R42" i="8"/>
  <c r="S42" i="8"/>
  <c r="T42" i="8"/>
  <c r="U42" i="8"/>
  <c r="V42" i="8"/>
  <c r="W42" i="8"/>
  <c r="X42" i="8"/>
  <c r="Y42" i="8"/>
  <c r="Z42" i="8"/>
  <c r="AA42" i="8"/>
  <c r="AB42" i="8"/>
  <c r="AC42" i="8"/>
  <c r="AD42" i="8"/>
  <c r="AE42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3" i="8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T47" i="7"/>
  <c r="U47" i="7"/>
  <c r="V47" i="7"/>
  <c r="W47" i="7"/>
  <c r="X47" i="7"/>
  <c r="Y47" i="7"/>
  <c r="Z47" i="7"/>
  <c r="AA47" i="7"/>
  <c r="AB47" i="7"/>
  <c r="AC47" i="7"/>
  <c r="AD47" i="7"/>
  <c r="AE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T48" i="7"/>
  <c r="U48" i="7"/>
  <c r="V48" i="7"/>
  <c r="W48" i="7"/>
  <c r="X48" i="7"/>
  <c r="Y48" i="7"/>
  <c r="Z48" i="7"/>
  <c r="AA48" i="7"/>
  <c r="AB48" i="7"/>
  <c r="AC48" i="7"/>
  <c r="AD48" i="7"/>
  <c r="AE48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T49" i="7"/>
  <c r="U49" i="7"/>
  <c r="V49" i="7"/>
  <c r="W49" i="7"/>
  <c r="X49" i="7"/>
  <c r="Y49" i="7"/>
  <c r="Z49" i="7"/>
  <c r="AA49" i="7"/>
  <c r="AB49" i="7"/>
  <c r="AC49" i="7"/>
  <c r="AD49" i="7"/>
  <c r="AE49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R50" i="7"/>
  <c r="S50" i="7"/>
  <c r="T50" i="7"/>
  <c r="U50" i="7"/>
  <c r="V50" i="7"/>
  <c r="W50" i="7"/>
  <c r="X50" i="7"/>
  <c r="Y50" i="7"/>
  <c r="Z50" i="7"/>
  <c r="AA50" i="7"/>
  <c r="AB50" i="7"/>
  <c r="AC50" i="7"/>
  <c r="AD50" i="7"/>
  <c r="AE50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R51" i="7"/>
  <c r="S51" i="7"/>
  <c r="T51" i="7"/>
  <c r="U51" i="7"/>
  <c r="V51" i="7"/>
  <c r="W51" i="7"/>
  <c r="X51" i="7"/>
  <c r="Y51" i="7"/>
  <c r="Z51" i="7"/>
  <c r="AA51" i="7"/>
  <c r="AB51" i="7"/>
  <c r="AC51" i="7"/>
  <c r="AD51" i="7"/>
  <c r="AE51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R52" i="7"/>
  <c r="S52" i="7"/>
  <c r="T52" i="7"/>
  <c r="U52" i="7"/>
  <c r="V52" i="7"/>
  <c r="W52" i="7"/>
  <c r="X52" i="7"/>
  <c r="Y52" i="7"/>
  <c r="Z52" i="7"/>
  <c r="AA52" i="7"/>
  <c r="AB52" i="7"/>
  <c r="AC52" i="7"/>
  <c r="AD52" i="7"/>
  <c r="AE52" i="7"/>
  <c r="C53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T53" i="7"/>
  <c r="U53" i="7"/>
  <c r="V53" i="7"/>
  <c r="W53" i="7"/>
  <c r="X53" i="7"/>
  <c r="Y53" i="7"/>
  <c r="Z53" i="7"/>
  <c r="AA53" i="7"/>
  <c r="AB53" i="7"/>
  <c r="AC53" i="7"/>
  <c r="AD53" i="7"/>
  <c r="AE53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T54" i="7"/>
  <c r="U54" i="7"/>
  <c r="V54" i="7"/>
  <c r="W54" i="7"/>
  <c r="X54" i="7"/>
  <c r="Y54" i="7"/>
  <c r="Z54" i="7"/>
  <c r="AA54" i="7"/>
  <c r="AB54" i="7"/>
  <c r="AC54" i="7"/>
  <c r="AD54" i="7"/>
  <c r="AE54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T55" i="7"/>
  <c r="U55" i="7"/>
  <c r="V55" i="7"/>
  <c r="W55" i="7"/>
  <c r="X55" i="7"/>
  <c r="Y55" i="7"/>
  <c r="Z55" i="7"/>
  <c r="AA55" i="7"/>
  <c r="AB55" i="7"/>
  <c r="AC55" i="7"/>
  <c r="AD55" i="7"/>
  <c r="AE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T56" i="7"/>
  <c r="U56" i="7"/>
  <c r="V56" i="7"/>
  <c r="W56" i="7"/>
  <c r="X56" i="7"/>
  <c r="Y56" i="7"/>
  <c r="Z56" i="7"/>
  <c r="AA56" i="7"/>
  <c r="AB56" i="7"/>
  <c r="AC56" i="7"/>
  <c r="AD56" i="7"/>
  <c r="AE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T57" i="7"/>
  <c r="U57" i="7"/>
  <c r="V57" i="7"/>
  <c r="W57" i="7"/>
  <c r="X57" i="7"/>
  <c r="Y57" i="7"/>
  <c r="Z57" i="7"/>
  <c r="AA57" i="7"/>
  <c r="AB57" i="7"/>
  <c r="AC57" i="7"/>
  <c r="AD57" i="7"/>
  <c r="AE57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T58" i="7"/>
  <c r="U58" i="7"/>
  <c r="V58" i="7"/>
  <c r="W58" i="7"/>
  <c r="X58" i="7"/>
  <c r="Y58" i="7"/>
  <c r="Z58" i="7"/>
  <c r="AA58" i="7"/>
  <c r="AB58" i="7"/>
  <c r="AC58" i="7"/>
  <c r="AD58" i="7"/>
  <c r="AE58" i="7"/>
  <c r="C59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T59" i="7"/>
  <c r="U59" i="7"/>
  <c r="V59" i="7"/>
  <c r="W59" i="7"/>
  <c r="X59" i="7"/>
  <c r="Y59" i="7"/>
  <c r="Z59" i="7"/>
  <c r="AA59" i="7"/>
  <c r="AB59" i="7"/>
  <c r="AC59" i="7"/>
  <c r="AD59" i="7"/>
  <c r="AE59" i="7"/>
  <c r="C60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R60" i="7"/>
  <c r="S60" i="7"/>
  <c r="T60" i="7"/>
  <c r="U60" i="7"/>
  <c r="V60" i="7"/>
  <c r="W60" i="7"/>
  <c r="X60" i="7"/>
  <c r="Y60" i="7"/>
  <c r="Z60" i="7"/>
  <c r="AA60" i="7"/>
  <c r="AB60" i="7"/>
  <c r="AC60" i="7"/>
  <c r="AD60" i="7"/>
  <c r="AE60" i="7"/>
  <c r="C61" i="7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R61" i="7"/>
  <c r="S61" i="7"/>
  <c r="T61" i="7"/>
  <c r="U61" i="7"/>
  <c r="V61" i="7"/>
  <c r="W61" i="7"/>
  <c r="X61" i="7"/>
  <c r="Y61" i="7"/>
  <c r="Z61" i="7"/>
  <c r="AA61" i="7"/>
  <c r="AB61" i="7"/>
  <c r="AC61" i="7"/>
  <c r="AD61" i="7"/>
  <c r="AE61" i="7"/>
  <c r="C62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R62" i="7"/>
  <c r="S62" i="7"/>
  <c r="T62" i="7"/>
  <c r="U62" i="7"/>
  <c r="V62" i="7"/>
  <c r="W62" i="7"/>
  <c r="X62" i="7"/>
  <c r="Y62" i="7"/>
  <c r="Z62" i="7"/>
  <c r="AA62" i="7"/>
  <c r="AB62" i="7"/>
  <c r="AC62" i="7"/>
  <c r="AD62" i="7"/>
  <c r="AE62" i="7"/>
  <c r="C63" i="7"/>
  <c r="D63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T63" i="7"/>
  <c r="U63" i="7"/>
  <c r="V63" i="7"/>
  <c r="W63" i="7"/>
  <c r="X63" i="7"/>
  <c r="Y63" i="7"/>
  <c r="Z63" i="7"/>
  <c r="AA63" i="7"/>
  <c r="AB63" i="7"/>
  <c r="AC63" i="7"/>
  <c r="AD63" i="7"/>
  <c r="AE63" i="7"/>
  <c r="C64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T64" i="7"/>
  <c r="U64" i="7"/>
  <c r="V64" i="7"/>
  <c r="W64" i="7"/>
  <c r="X64" i="7"/>
  <c r="Y64" i="7"/>
  <c r="Z64" i="7"/>
  <c r="AA64" i="7"/>
  <c r="AB64" i="7"/>
  <c r="AC64" i="7"/>
  <c r="AD64" i="7"/>
  <c r="AE64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T65" i="7"/>
  <c r="U65" i="7"/>
  <c r="V65" i="7"/>
  <c r="W65" i="7"/>
  <c r="X65" i="7"/>
  <c r="Y65" i="7"/>
  <c r="Z65" i="7"/>
  <c r="AA65" i="7"/>
  <c r="AB65" i="7"/>
  <c r="AC65" i="7"/>
  <c r="AD65" i="7"/>
  <c r="AE65" i="7"/>
  <c r="C66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R66" i="7"/>
  <c r="S66" i="7"/>
  <c r="T66" i="7"/>
  <c r="U66" i="7"/>
  <c r="V66" i="7"/>
  <c r="W66" i="7"/>
  <c r="X66" i="7"/>
  <c r="Y66" i="7"/>
  <c r="Z66" i="7"/>
  <c r="AA66" i="7"/>
  <c r="AB66" i="7"/>
  <c r="AC66" i="7"/>
  <c r="AD66" i="7"/>
  <c r="AE66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T67" i="7"/>
  <c r="U67" i="7"/>
  <c r="V67" i="7"/>
  <c r="W67" i="7"/>
  <c r="X67" i="7"/>
  <c r="Y67" i="7"/>
  <c r="Z67" i="7"/>
  <c r="AA67" i="7"/>
  <c r="AB67" i="7"/>
  <c r="AC67" i="7"/>
  <c r="AD67" i="7"/>
  <c r="AE67" i="7"/>
  <c r="C68" i="7"/>
  <c r="D68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R68" i="7"/>
  <c r="S68" i="7"/>
  <c r="T68" i="7"/>
  <c r="U68" i="7"/>
  <c r="V68" i="7"/>
  <c r="W68" i="7"/>
  <c r="X68" i="7"/>
  <c r="Y68" i="7"/>
  <c r="Z68" i="7"/>
  <c r="AA68" i="7"/>
  <c r="AB68" i="7"/>
  <c r="AC68" i="7"/>
  <c r="AD68" i="7"/>
  <c r="AE68" i="7"/>
  <c r="C69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R69" i="7"/>
  <c r="S69" i="7"/>
  <c r="T69" i="7"/>
  <c r="U69" i="7"/>
  <c r="V69" i="7"/>
  <c r="W69" i="7"/>
  <c r="X69" i="7"/>
  <c r="Y69" i="7"/>
  <c r="Z69" i="7"/>
  <c r="AA69" i="7"/>
  <c r="AB69" i="7"/>
  <c r="AC69" i="7"/>
  <c r="AD69" i="7"/>
  <c r="AE69" i="7"/>
  <c r="C70" i="7"/>
  <c r="D70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R70" i="7"/>
  <c r="S70" i="7"/>
  <c r="T70" i="7"/>
  <c r="U70" i="7"/>
  <c r="V70" i="7"/>
  <c r="W70" i="7"/>
  <c r="X70" i="7"/>
  <c r="Y70" i="7"/>
  <c r="Z70" i="7"/>
  <c r="AA70" i="7"/>
  <c r="AB70" i="7"/>
  <c r="AC70" i="7"/>
  <c r="AD70" i="7"/>
  <c r="AE70" i="7"/>
  <c r="C71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R71" i="7"/>
  <c r="S71" i="7"/>
  <c r="T71" i="7"/>
  <c r="U71" i="7"/>
  <c r="V71" i="7"/>
  <c r="W71" i="7"/>
  <c r="X71" i="7"/>
  <c r="Y71" i="7"/>
  <c r="Z71" i="7"/>
  <c r="AA71" i="7"/>
  <c r="AB71" i="7"/>
  <c r="AC71" i="7"/>
  <c r="AD71" i="7"/>
  <c r="AE71" i="7"/>
  <c r="C72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R72" i="7"/>
  <c r="S72" i="7"/>
  <c r="T72" i="7"/>
  <c r="U72" i="7"/>
  <c r="V72" i="7"/>
  <c r="W72" i="7"/>
  <c r="X72" i="7"/>
  <c r="Y72" i="7"/>
  <c r="Z72" i="7"/>
  <c r="AA72" i="7"/>
  <c r="AB72" i="7"/>
  <c r="AC72" i="7"/>
  <c r="AD72" i="7"/>
  <c r="AE72" i="7"/>
  <c r="C73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R73" i="7"/>
  <c r="S73" i="7"/>
  <c r="T73" i="7"/>
  <c r="U73" i="7"/>
  <c r="V73" i="7"/>
  <c r="W73" i="7"/>
  <c r="X73" i="7"/>
  <c r="Y73" i="7"/>
  <c r="Z73" i="7"/>
  <c r="AA73" i="7"/>
  <c r="AB73" i="7"/>
  <c r="AC73" i="7"/>
  <c r="AD73" i="7"/>
  <c r="AE73" i="7"/>
  <c r="C74" i="7"/>
  <c r="D74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R74" i="7"/>
  <c r="S74" i="7"/>
  <c r="T74" i="7"/>
  <c r="U74" i="7"/>
  <c r="V74" i="7"/>
  <c r="W74" i="7"/>
  <c r="X74" i="7"/>
  <c r="Y74" i="7"/>
  <c r="Z74" i="7"/>
  <c r="AA74" i="7"/>
  <c r="AB74" i="7"/>
  <c r="AC74" i="7"/>
  <c r="AD74" i="7"/>
  <c r="AE74" i="7"/>
  <c r="C75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T75" i="7"/>
  <c r="U75" i="7"/>
  <c r="V75" i="7"/>
  <c r="W75" i="7"/>
  <c r="X75" i="7"/>
  <c r="Y75" i="7"/>
  <c r="Z75" i="7"/>
  <c r="AA75" i="7"/>
  <c r="AB75" i="7"/>
  <c r="AC75" i="7"/>
  <c r="AD75" i="7"/>
  <c r="AE75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T76" i="7"/>
  <c r="U76" i="7"/>
  <c r="V76" i="7"/>
  <c r="W76" i="7"/>
  <c r="X76" i="7"/>
  <c r="Y76" i="7"/>
  <c r="Z76" i="7"/>
  <c r="AA76" i="7"/>
  <c r="AB76" i="7"/>
  <c r="AC76" i="7"/>
  <c r="AD76" i="7"/>
  <c r="AE76" i="7"/>
  <c r="C77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R77" i="7"/>
  <c r="S77" i="7"/>
  <c r="T77" i="7"/>
  <c r="U77" i="7"/>
  <c r="V77" i="7"/>
  <c r="W77" i="7"/>
  <c r="X77" i="7"/>
  <c r="Y77" i="7"/>
  <c r="Z77" i="7"/>
  <c r="AA77" i="7"/>
  <c r="AB77" i="7"/>
  <c r="AC77" i="7"/>
  <c r="AD77" i="7"/>
  <c r="AE77" i="7"/>
  <c r="C78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R78" i="7"/>
  <c r="S78" i="7"/>
  <c r="T78" i="7"/>
  <c r="U78" i="7"/>
  <c r="V78" i="7"/>
  <c r="W78" i="7"/>
  <c r="X78" i="7"/>
  <c r="Y78" i="7"/>
  <c r="Z78" i="7"/>
  <c r="AA78" i="7"/>
  <c r="AB78" i="7"/>
  <c r="AC78" i="7"/>
  <c r="AD78" i="7"/>
  <c r="AE78" i="7"/>
  <c r="C79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R79" i="7"/>
  <c r="S79" i="7"/>
  <c r="T79" i="7"/>
  <c r="U79" i="7"/>
  <c r="V79" i="7"/>
  <c r="W79" i="7"/>
  <c r="X79" i="7"/>
  <c r="Y79" i="7"/>
  <c r="Z79" i="7"/>
  <c r="AA79" i="7"/>
  <c r="AB79" i="7"/>
  <c r="AC79" i="7"/>
  <c r="AD79" i="7"/>
  <c r="AE79" i="7"/>
  <c r="C80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R80" i="7"/>
  <c r="S80" i="7"/>
  <c r="T80" i="7"/>
  <c r="U80" i="7"/>
  <c r="V80" i="7"/>
  <c r="W80" i="7"/>
  <c r="X80" i="7"/>
  <c r="Y80" i="7"/>
  <c r="Z80" i="7"/>
  <c r="AA80" i="7"/>
  <c r="AB80" i="7"/>
  <c r="AC80" i="7"/>
  <c r="AD80" i="7"/>
  <c r="AE80" i="7"/>
  <c r="C81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T81" i="7"/>
  <c r="U81" i="7"/>
  <c r="V81" i="7"/>
  <c r="W81" i="7"/>
  <c r="X81" i="7"/>
  <c r="Y81" i="7"/>
  <c r="Z81" i="7"/>
  <c r="AA81" i="7"/>
  <c r="AB81" i="7"/>
  <c r="AC81" i="7"/>
  <c r="AD81" i="7"/>
  <c r="AE81" i="7"/>
  <c r="C82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R82" i="7"/>
  <c r="S82" i="7"/>
  <c r="T82" i="7"/>
  <c r="U82" i="7"/>
  <c r="V82" i="7"/>
  <c r="W82" i="7"/>
  <c r="X82" i="7"/>
  <c r="Y82" i="7"/>
  <c r="Z82" i="7"/>
  <c r="AA82" i="7"/>
  <c r="AB82" i="7"/>
  <c r="AC82" i="7"/>
  <c r="AD82" i="7"/>
  <c r="AE82" i="7"/>
  <c r="C83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R83" i="7"/>
  <c r="S83" i="7"/>
  <c r="T83" i="7"/>
  <c r="U83" i="7"/>
  <c r="V83" i="7"/>
  <c r="W83" i="7"/>
  <c r="X83" i="7"/>
  <c r="Y83" i="7"/>
  <c r="Z83" i="7"/>
  <c r="AA83" i="7"/>
  <c r="AB83" i="7"/>
  <c r="AC83" i="7"/>
  <c r="AD83" i="7"/>
  <c r="AE83" i="7"/>
  <c r="C84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R84" i="7"/>
  <c r="S84" i="7"/>
  <c r="T84" i="7"/>
  <c r="U84" i="7"/>
  <c r="V84" i="7"/>
  <c r="W84" i="7"/>
  <c r="X84" i="7"/>
  <c r="Y84" i="7"/>
  <c r="Z84" i="7"/>
  <c r="AA84" i="7"/>
  <c r="AB84" i="7"/>
  <c r="AC84" i="7"/>
  <c r="AD84" i="7"/>
  <c r="AE84" i="7"/>
  <c r="C85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R85" i="7"/>
  <c r="S85" i="7"/>
  <c r="T85" i="7"/>
  <c r="U85" i="7"/>
  <c r="V85" i="7"/>
  <c r="W85" i="7"/>
  <c r="X85" i="7"/>
  <c r="Y85" i="7"/>
  <c r="Z85" i="7"/>
  <c r="AA85" i="7"/>
  <c r="AB85" i="7"/>
  <c r="AC85" i="7"/>
  <c r="AD85" i="7"/>
  <c r="AE85" i="7"/>
  <c r="C86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R86" i="7"/>
  <c r="S86" i="7"/>
  <c r="T86" i="7"/>
  <c r="U86" i="7"/>
  <c r="V86" i="7"/>
  <c r="W86" i="7"/>
  <c r="X86" i="7"/>
  <c r="Y86" i="7"/>
  <c r="Z86" i="7"/>
  <c r="AA86" i="7"/>
  <c r="AB86" i="7"/>
  <c r="AC86" i="7"/>
  <c r="AD86" i="7"/>
  <c r="AE86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C3" i="7"/>
  <c r="D3" i="7"/>
  <c r="E3" i="7"/>
  <c r="F3" i="7"/>
  <c r="G3" i="7"/>
  <c r="H3" i="7"/>
  <c r="I3" i="7"/>
  <c r="J3" i="7"/>
  <c r="K3" i="7"/>
  <c r="L3" i="7"/>
  <c r="M3" i="7"/>
  <c r="N3" i="7"/>
  <c r="O3" i="7"/>
  <c r="P3" i="7"/>
  <c r="Q3" i="7"/>
  <c r="R3" i="7"/>
  <c r="S3" i="7"/>
  <c r="T3" i="7"/>
  <c r="U3" i="7"/>
  <c r="V3" i="7"/>
  <c r="W3" i="7"/>
  <c r="X3" i="7"/>
  <c r="Y3" i="7"/>
  <c r="Z3" i="7"/>
  <c r="AA3" i="7"/>
  <c r="AB3" i="7"/>
  <c r="AC3" i="7"/>
  <c r="AD3" i="7"/>
  <c r="AE3" i="7"/>
  <c r="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U4" i="7"/>
  <c r="V4" i="7"/>
  <c r="W4" i="7"/>
  <c r="X4" i="7"/>
  <c r="Y4" i="7"/>
  <c r="Z4" i="7"/>
  <c r="AA4" i="7"/>
  <c r="AB4" i="7"/>
  <c r="AC4" i="7"/>
  <c r="AD4" i="7"/>
  <c r="AE4" i="7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U6" i="7"/>
  <c r="V6" i="7"/>
  <c r="W6" i="7"/>
  <c r="X6" i="7"/>
  <c r="Y6" i="7"/>
  <c r="Z6" i="7"/>
  <c r="AA6" i="7"/>
  <c r="AB6" i="7"/>
  <c r="AC6" i="7"/>
  <c r="AD6" i="7"/>
  <c r="AE6" i="7"/>
  <c r="C7" i="7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X7" i="7"/>
  <c r="Y7" i="7"/>
  <c r="Z7" i="7"/>
  <c r="AA7" i="7"/>
  <c r="AB7" i="7"/>
  <c r="AC7" i="7"/>
  <c r="AD7" i="7"/>
  <c r="AE7" i="7"/>
  <c r="C8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X10" i="7"/>
  <c r="Y10" i="7"/>
  <c r="Z10" i="7"/>
  <c r="AA10" i="7"/>
  <c r="AB10" i="7"/>
  <c r="AC10" i="7"/>
  <c r="AD10" i="7"/>
  <c r="AE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T11" i="7"/>
  <c r="U11" i="7"/>
  <c r="V11" i="7"/>
  <c r="W11" i="7"/>
  <c r="X11" i="7"/>
  <c r="Y11" i="7"/>
  <c r="Z11" i="7"/>
  <c r="AA11" i="7"/>
  <c r="AB11" i="7"/>
  <c r="AC11" i="7"/>
  <c r="AD11" i="7"/>
  <c r="AE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T12" i="7"/>
  <c r="U12" i="7"/>
  <c r="V12" i="7"/>
  <c r="W12" i="7"/>
  <c r="X12" i="7"/>
  <c r="Y12" i="7"/>
  <c r="Z12" i="7"/>
  <c r="AA12" i="7"/>
  <c r="AB12" i="7"/>
  <c r="AC12" i="7"/>
  <c r="AD12" i="7"/>
  <c r="AE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T13" i="7"/>
  <c r="U13" i="7"/>
  <c r="V13" i="7"/>
  <c r="W13" i="7"/>
  <c r="X13" i="7"/>
  <c r="Y13" i="7"/>
  <c r="Z13" i="7"/>
  <c r="AA13" i="7"/>
  <c r="AB13" i="7"/>
  <c r="AC13" i="7"/>
  <c r="AD13" i="7"/>
  <c r="AE13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T14" i="7"/>
  <c r="U14" i="7"/>
  <c r="V14" i="7"/>
  <c r="W14" i="7"/>
  <c r="X14" i="7"/>
  <c r="Y14" i="7"/>
  <c r="Z14" i="7"/>
  <c r="AA14" i="7"/>
  <c r="AB14" i="7"/>
  <c r="AC14" i="7"/>
  <c r="AD14" i="7"/>
  <c r="AE14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T15" i="7"/>
  <c r="U15" i="7"/>
  <c r="V15" i="7"/>
  <c r="W15" i="7"/>
  <c r="X15" i="7"/>
  <c r="Y15" i="7"/>
  <c r="Z15" i="7"/>
  <c r="AA15" i="7"/>
  <c r="AB15" i="7"/>
  <c r="AC15" i="7"/>
  <c r="AD15" i="7"/>
  <c r="AE15" i="7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U16" i="7"/>
  <c r="V16" i="7"/>
  <c r="W16" i="7"/>
  <c r="X16" i="7"/>
  <c r="Y16" i="7"/>
  <c r="Z16" i="7"/>
  <c r="AA16" i="7"/>
  <c r="AB16" i="7"/>
  <c r="AC16" i="7"/>
  <c r="AD16" i="7"/>
  <c r="AE16" i="7"/>
  <c r="C17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T17" i="7"/>
  <c r="U17" i="7"/>
  <c r="V17" i="7"/>
  <c r="W17" i="7"/>
  <c r="X17" i="7"/>
  <c r="Y17" i="7"/>
  <c r="Z17" i="7"/>
  <c r="AA17" i="7"/>
  <c r="AB17" i="7"/>
  <c r="AC17" i="7"/>
  <c r="AD17" i="7"/>
  <c r="AE17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A20" i="7"/>
  <c r="AB20" i="7"/>
  <c r="AC20" i="7"/>
  <c r="AD20" i="7"/>
  <c r="AE20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T21" i="7"/>
  <c r="U21" i="7"/>
  <c r="V21" i="7"/>
  <c r="W21" i="7"/>
  <c r="X21" i="7"/>
  <c r="Y21" i="7"/>
  <c r="Z21" i="7"/>
  <c r="AA21" i="7"/>
  <c r="AB21" i="7"/>
  <c r="AC21" i="7"/>
  <c r="AD21" i="7"/>
  <c r="AE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T22" i="7"/>
  <c r="U22" i="7"/>
  <c r="V22" i="7"/>
  <c r="W22" i="7"/>
  <c r="X22" i="7"/>
  <c r="Y22" i="7"/>
  <c r="Z22" i="7"/>
  <c r="AA22" i="7"/>
  <c r="AB22" i="7"/>
  <c r="AC22" i="7"/>
  <c r="AD22" i="7"/>
  <c r="AE22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T23" i="7"/>
  <c r="U23" i="7"/>
  <c r="V23" i="7"/>
  <c r="W23" i="7"/>
  <c r="X23" i="7"/>
  <c r="Y23" i="7"/>
  <c r="Z23" i="7"/>
  <c r="AA23" i="7"/>
  <c r="AB23" i="7"/>
  <c r="AC23" i="7"/>
  <c r="AD23" i="7"/>
  <c r="AE23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T24" i="7"/>
  <c r="U24" i="7"/>
  <c r="V24" i="7"/>
  <c r="W24" i="7"/>
  <c r="X24" i="7"/>
  <c r="Y24" i="7"/>
  <c r="Z24" i="7"/>
  <c r="AA24" i="7"/>
  <c r="AB24" i="7"/>
  <c r="AC24" i="7"/>
  <c r="AD24" i="7"/>
  <c r="AE24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T25" i="7"/>
  <c r="U25" i="7"/>
  <c r="V25" i="7"/>
  <c r="W25" i="7"/>
  <c r="X25" i="7"/>
  <c r="Y25" i="7"/>
  <c r="Z25" i="7"/>
  <c r="AA25" i="7"/>
  <c r="AB25" i="7"/>
  <c r="AC25" i="7"/>
  <c r="AD25" i="7"/>
  <c r="AE25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T26" i="7"/>
  <c r="U26" i="7"/>
  <c r="V26" i="7"/>
  <c r="W26" i="7"/>
  <c r="X26" i="7"/>
  <c r="Y26" i="7"/>
  <c r="Z26" i="7"/>
  <c r="AA26" i="7"/>
  <c r="AB26" i="7"/>
  <c r="AC26" i="7"/>
  <c r="AD26" i="7"/>
  <c r="AE26" i="7"/>
  <c r="C27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T27" i="7"/>
  <c r="U27" i="7"/>
  <c r="V27" i="7"/>
  <c r="W27" i="7"/>
  <c r="X27" i="7"/>
  <c r="Y27" i="7"/>
  <c r="Z27" i="7"/>
  <c r="AA27" i="7"/>
  <c r="AB27" i="7"/>
  <c r="AC27" i="7"/>
  <c r="AD27" i="7"/>
  <c r="AE27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T28" i="7"/>
  <c r="U28" i="7"/>
  <c r="V28" i="7"/>
  <c r="W28" i="7"/>
  <c r="X28" i="7"/>
  <c r="Y28" i="7"/>
  <c r="Z28" i="7"/>
  <c r="AA28" i="7"/>
  <c r="AB28" i="7"/>
  <c r="AC28" i="7"/>
  <c r="AD28" i="7"/>
  <c r="AE28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B29" i="7"/>
  <c r="AC29" i="7"/>
  <c r="AD29" i="7"/>
  <c r="AE29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T30" i="7"/>
  <c r="U30" i="7"/>
  <c r="V30" i="7"/>
  <c r="W30" i="7"/>
  <c r="X30" i="7"/>
  <c r="Y30" i="7"/>
  <c r="Z30" i="7"/>
  <c r="AA30" i="7"/>
  <c r="AB30" i="7"/>
  <c r="AC30" i="7"/>
  <c r="AD30" i="7"/>
  <c r="AE30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T31" i="7"/>
  <c r="U31" i="7"/>
  <c r="V31" i="7"/>
  <c r="W31" i="7"/>
  <c r="X31" i="7"/>
  <c r="Y31" i="7"/>
  <c r="Z31" i="7"/>
  <c r="AA31" i="7"/>
  <c r="AB31" i="7"/>
  <c r="AC31" i="7"/>
  <c r="AD31" i="7"/>
  <c r="AE31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T32" i="7"/>
  <c r="U32" i="7"/>
  <c r="V32" i="7"/>
  <c r="W32" i="7"/>
  <c r="X32" i="7"/>
  <c r="Y32" i="7"/>
  <c r="Z32" i="7"/>
  <c r="AA32" i="7"/>
  <c r="AB32" i="7"/>
  <c r="AC32" i="7"/>
  <c r="AD32" i="7"/>
  <c r="AE32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X33" i="7"/>
  <c r="Y33" i="7"/>
  <c r="Z33" i="7"/>
  <c r="AA33" i="7"/>
  <c r="AB33" i="7"/>
  <c r="AC33" i="7"/>
  <c r="AD33" i="7"/>
  <c r="AE33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X34" i="7"/>
  <c r="Y34" i="7"/>
  <c r="Z34" i="7"/>
  <c r="AA34" i="7"/>
  <c r="AB34" i="7"/>
  <c r="AC34" i="7"/>
  <c r="AD34" i="7"/>
  <c r="AE34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Y35" i="7"/>
  <c r="Z35" i="7"/>
  <c r="AA35" i="7"/>
  <c r="AB35" i="7"/>
  <c r="AC35" i="7"/>
  <c r="AD35" i="7"/>
  <c r="AE35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B36" i="7"/>
  <c r="AC36" i="7"/>
  <c r="AD36" i="7"/>
  <c r="AE36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V37" i="7"/>
  <c r="W37" i="7"/>
  <c r="X37" i="7"/>
  <c r="Y37" i="7"/>
  <c r="Z37" i="7"/>
  <c r="AA37" i="7"/>
  <c r="AB37" i="7"/>
  <c r="AC37" i="7"/>
  <c r="AD37" i="7"/>
  <c r="AE37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T39" i="7"/>
  <c r="U39" i="7"/>
  <c r="V39" i="7"/>
  <c r="W39" i="7"/>
  <c r="X39" i="7"/>
  <c r="Y39" i="7"/>
  <c r="Z39" i="7"/>
  <c r="AA39" i="7"/>
  <c r="AB39" i="7"/>
  <c r="AC39" i="7"/>
  <c r="AD39" i="7"/>
  <c r="AE39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T40" i="7"/>
  <c r="U40" i="7"/>
  <c r="V40" i="7"/>
  <c r="W40" i="7"/>
  <c r="X40" i="7"/>
  <c r="Y40" i="7"/>
  <c r="Z40" i="7"/>
  <c r="AA40" i="7"/>
  <c r="AB40" i="7"/>
  <c r="AC40" i="7"/>
  <c r="AD40" i="7"/>
  <c r="AE40" i="7"/>
  <c r="C41" i="7"/>
  <c r="D41" i="7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R41" i="7"/>
  <c r="S41" i="7"/>
  <c r="T41" i="7"/>
  <c r="U41" i="7"/>
  <c r="V41" i="7"/>
  <c r="W41" i="7"/>
  <c r="X41" i="7"/>
  <c r="Y41" i="7"/>
  <c r="Z41" i="7"/>
  <c r="AA41" i="7"/>
  <c r="AB41" i="7"/>
  <c r="AC41" i="7"/>
  <c r="AD41" i="7"/>
  <c r="AE41" i="7"/>
  <c r="C42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T42" i="7"/>
  <c r="U42" i="7"/>
  <c r="V42" i="7"/>
  <c r="W42" i="7"/>
  <c r="X42" i="7"/>
  <c r="Y42" i="7"/>
  <c r="Z42" i="7"/>
  <c r="AA42" i="7"/>
  <c r="AB42" i="7"/>
  <c r="AC42" i="7"/>
  <c r="AD42" i="7"/>
  <c r="AE42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3" i="7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O47" i="2"/>
  <c r="P47" i="2"/>
  <c r="O48" i="2"/>
  <c r="P48" i="2"/>
  <c r="O49" i="2"/>
  <c r="P49" i="2"/>
  <c r="O50" i="2"/>
  <c r="P50" i="2"/>
  <c r="O51" i="2"/>
  <c r="P51" i="2"/>
  <c r="O52" i="2"/>
  <c r="P52" i="2"/>
  <c r="O53" i="2"/>
  <c r="P53" i="2"/>
  <c r="O54" i="2"/>
  <c r="P54" i="2"/>
  <c r="O55" i="2"/>
  <c r="P55" i="2"/>
  <c r="O56" i="2"/>
  <c r="P56" i="2"/>
  <c r="O57" i="2"/>
  <c r="P57" i="2"/>
  <c r="O58" i="2"/>
  <c r="P58" i="2"/>
  <c r="O59" i="2"/>
  <c r="P59" i="2"/>
  <c r="O60" i="2"/>
  <c r="P60" i="2"/>
  <c r="O61" i="2"/>
  <c r="P61" i="2"/>
  <c r="O62" i="2"/>
  <c r="P62" i="2"/>
  <c r="O63" i="2"/>
  <c r="P63" i="2"/>
  <c r="O64" i="2"/>
  <c r="P64" i="2"/>
  <c r="O65" i="2"/>
  <c r="P65" i="2"/>
  <c r="O66" i="2"/>
  <c r="P66" i="2"/>
  <c r="O67" i="2"/>
  <c r="P67" i="2"/>
  <c r="O68" i="2"/>
  <c r="P68" i="2"/>
  <c r="O69" i="2"/>
  <c r="P69" i="2"/>
  <c r="O70" i="2"/>
  <c r="P70" i="2"/>
  <c r="O71" i="2"/>
  <c r="P71" i="2"/>
  <c r="O72" i="2"/>
  <c r="P72" i="2"/>
  <c r="O73" i="2"/>
  <c r="P73" i="2"/>
  <c r="O74" i="2"/>
  <c r="P74" i="2"/>
  <c r="O75" i="2"/>
  <c r="P75" i="2"/>
  <c r="O76" i="2"/>
  <c r="P76" i="2"/>
  <c r="O77" i="2"/>
  <c r="P77" i="2"/>
  <c r="O78" i="2"/>
  <c r="P78" i="2"/>
  <c r="O79" i="2"/>
  <c r="P79" i="2"/>
  <c r="O80" i="2"/>
  <c r="P80" i="2"/>
  <c r="O81" i="2"/>
  <c r="P81" i="2"/>
  <c r="O82" i="2"/>
  <c r="P82" i="2"/>
  <c r="O83" i="2"/>
  <c r="P83" i="2"/>
  <c r="O84" i="2"/>
  <c r="P84" i="2"/>
  <c r="O85" i="2"/>
  <c r="P85" i="2"/>
  <c r="O86" i="2"/>
  <c r="P86" i="2"/>
  <c r="X47" i="2"/>
  <c r="Y47" i="2"/>
  <c r="Z47" i="2"/>
  <c r="X48" i="2"/>
  <c r="Y48" i="2"/>
  <c r="Z48" i="2"/>
  <c r="X49" i="2"/>
  <c r="Y49" i="2"/>
  <c r="Z49" i="2"/>
  <c r="X50" i="2"/>
  <c r="Y50" i="2"/>
  <c r="Z50" i="2"/>
  <c r="X51" i="2"/>
  <c r="Y51" i="2"/>
  <c r="Z51" i="2"/>
  <c r="X52" i="2"/>
  <c r="Y52" i="2"/>
  <c r="Z52" i="2"/>
  <c r="X53" i="2"/>
  <c r="Y53" i="2"/>
  <c r="Z53" i="2"/>
  <c r="X54" i="2"/>
  <c r="Y54" i="2"/>
  <c r="Z54" i="2"/>
  <c r="X55" i="2"/>
  <c r="Y55" i="2"/>
  <c r="Z55" i="2"/>
  <c r="X56" i="2"/>
  <c r="Y56" i="2"/>
  <c r="Z56" i="2"/>
  <c r="X57" i="2"/>
  <c r="Y57" i="2"/>
  <c r="Z57" i="2"/>
  <c r="X58" i="2"/>
  <c r="Y58" i="2"/>
  <c r="Z58" i="2"/>
  <c r="X59" i="2"/>
  <c r="Y59" i="2"/>
  <c r="Z59" i="2"/>
  <c r="X60" i="2"/>
  <c r="Y60" i="2"/>
  <c r="Z60" i="2"/>
  <c r="X61" i="2"/>
  <c r="Y61" i="2"/>
  <c r="Z61" i="2"/>
  <c r="X62" i="2"/>
  <c r="Y62" i="2"/>
  <c r="Z62" i="2"/>
  <c r="X63" i="2"/>
  <c r="Y63" i="2"/>
  <c r="Z63" i="2"/>
  <c r="X64" i="2"/>
  <c r="Y64" i="2"/>
  <c r="Z64" i="2"/>
  <c r="X65" i="2"/>
  <c r="Y65" i="2"/>
  <c r="Z65" i="2"/>
  <c r="X66" i="2"/>
  <c r="Y66" i="2"/>
  <c r="Z66" i="2"/>
  <c r="X67" i="2"/>
  <c r="Y67" i="2"/>
  <c r="Z67" i="2"/>
  <c r="X68" i="2"/>
  <c r="Y68" i="2"/>
  <c r="Z68" i="2"/>
  <c r="X69" i="2"/>
  <c r="Y69" i="2"/>
  <c r="Z69" i="2"/>
  <c r="X70" i="2"/>
  <c r="Y70" i="2"/>
  <c r="Z70" i="2"/>
  <c r="X71" i="2"/>
  <c r="Y71" i="2"/>
  <c r="Z71" i="2"/>
  <c r="X72" i="2"/>
  <c r="Y72" i="2"/>
  <c r="Z72" i="2"/>
  <c r="X73" i="2"/>
  <c r="Y73" i="2"/>
  <c r="Z73" i="2"/>
  <c r="X74" i="2"/>
  <c r="Y74" i="2"/>
  <c r="Z74" i="2"/>
  <c r="X75" i="2"/>
  <c r="Y75" i="2"/>
  <c r="Z75" i="2"/>
  <c r="X76" i="2"/>
  <c r="Y76" i="2"/>
  <c r="Z76" i="2"/>
  <c r="X77" i="2"/>
  <c r="Y77" i="2"/>
  <c r="Z77" i="2"/>
  <c r="X78" i="2"/>
  <c r="Y78" i="2"/>
  <c r="Z78" i="2"/>
  <c r="X79" i="2"/>
  <c r="Y79" i="2"/>
  <c r="Z79" i="2"/>
  <c r="X80" i="2"/>
  <c r="Y80" i="2"/>
  <c r="Z80" i="2"/>
  <c r="X81" i="2"/>
  <c r="Y81" i="2"/>
  <c r="Z81" i="2"/>
  <c r="X82" i="2"/>
  <c r="Y82" i="2"/>
  <c r="Z82" i="2"/>
  <c r="X83" i="2"/>
  <c r="Y83" i="2"/>
  <c r="Z83" i="2"/>
  <c r="X84" i="2"/>
  <c r="Y84" i="2"/>
  <c r="Z84" i="2"/>
  <c r="X85" i="2"/>
  <c r="Y85" i="2"/>
  <c r="Z85" i="2"/>
  <c r="X86" i="2"/>
  <c r="Y86" i="2"/>
  <c r="Z86" i="2"/>
  <c r="AA43" i="7" l="1"/>
  <c r="K43" i="8"/>
  <c r="AD43" i="7"/>
  <c r="V43" i="7"/>
  <c r="N43" i="7"/>
  <c r="F43" i="7"/>
  <c r="AC87" i="7"/>
  <c r="AC88" i="7"/>
  <c r="U88" i="7"/>
  <c r="U87" i="7"/>
  <c r="M87" i="7"/>
  <c r="M88" i="7"/>
  <c r="E87" i="7"/>
  <c r="E88" i="7"/>
  <c r="AD43" i="8"/>
  <c r="V43" i="8"/>
  <c r="N43" i="8"/>
  <c r="F43" i="8"/>
  <c r="AA87" i="8"/>
  <c r="AA88" i="8"/>
  <c r="S88" i="8"/>
  <c r="S87" i="8"/>
  <c r="K87" i="8"/>
  <c r="K88" i="8"/>
  <c r="C88" i="8"/>
  <c r="C87" i="8"/>
  <c r="B87" i="7"/>
  <c r="B88" i="7"/>
  <c r="S43" i="8"/>
  <c r="I87" i="7"/>
  <c r="I88" i="7"/>
  <c r="AC43" i="7"/>
  <c r="U43" i="7"/>
  <c r="M43" i="7"/>
  <c r="E43" i="7"/>
  <c r="AB87" i="7"/>
  <c r="AB88" i="7"/>
  <c r="T87" i="7"/>
  <c r="T88" i="7"/>
  <c r="L87" i="7"/>
  <c r="L88" i="7"/>
  <c r="D87" i="7"/>
  <c r="D88" i="7"/>
  <c r="AC43" i="8"/>
  <c r="U43" i="8"/>
  <c r="M43" i="8"/>
  <c r="E43" i="8"/>
  <c r="Z87" i="8"/>
  <c r="Z88" i="8"/>
  <c r="R87" i="8"/>
  <c r="R88" i="8"/>
  <c r="J87" i="8"/>
  <c r="J88" i="8"/>
  <c r="K43" i="7"/>
  <c r="AA43" i="8"/>
  <c r="Z43" i="7"/>
  <c r="B43" i="8"/>
  <c r="AB43" i="7"/>
  <c r="T43" i="7"/>
  <c r="L43" i="7"/>
  <c r="D43" i="7"/>
  <c r="AA87" i="7"/>
  <c r="AA88" i="7"/>
  <c r="S87" i="7"/>
  <c r="S88" i="7"/>
  <c r="K87" i="7"/>
  <c r="K88" i="7"/>
  <c r="C87" i="7"/>
  <c r="C88" i="7"/>
  <c r="AB43" i="8"/>
  <c r="T43" i="8"/>
  <c r="L43" i="8"/>
  <c r="D43" i="8"/>
  <c r="Y87" i="8"/>
  <c r="Y88" i="8"/>
  <c r="Q87" i="8"/>
  <c r="Q88" i="8"/>
  <c r="I87" i="8"/>
  <c r="I88" i="8"/>
  <c r="X87" i="8"/>
  <c r="X88" i="8"/>
  <c r="P87" i="8"/>
  <c r="P88" i="8"/>
  <c r="H87" i="8"/>
  <c r="H88" i="8"/>
  <c r="B87" i="8"/>
  <c r="B88" i="8"/>
  <c r="AE87" i="8"/>
  <c r="AE88" i="8"/>
  <c r="W87" i="8"/>
  <c r="W88" i="8"/>
  <c r="O87" i="8"/>
  <c r="O88" i="8"/>
  <c r="G87" i="8"/>
  <c r="G88" i="8"/>
  <c r="J87" i="7"/>
  <c r="J88" i="7"/>
  <c r="Q87" i="7"/>
  <c r="Q88" i="7"/>
  <c r="R43" i="8"/>
  <c r="Y43" i="7"/>
  <c r="Q43" i="7"/>
  <c r="I43" i="7"/>
  <c r="X88" i="7"/>
  <c r="X87" i="7"/>
  <c r="P87" i="7"/>
  <c r="P88" i="7"/>
  <c r="H88" i="7"/>
  <c r="H87" i="7"/>
  <c r="Y43" i="8"/>
  <c r="Q43" i="8"/>
  <c r="I43" i="8"/>
  <c r="AD88" i="8"/>
  <c r="AD87" i="8"/>
  <c r="V87" i="8"/>
  <c r="V88" i="8"/>
  <c r="N87" i="8"/>
  <c r="N88" i="8"/>
  <c r="F87" i="8"/>
  <c r="F88" i="8"/>
  <c r="C43" i="7"/>
  <c r="Z87" i="7"/>
  <c r="Z88" i="7"/>
  <c r="B43" i="7"/>
  <c r="R43" i="7"/>
  <c r="Y87" i="7"/>
  <c r="Y88" i="7"/>
  <c r="X43" i="7"/>
  <c r="P43" i="7"/>
  <c r="H43" i="7"/>
  <c r="AE88" i="7"/>
  <c r="AE87" i="7"/>
  <c r="W88" i="7"/>
  <c r="W87" i="7"/>
  <c r="O88" i="7"/>
  <c r="O87" i="7"/>
  <c r="G88" i="7"/>
  <c r="G87" i="7"/>
  <c r="X43" i="8"/>
  <c r="P43" i="8"/>
  <c r="H43" i="8"/>
  <c r="AC88" i="8"/>
  <c r="AC87" i="8"/>
  <c r="U88" i="8"/>
  <c r="U87" i="8"/>
  <c r="M88" i="8"/>
  <c r="M87" i="8"/>
  <c r="E88" i="8"/>
  <c r="E87" i="8"/>
  <c r="S43" i="7"/>
  <c r="R87" i="7"/>
  <c r="R88" i="7"/>
  <c r="J43" i="7"/>
  <c r="Z43" i="8"/>
  <c r="AE43" i="7"/>
  <c r="W43" i="7"/>
  <c r="O43" i="7"/>
  <c r="G43" i="7"/>
  <c r="AD88" i="7"/>
  <c r="AD87" i="7"/>
  <c r="V88" i="7"/>
  <c r="V87" i="7"/>
  <c r="N88" i="7"/>
  <c r="N87" i="7"/>
  <c r="F88" i="7"/>
  <c r="F87" i="7"/>
  <c r="AE43" i="8"/>
  <c r="W43" i="8"/>
  <c r="O43" i="8"/>
  <c r="G43" i="8"/>
  <c r="AB88" i="8"/>
  <c r="AB87" i="8"/>
  <c r="T88" i="8"/>
  <c r="T87" i="8"/>
  <c r="L88" i="8"/>
  <c r="L87" i="8"/>
  <c r="D88" i="8"/>
  <c r="D87" i="8"/>
  <c r="B48" i="4"/>
  <c r="C48" i="4"/>
  <c r="D48" i="4"/>
  <c r="E48" i="4"/>
  <c r="F48" i="4"/>
  <c r="G48" i="4"/>
  <c r="H48" i="4"/>
  <c r="I48" i="4"/>
  <c r="J48" i="4"/>
  <c r="L48" i="4"/>
  <c r="M48" i="4"/>
  <c r="N48" i="4"/>
  <c r="O48" i="4"/>
  <c r="P48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B49" i="4"/>
  <c r="C49" i="4"/>
  <c r="D49" i="4"/>
  <c r="E49" i="4"/>
  <c r="F49" i="4"/>
  <c r="G49" i="4"/>
  <c r="H49" i="4"/>
  <c r="I49" i="4"/>
  <c r="J49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AA49" i="4"/>
  <c r="AB49" i="4"/>
  <c r="AC49" i="4"/>
  <c r="AD49" i="4"/>
  <c r="AE49" i="4"/>
  <c r="B50" i="4"/>
  <c r="C50" i="4"/>
  <c r="D50" i="4"/>
  <c r="E50" i="4"/>
  <c r="F50" i="4"/>
  <c r="G50" i="4"/>
  <c r="H50" i="4"/>
  <c r="I50" i="4"/>
  <c r="J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AA50" i="4"/>
  <c r="AB50" i="4"/>
  <c r="AC50" i="4"/>
  <c r="AD50" i="4"/>
  <c r="AE50" i="4"/>
  <c r="B51" i="4"/>
  <c r="C51" i="4"/>
  <c r="D51" i="4"/>
  <c r="E51" i="4"/>
  <c r="F51" i="4"/>
  <c r="G51" i="4"/>
  <c r="H51" i="4"/>
  <c r="I51" i="4"/>
  <c r="J51" i="4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B52" i="4"/>
  <c r="C52" i="4"/>
  <c r="D52" i="4"/>
  <c r="E52" i="4"/>
  <c r="F52" i="4"/>
  <c r="G52" i="4"/>
  <c r="H52" i="4"/>
  <c r="I52" i="4"/>
  <c r="J52" i="4"/>
  <c r="L52" i="4"/>
  <c r="M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E52" i="4"/>
  <c r="B53" i="4"/>
  <c r="C53" i="4"/>
  <c r="D53" i="4"/>
  <c r="E53" i="4"/>
  <c r="F53" i="4"/>
  <c r="G53" i="4"/>
  <c r="H53" i="4"/>
  <c r="I53" i="4"/>
  <c r="J53" i="4"/>
  <c r="L53" i="4"/>
  <c r="M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AA53" i="4"/>
  <c r="AB53" i="4"/>
  <c r="AC53" i="4"/>
  <c r="AD53" i="4"/>
  <c r="AE53" i="4"/>
  <c r="B54" i="4"/>
  <c r="C54" i="4"/>
  <c r="D54" i="4"/>
  <c r="E54" i="4"/>
  <c r="F54" i="4"/>
  <c r="G54" i="4"/>
  <c r="H54" i="4"/>
  <c r="I54" i="4"/>
  <c r="J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AA54" i="4"/>
  <c r="AB54" i="4"/>
  <c r="AC54" i="4"/>
  <c r="AD54" i="4"/>
  <c r="AE54" i="4"/>
  <c r="B55" i="4"/>
  <c r="C55" i="4"/>
  <c r="D55" i="4"/>
  <c r="E55" i="4"/>
  <c r="F55" i="4"/>
  <c r="G55" i="4"/>
  <c r="H55" i="4"/>
  <c r="I55" i="4"/>
  <c r="J55" i="4"/>
  <c r="L55" i="4"/>
  <c r="M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AB55" i="4"/>
  <c r="AC55" i="4"/>
  <c r="AD55" i="4"/>
  <c r="AE55" i="4"/>
  <c r="B56" i="4"/>
  <c r="C56" i="4"/>
  <c r="D56" i="4"/>
  <c r="E56" i="4"/>
  <c r="F56" i="4"/>
  <c r="G56" i="4"/>
  <c r="H56" i="4"/>
  <c r="I56" i="4"/>
  <c r="J56" i="4"/>
  <c r="L56" i="4"/>
  <c r="M56" i="4"/>
  <c r="N56" i="4"/>
  <c r="O56" i="4"/>
  <c r="P56" i="4"/>
  <c r="Q56" i="4"/>
  <c r="R56" i="4"/>
  <c r="S56" i="4"/>
  <c r="T56" i="4"/>
  <c r="U56" i="4"/>
  <c r="V56" i="4"/>
  <c r="W56" i="4"/>
  <c r="X56" i="4"/>
  <c r="Y56" i="4"/>
  <c r="Z56" i="4"/>
  <c r="AA56" i="4"/>
  <c r="AB56" i="4"/>
  <c r="AC56" i="4"/>
  <c r="AD56" i="4"/>
  <c r="AE56" i="4"/>
  <c r="B57" i="4"/>
  <c r="C57" i="4"/>
  <c r="D57" i="4"/>
  <c r="E57" i="4"/>
  <c r="F57" i="4"/>
  <c r="G57" i="4"/>
  <c r="H57" i="4"/>
  <c r="I57" i="4"/>
  <c r="J57" i="4"/>
  <c r="L57" i="4"/>
  <c r="M57" i="4"/>
  <c r="N57" i="4"/>
  <c r="O57" i="4"/>
  <c r="P57" i="4"/>
  <c r="Q57" i="4"/>
  <c r="R57" i="4"/>
  <c r="S57" i="4"/>
  <c r="T57" i="4"/>
  <c r="U57" i="4"/>
  <c r="V57" i="4"/>
  <c r="W57" i="4"/>
  <c r="X57" i="4"/>
  <c r="Y57" i="4"/>
  <c r="Z57" i="4"/>
  <c r="AA57" i="4"/>
  <c r="AB57" i="4"/>
  <c r="AC57" i="4"/>
  <c r="AD57" i="4"/>
  <c r="AE57" i="4"/>
  <c r="B58" i="4"/>
  <c r="C58" i="4"/>
  <c r="D58" i="4"/>
  <c r="E58" i="4"/>
  <c r="F58" i="4"/>
  <c r="G58" i="4"/>
  <c r="H58" i="4"/>
  <c r="I58" i="4"/>
  <c r="J58" i="4"/>
  <c r="L58" i="4"/>
  <c r="M58" i="4"/>
  <c r="N58" i="4"/>
  <c r="O58" i="4"/>
  <c r="P58" i="4"/>
  <c r="Q58" i="4"/>
  <c r="R58" i="4"/>
  <c r="S58" i="4"/>
  <c r="T58" i="4"/>
  <c r="U58" i="4"/>
  <c r="V58" i="4"/>
  <c r="W58" i="4"/>
  <c r="X58" i="4"/>
  <c r="Y58" i="4"/>
  <c r="Z58" i="4"/>
  <c r="AA58" i="4"/>
  <c r="AB58" i="4"/>
  <c r="AC58" i="4"/>
  <c r="AD58" i="4"/>
  <c r="AE58" i="4"/>
  <c r="B59" i="4"/>
  <c r="C59" i="4"/>
  <c r="D59" i="4"/>
  <c r="E59" i="4"/>
  <c r="F59" i="4"/>
  <c r="G59" i="4"/>
  <c r="H59" i="4"/>
  <c r="I59" i="4"/>
  <c r="J59" i="4"/>
  <c r="L59" i="4"/>
  <c r="M59" i="4"/>
  <c r="N59" i="4"/>
  <c r="O59" i="4"/>
  <c r="P59" i="4"/>
  <c r="Q59" i="4"/>
  <c r="R59" i="4"/>
  <c r="S59" i="4"/>
  <c r="T59" i="4"/>
  <c r="U59" i="4"/>
  <c r="V59" i="4"/>
  <c r="W59" i="4"/>
  <c r="X59" i="4"/>
  <c r="Y59" i="4"/>
  <c r="Z59" i="4"/>
  <c r="AA59" i="4"/>
  <c r="AB59" i="4"/>
  <c r="AC59" i="4"/>
  <c r="AD59" i="4"/>
  <c r="AE59" i="4"/>
  <c r="B60" i="4"/>
  <c r="C60" i="4"/>
  <c r="D60" i="4"/>
  <c r="E60" i="4"/>
  <c r="F60" i="4"/>
  <c r="G60" i="4"/>
  <c r="H60" i="4"/>
  <c r="I60" i="4"/>
  <c r="J60" i="4"/>
  <c r="L60" i="4"/>
  <c r="M60" i="4"/>
  <c r="N60" i="4"/>
  <c r="O60" i="4"/>
  <c r="P60" i="4"/>
  <c r="Q60" i="4"/>
  <c r="R60" i="4"/>
  <c r="S60" i="4"/>
  <c r="T60" i="4"/>
  <c r="U60" i="4"/>
  <c r="V60" i="4"/>
  <c r="W60" i="4"/>
  <c r="X60" i="4"/>
  <c r="Y60" i="4"/>
  <c r="Z60" i="4"/>
  <c r="AA60" i="4"/>
  <c r="AB60" i="4"/>
  <c r="AC60" i="4"/>
  <c r="AD60" i="4"/>
  <c r="AE60" i="4"/>
  <c r="B61" i="4"/>
  <c r="C61" i="4"/>
  <c r="D61" i="4"/>
  <c r="E61" i="4"/>
  <c r="F61" i="4"/>
  <c r="G61" i="4"/>
  <c r="H61" i="4"/>
  <c r="I61" i="4"/>
  <c r="J61" i="4"/>
  <c r="L61" i="4"/>
  <c r="M61" i="4"/>
  <c r="N61" i="4"/>
  <c r="O61" i="4"/>
  <c r="P61" i="4"/>
  <c r="Q61" i="4"/>
  <c r="R61" i="4"/>
  <c r="S61" i="4"/>
  <c r="T61" i="4"/>
  <c r="U61" i="4"/>
  <c r="V61" i="4"/>
  <c r="W61" i="4"/>
  <c r="X61" i="4"/>
  <c r="Y61" i="4"/>
  <c r="Z61" i="4"/>
  <c r="AA61" i="4"/>
  <c r="AB61" i="4"/>
  <c r="AC61" i="4"/>
  <c r="AD61" i="4"/>
  <c r="AE61" i="4"/>
  <c r="B62" i="4"/>
  <c r="C62" i="4"/>
  <c r="D62" i="4"/>
  <c r="E62" i="4"/>
  <c r="F62" i="4"/>
  <c r="G62" i="4"/>
  <c r="H62" i="4"/>
  <c r="I62" i="4"/>
  <c r="J62" i="4"/>
  <c r="L62" i="4"/>
  <c r="M62" i="4"/>
  <c r="N62" i="4"/>
  <c r="O62" i="4"/>
  <c r="P62" i="4"/>
  <c r="Q62" i="4"/>
  <c r="R62" i="4"/>
  <c r="S62" i="4"/>
  <c r="T62" i="4"/>
  <c r="U62" i="4"/>
  <c r="V62" i="4"/>
  <c r="W62" i="4"/>
  <c r="X62" i="4"/>
  <c r="Y62" i="4"/>
  <c r="Z62" i="4"/>
  <c r="AA62" i="4"/>
  <c r="AB62" i="4"/>
  <c r="AC62" i="4"/>
  <c r="AD62" i="4"/>
  <c r="AE62" i="4"/>
  <c r="B63" i="4"/>
  <c r="C63" i="4"/>
  <c r="D63" i="4"/>
  <c r="E63" i="4"/>
  <c r="F63" i="4"/>
  <c r="G63" i="4"/>
  <c r="H63" i="4"/>
  <c r="I63" i="4"/>
  <c r="J63" i="4"/>
  <c r="L63" i="4"/>
  <c r="M63" i="4"/>
  <c r="N63" i="4"/>
  <c r="O63" i="4"/>
  <c r="P63" i="4"/>
  <c r="Q63" i="4"/>
  <c r="R63" i="4"/>
  <c r="S63" i="4"/>
  <c r="T63" i="4"/>
  <c r="U63" i="4"/>
  <c r="V63" i="4"/>
  <c r="W63" i="4"/>
  <c r="X63" i="4"/>
  <c r="Y63" i="4"/>
  <c r="Z63" i="4"/>
  <c r="AA63" i="4"/>
  <c r="AB63" i="4"/>
  <c r="AC63" i="4"/>
  <c r="AD63" i="4"/>
  <c r="AE63" i="4"/>
  <c r="B64" i="4"/>
  <c r="C64" i="4"/>
  <c r="D64" i="4"/>
  <c r="E64" i="4"/>
  <c r="F64" i="4"/>
  <c r="G64" i="4"/>
  <c r="H64" i="4"/>
  <c r="I64" i="4"/>
  <c r="J64" i="4"/>
  <c r="L64" i="4"/>
  <c r="M64" i="4"/>
  <c r="N64" i="4"/>
  <c r="O64" i="4"/>
  <c r="P64" i="4"/>
  <c r="Q64" i="4"/>
  <c r="R64" i="4"/>
  <c r="S64" i="4"/>
  <c r="T64" i="4"/>
  <c r="U64" i="4"/>
  <c r="V64" i="4"/>
  <c r="W64" i="4"/>
  <c r="X64" i="4"/>
  <c r="Y64" i="4"/>
  <c r="Z64" i="4"/>
  <c r="AA64" i="4"/>
  <c r="AB64" i="4"/>
  <c r="AC64" i="4"/>
  <c r="AD64" i="4"/>
  <c r="AE64" i="4"/>
  <c r="B65" i="4"/>
  <c r="C65" i="4"/>
  <c r="D65" i="4"/>
  <c r="E65" i="4"/>
  <c r="F65" i="4"/>
  <c r="G65" i="4"/>
  <c r="H65" i="4"/>
  <c r="I65" i="4"/>
  <c r="J65" i="4"/>
  <c r="L65" i="4"/>
  <c r="M65" i="4"/>
  <c r="N65" i="4"/>
  <c r="O65" i="4"/>
  <c r="P65" i="4"/>
  <c r="Q65" i="4"/>
  <c r="R65" i="4"/>
  <c r="S65" i="4"/>
  <c r="T65" i="4"/>
  <c r="U65" i="4"/>
  <c r="V65" i="4"/>
  <c r="W65" i="4"/>
  <c r="X65" i="4"/>
  <c r="Y65" i="4"/>
  <c r="Z65" i="4"/>
  <c r="AA65" i="4"/>
  <c r="AB65" i="4"/>
  <c r="AC65" i="4"/>
  <c r="AD65" i="4"/>
  <c r="AE65" i="4"/>
  <c r="B66" i="4"/>
  <c r="C66" i="4"/>
  <c r="D66" i="4"/>
  <c r="E66" i="4"/>
  <c r="F66" i="4"/>
  <c r="G66" i="4"/>
  <c r="H66" i="4"/>
  <c r="I66" i="4"/>
  <c r="J66" i="4"/>
  <c r="L66" i="4"/>
  <c r="M66" i="4"/>
  <c r="N66" i="4"/>
  <c r="O66" i="4"/>
  <c r="P66" i="4"/>
  <c r="Q66" i="4"/>
  <c r="R66" i="4"/>
  <c r="S66" i="4"/>
  <c r="T66" i="4"/>
  <c r="U66" i="4"/>
  <c r="V66" i="4"/>
  <c r="W66" i="4"/>
  <c r="X66" i="4"/>
  <c r="Y66" i="4"/>
  <c r="Z66" i="4"/>
  <c r="AA66" i="4"/>
  <c r="AB66" i="4"/>
  <c r="AC66" i="4"/>
  <c r="AD66" i="4"/>
  <c r="AE66" i="4"/>
  <c r="B67" i="4"/>
  <c r="C67" i="4"/>
  <c r="D67" i="4"/>
  <c r="E67" i="4"/>
  <c r="F67" i="4"/>
  <c r="G67" i="4"/>
  <c r="H67" i="4"/>
  <c r="I67" i="4"/>
  <c r="J67" i="4"/>
  <c r="L67" i="4"/>
  <c r="M67" i="4"/>
  <c r="N67" i="4"/>
  <c r="O67" i="4"/>
  <c r="P67" i="4"/>
  <c r="Q67" i="4"/>
  <c r="R67" i="4"/>
  <c r="S67" i="4"/>
  <c r="T67" i="4"/>
  <c r="U67" i="4"/>
  <c r="V67" i="4"/>
  <c r="W67" i="4"/>
  <c r="X67" i="4"/>
  <c r="Y67" i="4"/>
  <c r="Z67" i="4"/>
  <c r="AA67" i="4"/>
  <c r="AB67" i="4"/>
  <c r="AC67" i="4"/>
  <c r="AD67" i="4"/>
  <c r="AE67" i="4"/>
  <c r="B68" i="4"/>
  <c r="C68" i="4"/>
  <c r="D68" i="4"/>
  <c r="E68" i="4"/>
  <c r="F68" i="4"/>
  <c r="G68" i="4"/>
  <c r="H68" i="4"/>
  <c r="I68" i="4"/>
  <c r="J68" i="4"/>
  <c r="L68" i="4"/>
  <c r="M68" i="4"/>
  <c r="N68" i="4"/>
  <c r="O68" i="4"/>
  <c r="P68" i="4"/>
  <c r="Q68" i="4"/>
  <c r="R68" i="4"/>
  <c r="S68" i="4"/>
  <c r="T68" i="4"/>
  <c r="U68" i="4"/>
  <c r="V68" i="4"/>
  <c r="W68" i="4"/>
  <c r="X68" i="4"/>
  <c r="Y68" i="4"/>
  <c r="Z68" i="4"/>
  <c r="AA68" i="4"/>
  <c r="AB68" i="4"/>
  <c r="AC68" i="4"/>
  <c r="AD68" i="4"/>
  <c r="AE68" i="4"/>
  <c r="B69" i="4"/>
  <c r="C69" i="4"/>
  <c r="D69" i="4"/>
  <c r="E69" i="4"/>
  <c r="F69" i="4"/>
  <c r="G69" i="4"/>
  <c r="H69" i="4"/>
  <c r="I69" i="4"/>
  <c r="J69" i="4"/>
  <c r="L69" i="4"/>
  <c r="M69" i="4"/>
  <c r="N69" i="4"/>
  <c r="O69" i="4"/>
  <c r="P69" i="4"/>
  <c r="Q69" i="4"/>
  <c r="R69" i="4"/>
  <c r="S69" i="4"/>
  <c r="T69" i="4"/>
  <c r="U69" i="4"/>
  <c r="V69" i="4"/>
  <c r="W69" i="4"/>
  <c r="X69" i="4"/>
  <c r="Y69" i="4"/>
  <c r="Z69" i="4"/>
  <c r="AA69" i="4"/>
  <c r="AB69" i="4"/>
  <c r="AC69" i="4"/>
  <c r="AD69" i="4"/>
  <c r="AE69" i="4"/>
  <c r="B70" i="4"/>
  <c r="C70" i="4"/>
  <c r="D70" i="4"/>
  <c r="E70" i="4"/>
  <c r="F70" i="4"/>
  <c r="G70" i="4"/>
  <c r="H70" i="4"/>
  <c r="I70" i="4"/>
  <c r="J70" i="4"/>
  <c r="L70" i="4"/>
  <c r="M70" i="4"/>
  <c r="N70" i="4"/>
  <c r="O70" i="4"/>
  <c r="P70" i="4"/>
  <c r="Q70" i="4"/>
  <c r="R70" i="4"/>
  <c r="S70" i="4"/>
  <c r="T70" i="4"/>
  <c r="U70" i="4"/>
  <c r="V70" i="4"/>
  <c r="W70" i="4"/>
  <c r="X70" i="4"/>
  <c r="Y70" i="4"/>
  <c r="Z70" i="4"/>
  <c r="AA70" i="4"/>
  <c r="AB70" i="4"/>
  <c r="AC70" i="4"/>
  <c r="AD70" i="4"/>
  <c r="AE70" i="4"/>
  <c r="B71" i="4"/>
  <c r="C71" i="4"/>
  <c r="D71" i="4"/>
  <c r="E71" i="4"/>
  <c r="F71" i="4"/>
  <c r="G71" i="4"/>
  <c r="H71" i="4"/>
  <c r="I71" i="4"/>
  <c r="J71" i="4"/>
  <c r="L71" i="4"/>
  <c r="M71" i="4"/>
  <c r="N71" i="4"/>
  <c r="O71" i="4"/>
  <c r="P71" i="4"/>
  <c r="Q71" i="4"/>
  <c r="R71" i="4"/>
  <c r="S71" i="4"/>
  <c r="T71" i="4"/>
  <c r="U71" i="4"/>
  <c r="V71" i="4"/>
  <c r="W71" i="4"/>
  <c r="X71" i="4"/>
  <c r="Y71" i="4"/>
  <c r="Z71" i="4"/>
  <c r="AA71" i="4"/>
  <c r="AB71" i="4"/>
  <c r="AC71" i="4"/>
  <c r="AD71" i="4"/>
  <c r="AE71" i="4"/>
  <c r="B72" i="4"/>
  <c r="C72" i="4"/>
  <c r="D72" i="4"/>
  <c r="E72" i="4"/>
  <c r="F72" i="4"/>
  <c r="G72" i="4"/>
  <c r="H72" i="4"/>
  <c r="I72" i="4"/>
  <c r="J72" i="4"/>
  <c r="L72" i="4"/>
  <c r="M72" i="4"/>
  <c r="N72" i="4"/>
  <c r="O72" i="4"/>
  <c r="P72" i="4"/>
  <c r="Q72" i="4"/>
  <c r="R72" i="4"/>
  <c r="S72" i="4"/>
  <c r="T72" i="4"/>
  <c r="U72" i="4"/>
  <c r="V72" i="4"/>
  <c r="W72" i="4"/>
  <c r="X72" i="4"/>
  <c r="Y72" i="4"/>
  <c r="Z72" i="4"/>
  <c r="AA72" i="4"/>
  <c r="AB72" i="4"/>
  <c r="AC72" i="4"/>
  <c r="AD72" i="4"/>
  <c r="AE72" i="4"/>
  <c r="B73" i="4"/>
  <c r="C73" i="4"/>
  <c r="D73" i="4"/>
  <c r="E73" i="4"/>
  <c r="F73" i="4"/>
  <c r="G73" i="4"/>
  <c r="H73" i="4"/>
  <c r="I73" i="4"/>
  <c r="J73" i="4"/>
  <c r="L73" i="4"/>
  <c r="M73" i="4"/>
  <c r="N73" i="4"/>
  <c r="O73" i="4"/>
  <c r="P73" i="4"/>
  <c r="Q73" i="4"/>
  <c r="R73" i="4"/>
  <c r="S73" i="4"/>
  <c r="T73" i="4"/>
  <c r="U73" i="4"/>
  <c r="V73" i="4"/>
  <c r="W73" i="4"/>
  <c r="X73" i="4"/>
  <c r="Y73" i="4"/>
  <c r="Z73" i="4"/>
  <c r="AA73" i="4"/>
  <c r="AB73" i="4"/>
  <c r="AC73" i="4"/>
  <c r="AD73" i="4"/>
  <c r="AE73" i="4"/>
  <c r="B74" i="4"/>
  <c r="C74" i="4"/>
  <c r="D74" i="4"/>
  <c r="E74" i="4"/>
  <c r="F74" i="4"/>
  <c r="G74" i="4"/>
  <c r="H74" i="4"/>
  <c r="I74" i="4"/>
  <c r="J74" i="4"/>
  <c r="L74" i="4"/>
  <c r="M74" i="4"/>
  <c r="N74" i="4"/>
  <c r="O74" i="4"/>
  <c r="P74" i="4"/>
  <c r="Q74" i="4"/>
  <c r="R74" i="4"/>
  <c r="S74" i="4"/>
  <c r="T74" i="4"/>
  <c r="U74" i="4"/>
  <c r="V74" i="4"/>
  <c r="W74" i="4"/>
  <c r="X74" i="4"/>
  <c r="Y74" i="4"/>
  <c r="Z74" i="4"/>
  <c r="AA74" i="4"/>
  <c r="AB74" i="4"/>
  <c r="AC74" i="4"/>
  <c r="AD74" i="4"/>
  <c r="AE74" i="4"/>
  <c r="B75" i="4"/>
  <c r="C75" i="4"/>
  <c r="D75" i="4"/>
  <c r="E75" i="4"/>
  <c r="F75" i="4"/>
  <c r="G75" i="4"/>
  <c r="H75" i="4"/>
  <c r="I75" i="4"/>
  <c r="J75" i="4"/>
  <c r="L75" i="4"/>
  <c r="M75" i="4"/>
  <c r="N75" i="4"/>
  <c r="O75" i="4"/>
  <c r="P75" i="4"/>
  <c r="Q75" i="4"/>
  <c r="R75" i="4"/>
  <c r="S75" i="4"/>
  <c r="T75" i="4"/>
  <c r="U75" i="4"/>
  <c r="V75" i="4"/>
  <c r="W75" i="4"/>
  <c r="X75" i="4"/>
  <c r="Y75" i="4"/>
  <c r="Z75" i="4"/>
  <c r="AA75" i="4"/>
  <c r="AB75" i="4"/>
  <c r="AC75" i="4"/>
  <c r="AD75" i="4"/>
  <c r="AE75" i="4"/>
  <c r="B76" i="4"/>
  <c r="C76" i="4"/>
  <c r="D76" i="4"/>
  <c r="E76" i="4"/>
  <c r="F76" i="4"/>
  <c r="G76" i="4"/>
  <c r="H76" i="4"/>
  <c r="I76" i="4"/>
  <c r="J76" i="4"/>
  <c r="L76" i="4"/>
  <c r="M76" i="4"/>
  <c r="N76" i="4"/>
  <c r="O76" i="4"/>
  <c r="P76" i="4"/>
  <c r="Q76" i="4"/>
  <c r="R76" i="4"/>
  <c r="S76" i="4"/>
  <c r="T76" i="4"/>
  <c r="U76" i="4"/>
  <c r="V76" i="4"/>
  <c r="W76" i="4"/>
  <c r="X76" i="4"/>
  <c r="Y76" i="4"/>
  <c r="Z76" i="4"/>
  <c r="AA76" i="4"/>
  <c r="AB76" i="4"/>
  <c r="AC76" i="4"/>
  <c r="AD76" i="4"/>
  <c r="AE76" i="4"/>
  <c r="B77" i="4"/>
  <c r="C77" i="4"/>
  <c r="D77" i="4"/>
  <c r="E77" i="4"/>
  <c r="F77" i="4"/>
  <c r="G77" i="4"/>
  <c r="H77" i="4"/>
  <c r="I77" i="4"/>
  <c r="J77" i="4"/>
  <c r="L77" i="4"/>
  <c r="M77" i="4"/>
  <c r="N77" i="4"/>
  <c r="O77" i="4"/>
  <c r="P77" i="4"/>
  <c r="Q77" i="4"/>
  <c r="R77" i="4"/>
  <c r="S77" i="4"/>
  <c r="T77" i="4"/>
  <c r="U77" i="4"/>
  <c r="V77" i="4"/>
  <c r="W77" i="4"/>
  <c r="X77" i="4"/>
  <c r="Y77" i="4"/>
  <c r="Z77" i="4"/>
  <c r="AA77" i="4"/>
  <c r="AB77" i="4"/>
  <c r="AC77" i="4"/>
  <c r="AD77" i="4"/>
  <c r="AE77" i="4"/>
  <c r="B78" i="4"/>
  <c r="C78" i="4"/>
  <c r="D78" i="4"/>
  <c r="E78" i="4"/>
  <c r="F78" i="4"/>
  <c r="G78" i="4"/>
  <c r="H78" i="4"/>
  <c r="I78" i="4"/>
  <c r="J78" i="4"/>
  <c r="L78" i="4"/>
  <c r="M78" i="4"/>
  <c r="N78" i="4"/>
  <c r="O78" i="4"/>
  <c r="P78" i="4"/>
  <c r="Q78" i="4"/>
  <c r="R78" i="4"/>
  <c r="S78" i="4"/>
  <c r="T78" i="4"/>
  <c r="U78" i="4"/>
  <c r="V78" i="4"/>
  <c r="W78" i="4"/>
  <c r="X78" i="4"/>
  <c r="Y78" i="4"/>
  <c r="Z78" i="4"/>
  <c r="AA78" i="4"/>
  <c r="AB78" i="4"/>
  <c r="AC78" i="4"/>
  <c r="AD78" i="4"/>
  <c r="AE78" i="4"/>
  <c r="B79" i="4"/>
  <c r="C79" i="4"/>
  <c r="D79" i="4"/>
  <c r="E79" i="4"/>
  <c r="F79" i="4"/>
  <c r="G79" i="4"/>
  <c r="H79" i="4"/>
  <c r="I79" i="4"/>
  <c r="J79" i="4"/>
  <c r="L79" i="4"/>
  <c r="M79" i="4"/>
  <c r="N79" i="4"/>
  <c r="O79" i="4"/>
  <c r="P79" i="4"/>
  <c r="Q79" i="4"/>
  <c r="R79" i="4"/>
  <c r="S79" i="4"/>
  <c r="T79" i="4"/>
  <c r="U79" i="4"/>
  <c r="V79" i="4"/>
  <c r="W79" i="4"/>
  <c r="X79" i="4"/>
  <c r="Y79" i="4"/>
  <c r="Z79" i="4"/>
  <c r="AA79" i="4"/>
  <c r="AB79" i="4"/>
  <c r="AC79" i="4"/>
  <c r="AD79" i="4"/>
  <c r="AE79" i="4"/>
  <c r="B80" i="4"/>
  <c r="C80" i="4"/>
  <c r="D80" i="4"/>
  <c r="E80" i="4"/>
  <c r="F80" i="4"/>
  <c r="G80" i="4"/>
  <c r="H80" i="4"/>
  <c r="I80" i="4"/>
  <c r="J80" i="4"/>
  <c r="L80" i="4"/>
  <c r="M80" i="4"/>
  <c r="N80" i="4"/>
  <c r="O80" i="4"/>
  <c r="P80" i="4"/>
  <c r="Q80" i="4"/>
  <c r="R80" i="4"/>
  <c r="S80" i="4"/>
  <c r="T80" i="4"/>
  <c r="U80" i="4"/>
  <c r="V80" i="4"/>
  <c r="W80" i="4"/>
  <c r="X80" i="4"/>
  <c r="Y80" i="4"/>
  <c r="Z80" i="4"/>
  <c r="AA80" i="4"/>
  <c r="AB80" i="4"/>
  <c r="AC80" i="4"/>
  <c r="AD80" i="4"/>
  <c r="AE80" i="4"/>
  <c r="B81" i="4"/>
  <c r="C81" i="4"/>
  <c r="D81" i="4"/>
  <c r="E81" i="4"/>
  <c r="F81" i="4"/>
  <c r="G81" i="4"/>
  <c r="H81" i="4"/>
  <c r="I81" i="4"/>
  <c r="J81" i="4"/>
  <c r="L81" i="4"/>
  <c r="M81" i="4"/>
  <c r="N81" i="4"/>
  <c r="O81" i="4"/>
  <c r="P81" i="4"/>
  <c r="Q81" i="4"/>
  <c r="R81" i="4"/>
  <c r="S81" i="4"/>
  <c r="T81" i="4"/>
  <c r="U81" i="4"/>
  <c r="V81" i="4"/>
  <c r="W81" i="4"/>
  <c r="X81" i="4"/>
  <c r="Y81" i="4"/>
  <c r="Z81" i="4"/>
  <c r="AA81" i="4"/>
  <c r="AB81" i="4"/>
  <c r="AC81" i="4"/>
  <c r="AD81" i="4"/>
  <c r="AE81" i="4"/>
  <c r="B82" i="4"/>
  <c r="C82" i="4"/>
  <c r="D82" i="4"/>
  <c r="E82" i="4"/>
  <c r="F82" i="4"/>
  <c r="G82" i="4"/>
  <c r="H82" i="4"/>
  <c r="I82" i="4"/>
  <c r="J82" i="4"/>
  <c r="L82" i="4"/>
  <c r="M82" i="4"/>
  <c r="N82" i="4"/>
  <c r="O82" i="4"/>
  <c r="P82" i="4"/>
  <c r="Q82" i="4"/>
  <c r="R82" i="4"/>
  <c r="S82" i="4"/>
  <c r="T82" i="4"/>
  <c r="U82" i="4"/>
  <c r="V82" i="4"/>
  <c r="W82" i="4"/>
  <c r="X82" i="4"/>
  <c r="Y82" i="4"/>
  <c r="Z82" i="4"/>
  <c r="AA82" i="4"/>
  <c r="AB82" i="4"/>
  <c r="AC82" i="4"/>
  <c r="AD82" i="4"/>
  <c r="AE82" i="4"/>
  <c r="B83" i="4"/>
  <c r="C83" i="4"/>
  <c r="D83" i="4"/>
  <c r="E83" i="4"/>
  <c r="F83" i="4"/>
  <c r="G83" i="4"/>
  <c r="H83" i="4"/>
  <c r="I83" i="4"/>
  <c r="J83" i="4"/>
  <c r="L83" i="4"/>
  <c r="M83" i="4"/>
  <c r="N83" i="4"/>
  <c r="O83" i="4"/>
  <c r="P83" i="4"/>
  <c r="Q83" i="4"/>
  <c r="R83" i="4"/>
  <c r="S83" i="4"/>
  <c r="T83" i="4"/>
  <c r="U83" i="4"/>
  <c r="V83" i="4"/>
  <c r="W83" i="4"/>
  <c r="X83" i="4"/>
  <c r="Y83" i="4"/>
  <c r="Z83" i="4"/>
  <c r="AA83" i="4"/>
  <c r="AB83" i="4"/>
  <c r="AC83" i="4"/>
  <c r="AD83" i="4"/>
  <c r="AE83" i="4"/>
  <c r="B84" i="4"/>
  <c r="C84" i="4"/>
  <c r="D84" i="4"/>
  <c r="E84" i="4"/>
  <c r="F84" i="4"/>
  <c r="G84" i="4"/>
  <c r="H84" i="4"/>
  <c r="I84" i="4"/>
  <c r="J84" i="4"/>
  <c r="L84" i="4"/>
  <c r="M84" i="4"/>
  <c r="N84" i="4"/>
  <c r="O84" i="4"/>
  <c r="P84" i="4"/>
  <c r="Q84" i="4"/>
  <c r="R84" i="4"/>
  <c r="S84" i="4"/>
  <c r="T84" i="4"/>
  <c r="U84" i="4"/>
  <c r="V84" i="4"/>
  <c r="W84" i="4"/>
  <c r="X84" i="4"/>
  <c r="Y84" i="4"/>
  <c r="Z84" i="4"/>
  <c r="AA84" i="4"/>
  <c r="AB84" i="4"/>
  <c r="AC84" i="4"/>
  <c r="AD84" i="4"/>
  <c r="AE84" i="4"/>
  <c r="B85" i="4"/>
  <c r="C85" i="4"/>
  <c r="D85" i="4"/>
  <c r="E85" i="4"/>
  <c r="F85" i="4"/>
  <c r="G85" i="4"/>
  <c r="H85" i="4"/>
  <c r="I85" i="4"/>
  <c r="J85" i="4"/>
  <c r="L85" i="4"/>
  <c r="M85" i="4"/>
  <c r="N85" i="4"/>
  <c r="O85" i="4"/>
  <c r="P85" i="4"/>
  <c r="Q85" i="4"/>
  <c r="R85" i="4"/>
  <c r="S85" i="4"/>
  <c r="T85" i="4"/>
  <c r="U85" i="4"/>
  <c r="V85" i="4"/>
  <c r="W85" i="4"/>
  <c r="X85" i="4"/>
  <c r="Y85" i="4"/>
  <c r="Z85" i="4"/>
  <c r="AA85" i="4"/>
  <c r="AB85" i="4"/>
  <c r="AC85" i="4"/>
  <c r="AD85" i="4"/>
  <c r="AE85" i="4"/>
  <c r="B86" i="4"/>
  <c r="C86" i="4"/>
  <c r="D86" i="4"/>
  <c r="E86" i="4"/>
  <c r="F86" i="4"/>
  <c r="G86" i="4"/>
  <c r="H86" i="4"/>
  <c r="I86" i="4"/>
  <c r="J86" i="4"/>
  <c r="L86" i="4"/>
  <c r="M86" i="4"/>
  <c r="N86" i="4"/>
  <c r="O86" i="4"/>
  <c r="P86" i="4"/>
  <c r="Q86" i="4"/>
  <c r="R86" i="4"/>
  <c r="S86" i="4"/>
  <c r="T86" i="4"/>
  <c r="U86" i="4"/>
  <c r="V86" i="4"/>
  <c r="W86" i="4"/>
  <c r="X86" i="4"/>
  <c r="Y86" i="4"/>
  <c r="Z86" i="4"/>
  <c r="AA86" i="4"/>
  <c r="AB86" i="4"/>
  <c r="AC86" i="4"/>
  <c r="AD86" i="4"/>
  <c r="AE86" i="4"/>
  <c r="C47" i="4"/>
  <c r="D47" i="4"/>
  <c r="E47" i="4"/>
  <c r="F47" i="4"/>
  <c r="G47" i="4"/>
  <c r="H47" i="4"/>
  <c r="I47" i="4"/>
  <c r="J47" i="4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B47" i="4"/>
  <c r="B48" i="2" l="1"/>
  <c r="C48" i="2"/>
  <c r="G48" i="2"/>
  <c r="H48" i="2"/>
  <c r="I48" i="2"/>
  <c r="J48" i="2"/>
  <c r="Q48" i="2"/>
  <c r="R48" i="2"/>
  <c r="S48" i="2"/>
  <c r="T48" i="2"/>
  <c r="U48" i="2"/>
  <c r="AA48" i="2"/>
  <c r="AB48" i="2"/>
  <c r="AC48" i="2"/>
  <c r="AD48" i="2"/>
  <c r="AE48" i="2"/>
  <c r="B49" i="2"/>
  <c r="C49" i="2"/>
  <c r="G49" i="2"/>
  <c r="H49" i="2"/>
  <c r="I49" i="2"/>
  <c r="J49" i="2"/>
  <c r="Q49" i="2"/>
  <c r="R49" i="2"/>
  <c r="S49" i="2"/>
  <c r="T49" i="2"/>
  <c r="U49" i="2"/>
  <c r="AA49" i="2"/>
  <c r="AB49" i="2"/>
  <c r="AC49" i="2"/>
  <c r="AD49" i="2"/>
  <c r="AE49" i="2"/>
  <c r="B50" i="2"/>
  <c r="C50" i="2"/>
  <c r="G50" i="2"/>
  <c r="H50" i="2"/>
  <c r="I50" i="2"/>
  <c r="J50" i="2"/>
  <c r="Q50" i="2"/>
  <c r="R50" i="2"/>
  <c r="S50" i="2"/>
  <c r="T50" i="2"/>
  <c r="U50" i="2"/>
  <c r="AA50" i="2"/>
  <c r="AB50" i="2"/>
  <c r="AC50" i="2"/>
  <c r="AD50" i="2"/>
  <c r="AE50" i="2"/>
  <c r="B51" i="2"/>
  <c r="C51" i="2"/>
  <c r="G51" i="2"/>
  <c r="H51" i="2"/>
  <c r="I51" i="2"/>
  <c r="J51" i="2"/>
  <c r="Q51" i="2"/>
  <c r="R51" i="2"/>
  <c r="S51" i="2"/>
  <c r="T51" i="2"/>
  <c r="U51" i="2"/>
  <c r="AA51" i="2"/>
  <c r="AB51" i="2"/>
  <c r="AC51" i="2"/>
  <c r="AD51" i="2"/>
  <c r="AE51" i="2"/>
  <c r="B52" i="2"/>
  <c r="C52" i="2"/>
  <c r="G52" i="2"/>
  <c r="H52" i="2"/>
  <c r="I52" i="2"/>
  <c r="J52" i="2"/>
  <c r="Q52" i="2"/>
  <c r="R52" i="2"/>
  <c r="S52" i="2"/>
  <c r="T52" i="2"/>
  <c r="U52" i="2"/>
  <c r="AA52" i="2"/>
  <c r="AB52" i="2"/>
  <c r="AC52" i="2"/>
  <c r="AD52" i="2"/>
  <c r="AE52" i="2"/>
  <c r="B53" i="2"/>
  <c r="C53" i="2"/>
  <c r="G53" i="2"/>
  <c r="H53" i="2"/>
  <c r="I53" i="2"/>
  <c r="J53" i="2"/>
  <c r="Q53" i="2"/>
  <c r="R53" i="2"/>
  <c r="S53" i="2"/>
  <c r="T53" i="2"/>
  <c r="U53" i="2"/>
  <c r="AA53" i="2"/>
  <c r="AB53" i="2"/>
  <c r="AC53" i="2"/>
  <c r="AD53" i="2"/>
  <c r="AE53" i="2"/>
  <c r="B54" i="2"/>
  <c r="C54" i="2"/>
  <c r="G54" i="2"/>
  <c r="H54" i="2"/>
  <c r="I54" i="2"/>
  <c r="J54" i="2"/>
  <c r="Q54" i="2"/>
  <c r="R54" i="2"/>
  <c r="S54" i="2"/>
  <c r="T54" i="2"/>
  <c r="U54" i="2"/>
  <c r="AA54" i="2"/>
  <c r="AB54" i="2"/>
  <c r="AC54" i="2"/>
  <c r="AD54" i="2"/>
  <c r="AE54" i="2"/>
  <c r="B55" i="2"/>
  <c r="C55" i="2"/>
  <c r="G55" i="2"/>
  <c r="H55" i="2"/>
  <c r="I55" i="2"/>
  <c r="J55" i="2"/>
  <c r="Q55" i="2"/>
  <c r="R55" i="2"/>
  <c r="S55" i="2"/>
  <c r="T55" i="2"/>
  <c r="U55" i="2"/>
  <c r="AA55" i="2"/>
  <c r="AB55" i="2"/>
  <c r="AC55" i="2"/>
  <c r="AD55" i="2"/>
  <c r="AE55" i="2"/>
  <c r="B56" i="2"/>
  <c r="C56" i="2"/>
  <c r="G56" i="2"/>
  <c r="H56" i="2"/>
  <c r="I56" i="2"/>
  <c r="J56" i="2"/>
  <c r="Q56" i="2"/>
  <c r="R56" i="2"/>
  <c r="S56" i="2"/>
  <c r="T56" i="2"/>
  <c r="U56" i="2"/>
  <c r="AA56" i="2"/>
  <c r="AB56" i="2"/>
  <c r="AC56" i="2"/>
  <c r="AD56" i="2"/>
  <c r="AE56" i="2"/>
  <c r="B57" i="2"/>
  <c r="C57" i="2"/>
  <c r="G57" i="2"/>
  <c r="H57" i="2"/>
  <c r="I57" i="2"/>
  <c r="J57" i="2"/>
  <c r="Q57" i="2"/>
  <c r="R57" i="2"/>
  <c r="S57" i="2"/>
  <c r="T57" i="2"/>
  <c r="U57" i="2"/>
  <c r="AA57" i="2"/>
  <c r="AB57" i="2"/>
  <c r="AC57" i="2"/>
  <c r="AD57" i="2"/>
  <c r="AE57" i="2"/>
  <c r="B58" i="2"/>
  <c r="C58" i="2"/>
  <c r="G58" i="2"/>
  <c r="H58" i="2"/>
  <c r="I58" i="2"/>
  <c r="J58" i="2"/>
  <c r="Q58" i="2"/>
  <c r="R58" i="2"/>
  <c r="S58" i="2"/>
  <c r="T58" i="2"/>
  <c r="U58" i="2"/>
  <c r="AA58" i="2"/>
  <c r="AB58" i="2"/>
  <c r="AC58" i="2"/>
  <c r="AD58" i="2"/>
  <c r="AE58" i="2"/>
  <c r="B59" i="2"/>
  <c r="C59" i="2"/>
  <c r="G59" i="2"/>
  <c r="H59" i="2"/>
  <c r="I59" i="2"/>
  <c r="J59" i="2"/>
  <c r="Q59" i="2"/>
  <c r="R59" i="2"/>
  <c r="S59" i="2"/>
  <c r="T59" i="2"/>
  <c r="U59" i="2"/>
  <c r="AA59" i="2"/>
  <c r="AB59" i="2"/>
  <c r="AC59" i="2"/>
  <c r="AD59" i="2"/>
  <c r="AE59" i="2"/>
  <c r="B60" i="2"/>
  <c r="C60" i="2"/>
  <c r="G60" i="2"/>
  <c r="H60" i="2"/>
  <c r="I60" i="2"/>
  <c r="J60" i="2"/>
  <c r="Q60" i="2"/>
  <c r="R60" i="2"/>
  <c r="S60" i="2"/>
  <c r="T60" i="2"/>
  <c r="U60" i="2"/>
  <c r="AA60" i="2"/>
  <c r="AB60" i="2"/>
  <c r="AC60" i="2"/>
  <c r="AD60" i="2"/>
  <c r="AE60" i="2"/>
  <c r="B61" i="2"/>
  <c r="C61" i="2"/>
  <c r="G61" i="2"/>
  <c r="H61" i="2"/>
  <c r="I61" i="2"/>
  <c r="J61" i="2"/>
  <c r="Q61" i="2"/>
  <c r="R61" i="2"/>
  <c r="S61" i="2"/>
  <c r="T61" i="2"/>
  <c r="U61" i="2"/>
  <c r="AA61" i="2"/>
  <c r="AB61" i="2"/>
  <c r="AC61" i="2"/>
  <c r="AD61" i="2"/>
  <c r="AE61" i="2"/>
  <c r="B62" i="2"/>
  <c r="C62" i="2"/>
  <c r="G62" i="2"/>
  <c r="H62" i="2"/>
  <c r="I62" i="2"/>
  <c r="J62" i="2"/>
  <c r="Q62" i="2"/>
  <c r="R62" i="2"/>
  <c r="S62" i="2"/>
  <c r="T62" i="2"/>
  <c r="U62" i="2"/>
  <c r="AA62" i="2"/>
  <c r="AB62" i="2"/>
  <c r="AC62" i="2"/>
  <c r="AD62" i="2"/>
  <c r="AE62" i="2"/>
  <c r="B63" i="2"/>
  <c r="C63" i="2"/>
  <c r="G63" i="2"/>
  <c r="H63" i="2"/>
  <c r="I63" i="2"/>
  <c r="J63" i="2"/>
  <c r="Q63" i="2"/>
  <c r="R63" i="2"/>
  <c r="S63" i="2"/>
  <c r="T63" i="2"/>
  <c r="U63" i="2"/>
  <c r="AA63" i="2"/>
  <c r="AB63" i="2"/>
  <c r="AC63" i="2"/>
  <c r="AD63" i="2"/>
  <c r="AE63" i="2"/>
  <c r="B64" i="2"/>
  <c r="C64" i="2"/>
  <c r="G64" i="2"/>
  <c r="H64" i="2"/>
  <c r="I64" i="2"/>
  <c r="J64" i="2"/>
  <c r="Q64" i="2"/>
  <c r="R64" i="2"/>
  <c r="S64" i="2"/>
  <c r="T64" i="2"/>
  <c r="U64" i="2"/>
  <c r="AA64" i="2"/>
  <c r="AB64" i="2"/>
  <c r="AC64" i="2"/>
  <c r="AD64" i="2"/>
  <c r="AE64" i="2"/>
  <c r="B65" i="2"/>
  <c r="C65" i="2"/>
  <c r="G65" i="2"/>
  <c r="H65" i="2"/>
  <c r="I65" i="2"/>
  <c r="J65" i="2"/>
  <c r="Q65" i="2"/>
  <c r="R65" i="2"/>
  <c r="S65" i="2"/>
  <c r="T65" i="2"/>
  <c r="U65" i="2"/>
  <c r="AA65" i="2"/>
  <c r="AB65" i="2"/>
  <c r="AC65" i="2"/>
  <c r="AD65" i="2"/>
  <c r="AE65" i="2"/>
  <c r="B66" i="2"/>
  <c r="C66" i="2"/>
  <c r="G66" i="2"/>
  <c r="H66" i="2"/>
  <c r="I66" i="2"/>
  <c r="J66" i="2"/>
  <c r="Q66" i="2"/>
  <c r="R66" i="2"/>
  <c r="S66" i="2"/>
  <c r="T66" i="2"/>
  <c r="U66" i="2"/>
  <c r="AA66" i="2"/>
  <c r="AB66" i="2"/>
  <c r="AC66" i="2"/>
  <c r="AD66" i="2"/>
  <c r="AE66" i="2"/>
  <c r="B67" i="2"/>
  <c r="C67" i="2"/>
  <c r="G67" i="2"/>
  <c r="H67" i="2"/>
  <c r="I67" i="2"/>
  <c r="J67" i="2"/>
  <c r="Q67" i="2"/>
  <c r="R67" i="2"/>
  <c r="S67" i="2"/>
  <c r="T67" i="2"/>
  <c r="U67" i="2"/>
  <c r="AA67" i="2"/>
  <c r="AB67" i="2"/>
  <c r="AC67" i="2"/>
  <c r="AD67" i="2"/>
  <c r="AE67" i="2"/>
  <c r="B68" i="2"/>
  <c r="C68" i="2"/>
  <c r="G68" i="2"/>
  <c r="H68" i="2"/>
  <c r="I68" i="2"/>
  <c r="J68" i="2"/>
  <c r="Q68" i="2"/>
  <c r="R68" i="2"/>
  <c r="S68" i="2"/>
  <c r="T68" i="2"/>
  <c r="U68" i="2"/>
  <c r="AA68" i="2"/>
  <c r="AB68" i="2"/>
  <c r="AC68" i="2"/>
  <c r="AD68" i="2"/>
  <c r="AE68" i="2"/>
  <c r="B69" i="2"/>
  <c r="C69" i="2"/>
  <c r="G69" i="2"/>
  <c r="H69" i="2"/>
  <c r="I69" i="2"/>
  <c r="J69" i="2"/>
  <c r="Q69" i="2"/>
  <c r="R69" i="2"/>
  <c r="S69" i="2"/>
  <c r="T69" i="2"/>
  <c r="U69" i="2"/>
  <c r="AA69" i="2"/>
  <c r="AB69" i="2"/>
  <c r="AC69" i="2"/>
  <c r="AD69" i="2"/>
  <c r="AE69" i="2"/>
  <c r="B70" i="2"/>
  <c r="C70" i="2"/>
  <c r="G70" i="2"/>
  <c r="H70" i="2"/>
  <c r="I70" i="2"/>
  <c r="J70" i="2"/>
  <c r="Q70" i="2"/>
  <c r="R70" i="2"/>
  <c r="S70" i="2"/>
  <c r="T70" i="2"/>
  <c r="U70" i="2"/>
  <c r="AA70" i="2"/>
  <c r="AB70" i="2"/>
  <c r="AC70" i="2"/>
  <c r="AD70" i="2"/>
  <c r="AE70" i="2"/>
  <c r="B71" i="2"/>
  <c r="C71" i="2"/>
  <c r="G71" i="2"/>
  <c r="H71" i="2"/>
  <c r="I71" i="2"/>
  <c r="J71" i="2"/>
  <c r="Q71" i="2"/>
  <c r="R71" i="2"/>
  <c r="S71" i="2"/>
  <c r="T71" i="2"/>
  <c r="U71" i="2"/>
  <c r="AA71" i="2"/>
  <c r="AB71" i="2"/>
  <c r="AC71" i="2"/>
  <c r="AD71" i="2"/>
  <c r="AE71" i="2"/>
  <c r="B72" i="2"/>
  <c r="C72" i="2"/>
  <c r="G72" i="2"/>
  <c r="H72" i="2"/>
  <c r="I72" i="2"/>
  <c r="J72" i="2"/>
  <c r="Q72" i="2"/>
  <c r="R72" i="2"/>
  <c r="S72" i="2"/>
  <c r="T72" i="2"/>
  <c r="U72" i="2"/>
  <c r="AA72" i="2"/>
  <c r="AB72" i="2"/>
  <c r="AC72" i="2"/>
  <c r="AD72" i="2"/>
  <c r="AE72" i="2"/>
  <c r="B73" i="2"/>
  <c r="C73" i="2"/>
  <c r="G73" i="2"/>
  <c r="H73" i="2"/>
  <c r="I73" i="2"/>
  <c r="J73" i="2"/>
  <c r="Q73" i="2"/>
  <c r="R73" i="2"/>
  <c r="S73" i="2"/>
  <c r="T73" i="2"/>
  <c r="U73" i="2"/>
  <c r="AA73" i="2"/>
  <c r="AB73" i="2"/>
  <c r="AC73" i="2"/>
  <c r="AD73" i="2"/>
  <c r="AE73" i="2"/>
  <c r="B74" i="2"/>
  <c r="C74" i="2"/>
  <c r="G74" i="2"/>
  <c r="H74" i="2"/>
  <c r="I74" i="2"/>
  <c r="J74" i="2"/>
  <c r="Q74" i="2"/>
  <c r="R74" i="2"/>
  <c r="S74" i="2"/>
  <c r="T74" i="2"/>
  <c r="U74" i="2"/>
  <c r="AA74" i="2"/>
  <c r="AB74" i="2"/>
  <c r="AC74" i="2"/>
  <c r="AD74" i="2"/>
  <c r="AE74" i="2"/>
  <c r="B75" i="2"/>
  <c r="C75" i="2"/>
  <c r="G75" i="2"/>
  <c r="H75" i="2"/>
  <c r="I75" i="2"/>
  <c r="J75" i="2"/>
  <c r="Q75" i="2"/>
  <c r="R75" i="2"/>
  <c r="S75" i="2"/>
  <c r="T75" i="2"/>
  <c r="U75" i="2"/>
  <c r="AA75" i="2"/>
  <c r="AB75" i="2"/>
  <c r="AC75" i="2"/>
  <c r="AD75" i="2"/>
  <c r="AE75" i="2"/>
  <c r="B76" i="2"/>
  <c r="C76" i="2"/>
  <c r="G76" i="2"/>
  <c r="H76" i="2"/>
  <c r="I76" i="2"/>
  <c r="J76" i="2"/>
  <c r="Q76" i="2"/>
  <c r="R76" i="2"/>
  <c r="S76" i="2"/>
  <c r="T76" i="2"/>
  <c r="U76" i="2"/>
  <c r="AA76" i="2"/>
  <c r="AB76" i="2"/>
  <c r="AC76" i="2"/>
  <c r="AD76" i="2"/>
  <c r="AE76" i="2"/>
  <c r="B77" i="2"/>
  <c r="C77" i="2"/>
  <c r="G77" i="2"/>
  <c r="H77" i="2"/>
  <c r="I77" i="2"/>
  <c r="J77" i="2"/>
  <c r="Q77" i="2"/>
  <c r="R77" i="2"/>
  <c r="S77" i="2"/>
  <c r="T77" i="2"/>
  <c r="U77" i="2"/>
  <c r="AA77" i="2"/>
  <c r="AB77" i="2"/>
  <c r="AC77" i="2"/>
  <c r="AD77" i="2"/>
  <c r="AE77" i="2"/>
  <c r="B78" i="2"/>
  <c r="C78" i="2"/>
  <c r="G78" i="2"/>
  <c r="H78" i="2"/>
  <c r="I78" i="2"/>
  <c r="J78" i="2"/>
  <c r="Q78" i="2"/>
  <c r="R78" i="2"/>
  <c r="S78" i="2"/>
  <c r="T78" i="2"/>
  <c r="U78" i="2"/>
  <c r="AA78" i="2"/>
  <c r="AB78" i="2"/>
  <c r="AC78" i="2"/>
  <c r="AD78" i="2"/>
  <c r="AE78" i="2"/>
  <c r="B79" i="2"/>
  <c r="C79" i="2"/>
  <c r="G79" i="2"/>
  <c r="H79" i="2"/>
  <c r="I79" i="2"/>
  <c r="J79" i="2"/>
  <c r="Q79" i="2"/>
  <c r="R79" i="2"/>
  <c r="S79" i="2"/>
  <c r="T79" i="2"/>
  <c r="U79" i="2"/>
  <c r="AA79" i="2"/>
  <c r="AB79" i="2"/>
  <c r="AC79" i="2"/>
  <c r="AD79" i="2"/>
  <c r="AE79" i="2"/>
  <c r="B80" i="2"/>
  <c r="C80" i="2"/>
  <c r="G80" i="2"/>
  <c r="H80" i="2"/>
  <c r="I80" i="2"/>
  <c r="J80" i="2"/>
  <c r="Q80" i="2"/>
  <c r="R80" i="2"/>
  <c r="S80" i="2"/>
  <c r="T80" i="2"/>
  <c r="U80" i="2"/>
  <c r="AA80" i="2"/>
  <c r="AB80" i="2"/>
  <c r="AC80" i="2"/>
  <c r="AD80" i="2"/>
  <c r="AE80" i="2"/>
  <c r="B81" i="2"/>
  <c r="C81" i="2"/>
  <c r="G81" i="2"/>
  <c r="H81" i="2"/>
  <c r="I81" i="2"/>
  <c r="J81" i="2"/>
  <c r="Q81" i="2"/>
  <c r="R81" i="2"/>
  <c r="S81" i="2"/>
  <c r="T81" i="2"/>
  <c r="U81" i="2"/>
  <c r="AA81" i="2"/>
  <c r="AB81" i="2"/>
  <c r="AC81" i="2"/>
  <c r="AD81" i="2"/>
  <c r="AE81" i="2"/>
  <c r="B82" i="2"/>
  <c r="C82" i="2"/>
  <c r="G82" i="2"/>
  <c r="H82" i="2"/>
  <c r="I82" i="2"/>
  <c r="J82" i="2"/>
  <c r="Q82" i="2"/>
  <c r="R82" i="2"/>
  <c r="S82" i="2"/>
  <c r="T82" i="2"/>
  <c r="U82" i="2"/>
  <c r="AA82" i="2"/>
  <c r="AB82" i="2"/>
  <c r="AC82" i="2"/>
  <c r="AD82" i="2"/>
  <c r="AE82" i="2"/>
  <c r="B83" i="2"/>
  <c r="C83" i="2"/>
  <c r="G83" i="2"/>
  <c r="H83" i="2"/>
  <c r="I83" i="2"/>
  <c r="J83" i="2"/>
  <c r="Q83" i="2"/>
  <c r="R83" i="2"/>
  <c r="S83" i="2"/>
  <c r="T83" i="2"/>
  <c r="U83" i="2"/>
  <c r="AA83" i="2"/>
  <c r="AB83" i="2"/>
  <c r="AC83" i="2"/>
  <c r="AD83" i="2"/>
  <c r="AE83" i="2"/>
  <c r="B84" i="2"/>
  <c r="C84" i="2"/>
  <c r="G84" i="2"/>
  <c r="H84" i="2"/>
  <c r="I84" i="2"/>
  <c r="J84" i="2"/>
  <c r="Q84" i="2"/>
  <c r="R84" i="2"/>
  <c r="S84" i="2"/>
  <c r="T84" i="2"/>
  <c r="U84" i="2"/>
  <c r="AA84" i="2"/>
  <c r="AB84" i="2"/>
  <c r="AC84" i="2"/>
  <c r="AD84" i="2"/>
  <c r="AE84" i="2"/>
  <c r="B85" i="2"/>
  <c r="C85" i="2"/>
  <c r="G85" i="2"/>
  <c r="H85" i="2"/>
  <c r="I85" i="2"/>
  <c r="J85" i="2"/>
  <c r="Q85" i="2"/>
  <c r="R85" i="2"/>
  <c r="S85" i="2"/>
  <c r="T85" i="2"/>
  <c r="U85" i="2"/>
  <c r="AA85" i="2"/>
  <c r="AB85" i="2"/>
  <c r="AC85" i="2"/>
  <c r="AD85" i="2"/>
  <c r="AE85" i="2"/>
  <c r="B86" i="2"/>
  <c r="C86" i="2"/>
  <c r="G86" i="2"/>
  <c r="H86" i="2"/>
  <c r="I86" i="2"/>
  <c r="J86" i="2"/>
  <c r="Q86" i="2"/>
  <c r="R86" i="2"/>
  <c r="S86" i="2"/>
  <c r="T86" i="2"/>
  <c r="U86" i="2"/>
  <c r="AA86" i="2"/>
  <c r="AB86" i="2"/>
  <c r="AC86" i="2"/>
  <c r="AD86" i="2"/>
  <c r="AE86" i="2"/>
  <c r="C47" i="2"/>
  <c r="G47" i="2"/>
  <c r="H47" i="2"/>
  <c r="I47" i="2"/>
  <c r="J47" i="2"/>
  <c r="Q47" i="2"/>
  <c r="R47" i="2"/>
  <c r="S47" i="2"/>
  <c r="T47" i="2"/>
  <c r="U47" i="2"/>
  <c r="AA47" i="2"/>
  <c r="AB47" i="2"/>
  <c r="AC47" i="2"/>
  <c r="AD47" i="2"/>
  <c r="AE47" i="2"/>
  <c r="B47" i="2"/>
  <c r="C43" i="1"/>
  <c r="D43" i="1"/>
  <c r="E43" i="1"/>
  <c r="F43" i="1"/>
  <c r="G43" i="1"/>
  <c r="H43" i="1"/>
  <c r="I43" i="1"/>
  <c r="J43" i="1"/>
  <c r="B43" i="1"/>
  <c r="D47" i="1" l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46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" i="1"/>
  <c r="D86" i="1" l="1"/>
</calcChain>
</file>

<file path=xl/sharedStrings.xml><?xml version="1.0" encoding="utf-8"?>
<sst xmlns="http://schemas.openxmlformats.org/spreadsheetml/2006/main" count="602" uniqueCount="101">
  <si>
    <t>FILA</t>
  </si>
  <si>
    <t>Ra [-]</t>
  </si>
  <si>
    <t xml:space="preserve">VERTICALI </t>
  </si>
  <si>
    <t>ORIZZONTALI</t>
  </si>
  <si>
    <t>CLEAR</t>
  </si>
  <si>
    <t>OVERCAST</t>
  </si>
  <si>
    <t>A1</t>
  </si>
  <si>
    <t>A3</t>
  </si>
  <si>
    <t>A5</t>
  </si>
  <si>
    <t>A7</t>
  </si>
  <si>
    <t>A9</t>
  </si>
  <si>
    <t>A11</t>
  </si>
  <si>
    <t>A13</t>
  </si>
  <si>
    <t>C1</t>
  </si>
  <si>
    <t>C3</t>
  </si>
  <si>
    <t>C5</t>
  </si>
  <si>
    <t>C7</t>
  </si>
  <si>
    <t>C9</t>
  </si>
  <si>
    <t>C11</t>
  </si>
  <si>
    <t>C13</t>
  </si>
  <si>
    <t>E1</t>
  </si>
  <si>
    <t>E3</t>
  </si>
  <si>
    <t>E5</t>
  </si>
  <si>
    <t>E7</t>
  </si>
  <si>
    <t>E9</t>
  </si>
  <si>
    <t>E11</t>
  </si>
  <si>
    <t>E13</t>
  </si>
  <si>
    <t>(M/E)vert</t>
  </si>
  <si>
    <t>(M/E)oriz</t>
  </si>
  <si>
    <t>G1</t>
  </si>
  <si>
    <t>G3</t>
  </si>
  <si>
    <t>G5</t>
  </si>
  <si>
    <t>G7</t>
  </si>
  <si>
    <t>G9</t>
  </si>
  <si>
    <t>G11</t>
  </si>
  <si>
    <t>G13</t>
  </si>
  <si>
    <t>I1</t>
  </si>
  <si>
    <t>I3</t>
  </si>
  <si>
    <t>I5</t>
  </si>
  <si>
    <t>I7</t>
  </si>
  <si>
    <t>I9</t>
  </si>
  <si>
    <t>I11</t>
  </si>
  <si>
    <t>K1</t>
  </si>
  <si>
    <t>K3</t>
  </si>
  <si>
    <t>K5</t>
  </si>
  <si>
    <t>K7</t>
  </si>
  <si>
    <t>K9</t>
  </si>
  <si>
    <t>K11</t>
  </si>
  <si>
    <t>K13</t>
  </si>
  <si>
    <t>LED NUOVI</t>
  </si>
  <si>
    <t>Ep_eye</t>
  </si>
  <si>
    <t>Ep_wp</t>
  </si>
  <si>
    <t>Ep_eye  [lx]</t>
  </si>
  <si>
    <t>Ep_wp  [lx]</t>
  </si>
  <si>
    <t>Ep_eye/Ep_wp</t>
  </si>
  <si>
    <t>M/P_eye</t>
  </si>
  <si>
    <t>media_TOT</t>
  </si>
  <si>
    <t>21/12/2023_Clear</t>
  </si>
  <si>
    <t>21/03/2023_Clear</t>
  </si>
  <si>
    <t>21/06/2023_Clear</t>
  </si>
  <si>
    <t>21/06/2023_Overcast</t>
  </si>
  <si>
    <t>21/03/2023_Overcast</t>
  </si>
  <si>
    <t>21/12/2023_Overcast</t>
  </si>
  <si>
    <t>View Sensors (EML) X0,9</t>
  </si>
  <si>
    <t xml:space="preserve">E_wp </t>
  </si>
  <si>
    <t>Spettro misura n4</t>
  </si>
  <si>
    <t>time [hh:mm]</t>
  </si>
  <si>
    <t xml:space="preserve">Sample </t>
  </si>
  <si>
    <t>rho (-)</t>
  </si>
  <si>
    <t>Pavimento</t>
  </si>
  <si>
    <t>Muro 1 (grigio)</t>
  </si>
  <si>
    <t>Muro 2 (bianco)</t>
  </si>
  <si>
    <t>Colonne</t>
  </si>
  <si>
    <t>Banchi</t>
  </si>
  <si>
    <t>Cattedra</t>
  </si>
  <si>
    <t>Porte</t>
  </si>
  <si>
    <t>Infissi</t>
  </si>
  <si>
    <t>LEGENDA</t>
  </si>
  <si>
    <t>tende si</t>
  </si>
  <si>
    <t>tende no</t>
  </si>
  <si>
    <t>buio</t>
  </si>
  <si>
    <t>m-EDI_eye</t>
  </si>
  <si>
    <t>m-EDI_wp</t>
  </si>
  <si>
    <t>21/12/2023_Overcast+Electric lighitng</t>
  </si>
  <si>
    <t>21/03/2023_Overcast+Electric lighitng</t>
  </si>
  <si>
    <t>21/06/2023_Overcast+Electric lighitng</t>
  </si>
  <si>
    <t>21/12/2023_Clear+Electric lighting</t>
  </si>
  <si>
    <t>21/03/2023_Clear+Electric lighting</t>
  </si>
  <si>
    <t>21/06/2023_Clear+Electric lighting</t>
  </si>
  <si>
    <t>Pedana</t>
  </si>
  <si>
    <t>&gt;500</t>
  </si>
  <si>
    <t>&lt;500</t>
  </si>
  <si>
    <t>&gt;250</t>
  </si>
  <si>
    <t>&lt;136</t>
  </si>
  <si>
    <t>TCC [K]</t>
  </si>
  <si>
    <t>CS+EL</t>
  </si>
  <si>
    <t>OFF</t>
  </si>
  <si>
    <t>ON</t>
  </si>
  <si>
    <t>TOT</t>
  </si>
  <si>
    <t>sDA&lt;75%</t>
  </si>
  <si>
    <t>250&gt;x&gt;136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</si>
</sst>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Bahnschrift"/>
      <family val="2"/>
    </font>
    <font>
      <sz val="8"/>
      <name val="Calibri"/>
      <family val="2"/>
      <scheme val="minor"/>
    </font>
    <font>
      <b/>
      <sz val="11"/>
      <color theme="1"/>
      <name val="Bahnschrift"/>
      <family val="2"/>
    </font>
    <font>
      <b/>
      <i/>
      <sz val="11"/>
      <color theme="1"/>
      <name val="Bahnschrift"/>
      <family val="2"/>
    </font>
    <font>
      <i/>
      <sz val="11"/>
      <color theme="1"/>
      <name val="Bahnschrift"/>
      <family val="2"/>
    </font>
    <font>
      <sz val="11"/>
      <color rgb="FFFF0000"/>
      <name val="Bahnschrift"/>
      <family val="2"/>
    </font>
    <font>
      <sz val="11"/>
      <color theme="5"/>
      <name val="Bahnschrift"/>
      <family val="2"/>
    </font>
    <font>
      <b/>
      <sz val="12"/>
      <color rgb="FFFF0000"/>
      <name val="Bahnschrift"/>
      <family val="2"/>
    </font>
    <font>
      <sz val="11"/>
      <color theme="0" tint="-4.9989318521683403E-2"/>
      <name val="Bahnschrift"/>
      <family val="2"/>
    </font>
    <font>
      <b/>
      <sz val="12"/>
      <color theme="1"/>
      <name val="Bahnschrift"/>
      <family val="2"/>
    </font>
    <font>
      <sz val="11"/>
      <color theme="1"/>
      <name val="Calibri"/>
      <family val="2"/>
      <scheme val="minor"/>
    </font>
    <font>
      <sz val="11"/>
      <color rgb="FFEB5E30"/>
      <name val="Bahnschrift"/>
      <family val="2"/>
    </font>
  </fonts>
  <fills count="11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EB5E3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142">
    <xf numFmtId="0" fontId="0" fillId="0" borderId="0" xfId="0"/>
    <xf numFmtId="0" fontId="3" fillId="0" borderId="0" xfId="0" applyFont="1" applyAlignment="1">
      <alignment vertical="center"/>
    </xf>
    <xf numFmtId="0" fontId="1" fillId="5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1" fillId="7" borderId="1" xfId="0" applyNumberFormat="1" applyFont="1" applyFill="1" applyBorder="1" applyAlignment="1">
      <alignment vertical="center"/>
    </xf>
    <xf numFmtId="2" fontId="1" fillId="0" borderId="0" xfId="0" applyNumberFormat="1" applyFont="1" applyAlignment="1">
      <alignment horizontal="center" vertical="center"/>
    </xf>
    <xf numFmtId="2" fontId="1" fillId="6" borderId="0" xfId="0" applyNumberFormat="1" applyFont="1" applyFill="1" applyAlignment="1">
      <alignment horizontal="center" vertical="center"/>
    </xf>
    <xf numFmtId="2" fontId="1" fillId="8" borderId="0" xfId="0" applyNumberFormat="1" applyFont="1" applyFill="1" applyAlignment="1">
      <alignment horizontal="center" vertical="center"/>
    </xf>
    <xf numFmtId="2" fontId="1" fillId="3" borderId="13" xfId="0" applyNumberFormat="1" applyFont="1" applyFill="1" applyBorder="1" applyAlignment="1">
      <alignment vertical="center"/>
    </xf>
    <xf numFmtId="2" fontId="1" fillId="3" borderId="14" xfId="0" applyNumberFormat="1" applyFont="1" applyFill="1" applyBorder="1" applyAlignment="1">
      <alignment vertical="center"/>
    </xf>
    <xf numFmtId="2" fontId="1" fillId="3" borderId="9" xfId="0" applyNumberFormat="1" applyFont="1" applyFill="1" applyBorder="1" applyAlignment="1">
      <alignment vertical="center"/>
    </xf>
    <xf numFmtId="2" fontId="1" fillId="3" borderId="1" xfId="0" applyNumberFormat="1" applyFont="1" applyFill="1" applyBorder="1" applyAlignment="1">
      <alignment vertical="center"/>
    </xf>
    <xf numFmtId="2" fontId="1" fillId="3" borderId="19" xfId="0" applyNumberFormat="1" applyFont="1" applyFill="1" applyBorder="1" applyAlignment="1">
      <alignment vertical="center"/>
    </xf>
    <xf numFmtId="2" fontId="1" fillId="3" borderId="18" xfId="0" applyNumberFormat="1" applyFont="1" applyFill="1" applyBorder="1" applyAlignment="1">
      <alignment vertical="center"/>
    </xf>
    <xf numFmtId="2" fontId="1" fillId="3" borderId="20" xfId="0" applyNumberFormat="1" applyFont="1" applyFill="1" applyBorder="1" applyAlignment="1">
      <alignment vertical="center"/>
    </xf>
    <xf numFmtId="2" fontId="1" fillId="3" borderId="8" xfId="0" applyNumberFormat="1" applyFont="1" applyFill="1" applyBorder="1" applyAlignment="1">
      <alignment vertical="center"/>
    </xf>
    <xf numFmtId="2" fontId="1" fillId="3" borderId="11" xfId="0" applyNumberFormat="1" applyFont="1" applyFill="1" applyBorder="1" applyAlignment="1">
      <alignment vertical="center"/>
    </xf>
    <xf numFmtId="2" fontId="1" fillId="3" borderId="10" xfId="0" applyNumberFormat="1" applyFont="1" applyFill="1" applyBorder="1" applyAlignment="1">
      <alignment vertical="center"/>
    </xf>
    <xf numFmtId="2" fontId="1" fillId="3" borderId="12" xfId="0" applyNumberFormat="1" applyFont="1" applyFill="1" applyBorder="1" applyAlignment="1">
      <alignment vertical="center"/>
    </xf>
    <xf numFmtId="2" fontId="1" fillId="3" borderId="21" xfId="0" applyNumberFormat="1" applyFont="1" applyFill="1" applyBorder="1" applyAlignment="1">
      <alignment vertical="center"/>
    </xf>
    <xf numFmtId="2" fontId="1" fillId="0" borderId="1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2" fontId="1" fillId="0" borderId="12" xfId="0" applyNumberFormat="1" applyFont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2" fontId="1" fillId="0" borderId="26" xfId="0" applyNumberFormat="1" applyFont="1" applyBorder="1" applyAlignment="1">
      <alignment vertical="center"/>
    </xf>
    <xf numFmtId="2" fontId="1" fillId="0" borderId="27" xfId="0" applyNumberFormat="1" applyFont="1" applyBorder="1" applyAlignment="1">
      <alignment vertical="center"/>
    </xf>
    <xf numFmtId="2" fontId="1" fillId="0" borderId="28" xfId="0" applyNumberFormat="1" applyFont="1" applyBorder="1" applyAlignment="1">
      <alignment vertical="center"/>
    </xf>
    <xf numFmtId="0" fontId="1" fillId="4" borderId="27" xfId="0" applyFont="1" applyFill="1" applyBorder="1" applyAlignment="1">
      <alignment horizontal="center" vertical="center"/>
    </xf>
    <xf numFmtId="164" fontId="1" fillId="4" borderId="27" xfId="0" applyNumberFormat="1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  <xf numFmtId="0" fontId="1" fillId="4" borderId="29" xfId="0" applyFont="1" applyFill="1" applyBorder="1" applyAlignment="1">
      <alignment horizontal="center" vertical="center"/>
    </xf>
    <xf numFmtId="2" fontId="5" fillId="0" borderId="27" xfId="0" applyNumberFormat="1" applyFont="1" applyBorder="1" applyAlignment="1">
      <alignment horizontal="center" vertical="center"/>
    </xf>
    <xf numFmtId="2" fontId="1" fillId="7" borderId="27" xfId="0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2" fontId="1" fillId="0" borderId="32" xfId="0" applyNumberFormat="1" applyFont="1" applyBorder="1" applyAlignment="1">
      <alignment vertical="center"/>
    </xf>
    <xf numFmtId="2" fontId="1" fillId="0" borderId="33" xfId="0" applyNumberFormat="1" applyFont="1" applyBorder="1" applyAlignment="1">
      <alignment vertical="center"/>
    </xf>
    <xf numFmtId="2" fontId="1" fillId="0" borderId="34" xfId="0" applyNumberFormat="1" applyFont="1" applyBorder="1" applyAlignment="1">
      <alignment vertical="center"/>
    </xf>
    <xf numFmtId="2" fontId="1" fillId="0" borderId="35" xfId="0" applyNumberFormat="1" applyFont="1" applyBorder="1" applyAlignment="1">
      <alignment vertical="center"/>
    </xf>
    <xf numFmtId="2" fontId="1" fillId="0" borderId="36" xfId="0" applyNumberFormat="1" applyFont="1" applyBorder="1" applyAlignment="1">
      <alignment vertical="center"/>
    </xf>
    <xf numFmtId="2" fontId="1" fillId="0" borderId="22" xfId="0" applyNumberFormat="1" applyFont="1" applyBorder="1" applyAlignment="1">
      <alignment vertical="center"/>
    </xf>
    <xf numFmtId="2" fontId="1" fillId="0" borderId="25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5" borderId="1" xfId="0" applyFont="1" applyFill="1" applyBorder="1"/>
    <xf numFmtId="0" fontId="1" fillId="3" borderId="1" xfId="0" applyFont="1" applyFill="1" applyBorder="1"/>
    <xf numFmtId="0" fontId="1" fillId="9" borderId="1" xfId="0" applyFont="1" applyFill="1" applyBorder="1"/>
    <xf numFmtId="2" fontId="9" fillId="5" borderId="14" xfId="0" applyNumberFormat="1" applyFont="1" applyFill="1" applyBorder="1" applyAlignment="1">
      <alignment vertical="center"/>
    </xf>
    <xf numFmtId="2" fontId="9" fillId="5" borderId="1" xfId="0" applyNumberFormat="1" applyFont="1" applyFill="1" applyBorder="1" applyAlignment="1">
      <alignment vertical="center"/>
    </xf>
    <xf numFmtId="2" fontId="9" fillId="5" borderId="9" xfId="0" applyNumberFormat="1" applyFont="1" applyFill="1" applyBorder="1" applyAlignment="1">
      <alignment vertical="center"/>
    </xf>
    <xf numFmtId="2" fontId="9" fillId="5" borderId="17" xfId="0" applyNumberFormat="1" applyFont="1" applyFill="1" applyBorder="1" applyAlignment="1">
      <alignment vertical="center"/>
    </xf>
    <xf numFmtId="2" fontId="9" fillId="5" borderId="18" xfId="0" applyNumberFormat="1" applyFont="1" applyFill="1" applyBorder="1" applyAlignment="1">
      <alignment vertical="center"/>
    </xf>
    <xf numFmtId="164" fontId="1" fillId="0" borderId="1" xfId="0" applyNumberFormat="1" applyFont="1" applyBorder="1"/>
    <xf numFmtId="2" fontId="10" fillId="0" borderId="1" xfId="0" applyNumberFormat="1" applyFont="1" applyBorder="1"/>
    <xf numFmtId="2" fontId="8" fillId="0" borderId="0" xfId="0" applyNumberFormat="1" applyFont="1" applyAlignment="1">
      <alignment horizontal="center"/>
    </xf>
    <xf numFmtId="2" fontId="1" fillId="3" borderId="37" xfId="0" applyNumberFormat="1" applyFont="1" applyFill="1" applyBorder="1" applyAlignment="1">
      <alignment vertical="center"/>
    </xf>
    <xf numFmtId="2" fontId="1" fillId="3" borderId="15" xfId="0" applyNumberFormat="1" applyFont="1" applyFill="1" applyBorder="1" applyAlignment="1">
      <alignment vertical="center"/>
    </xf>
    <xf numFmtId="2" fontId="1" fillId="0" borderId="8" xfId="0" applyNumberFormat="1" applyFont="1" applyBorder="1" applyAlignment="1">
      <alignment vertical="center"/>
    </xf>
    <xf numFmtId="2" fontId="1" fillId="0" borderId="9" xfId="0" applyNumberFormat="1" applyFont="1" applyBorder="1" applyAlignment="1">
      <alignment vertical="center"/>
    </xf>
    <xf numFmtId="2" fontId="1" fillId="0" borderId="10" xfId="0" applyNumberFormat="1" applyFont="1" applyBorder="1" applyAlignment="1">
      <alignment vertical="center"/>
    </xf>
    <xf numFmtId="2" fontId="1" fillId="0" borderId="38" xfId="0" applyNumberFormat="1" applyFont="1" applyBorder="1" applyAlignment="1">
      <alignment vertical="center"/>
    </xf>
    <xf numFmtId="2" fontId="1" fillId="0" borderId="39" xfId="0" applyNumberFormat="1" applyFont="1" applyBorder="1" applyAlignment="1">
      <alignment vertical="center"/>
    </xf>
    <xf numFmtId="2" fontId="1" fillId="0" borderId="40" xfId="0" applyNumberFormat="1" applyFont="1" applyBorder="1" applyAlignment="1">
      <alignment vertical="center"/>
    </xf>
    <xf numFmtId="2" fontId="1" fillId="3" borderId="43" xfId="0" applyNumberFormat="1" applyFont="1" applyFill="1" applyBorder="1" applyAlignment="1">
      <alignment vertical="center"/>
    </xf>
    <xf numFmtId="16" fontId="1" fillId="10" borderId="22" xfId="0" applyNumberFormat="1" applyFont="1" applyFill="1" applyBorder="1" applyAlignment="1">
      <alignment horizontal="center" vertical="center"/>
    </xf>
    <xf numFmtId="16" fontId="1" fillId="10" borderId="23" xfId="0" applyNumberFormat="1" applyFont="1" applyFill="1" applyBorder="1" applyAlignment="1">
      <alignment horizontal="center" vertical="center"/>
    </xf>
    <xf numFmtId="16" fontId="1" fillId="10" borderId="24" xfId="0" applyNumberFormat="1" applyFont="1" applyFill="1" applyBorder="1" applyAlignment="1">
      <alignment horizontal="center" vertical="center"/>
    </xf>
    <xf numFmtId="0" fontId="3" fillId="10" borderId="0" xfId="0" applyFont="1" applyFill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/>
    </xf>
    <xf numFmtId="0" fontId="3" fillId="10" borderId="0" xfId="0" applyFont="1" applyFill="1" applyAlignment="1">
      <alignment horizontal="center"/>
    </xf>
    <xf numFmtId="2" fontId="1" fillId="9" borderId="1" xfId="0" applyNumberFormat="1" applyFont="1" applyFill="1" applyBorder="1"/>
    <xf numFmtId="0" fontId="1" fillId="10" borderId="3" xfId="0" applyFont="1" applyFill="1" applyBorder="1" applyAlignment="1">
      <alignment horizontal="center" vertical="center"/>
    </xf>
    <xf numFmtId="0" fontId="1" fillId="10" borderId="22" xfId="0" applyFont="1" applyFill="1" applyBorder="1" applyAlignment="1">
      <alignment vertical="center"/>
    </xf>
    <xf numFmtId="0" fontId="1" fillId="10" borderId="27" xfId="0" applyFont="1" applyFill="1" applyBorder="1" applyAlignment="1">
      <alignment vertical="center"/>
    </xf>
    <xf numFmtId="0" fontId="1" fillId="10" borderId="1" xfId="0" applyFont="1" applyFill="1" applyBorder="1" applyAlignment="1">
      <alignment vertical="center"/>
    </xf>
    <xf numFmtId="0" fontId="1" fillId="10" borderId="23" xfId="0" applyFont="1" applyFill="1" applyBorder="1" applyAlignment="1">
      <alignment horizontal="center" vertical="center"/>
    </xf>
    <xf numFmtId="164" fontId="1" fillId="10" borderId="23" xfId="0" applyNumberFormat="1" applyFont="1" applyFill="1" applyBorder="1" applyAlignment="1">
      <alignment horizontal="center" vertical="center"/>
    </xf>
    <xf numFmtId="0" fontId="1" fillId="10" borderId="24" xfId="0" applyFont="1" applyFill="1" applyBorder="1" applyAlignment="1">
      <alignment horizontal="center" vertical="center"/>
    </xf>
    <xf numFmtId="0" fontId="1" fillId="10" borderId="22" xfId="0" applyFont="1" applyFill="1" applyBorder="1" applyAlignment="1">
      <alignment horizontal="center" vertical="center"/>
    </xf>
    <xf numFmtId="0" fontId="1" fillId="10" borderId="31" xfId="0" applyFont="1" applyFill="1" applyBorder="1" applyAlignment="1">
      <alignment horizontal="center" vertical="center"/>
    </xf>
    <xf numFmtId="0" fontId="1" fillId="10" borderId="23" xfId="0" applyFont="1" applyFill="1" applyBorder="1" applyAlignment="1">
      <alignment vertical="center"/>
    </xf>
    <xf numFmtId="0" fontId="1" fillId="10" borderId="24" xfId="0" applyFont="1" applyFill="1" applyBorder="1" applyAlignment="1">
      <alignment vertical="center"/>
    </xf>
    <xf numFmtId="0" fontId="12" fillId="0" borderId="8" xfId="0" applyFont="1" applyBorder="1"/>
    <xf numFmtId="0" fontId="12" fillId="0" borderId="9" xfId="0" applyFont="1" applyBorder="1"/>
    <xf numFmtId="0" fontId="12" fillId="0" borderId="10" xfId="0" applyFont="1" applyBorder="1"/>
    <xf numFmtId="43" fontId="12" fillId="4" borderId="11" xfId="1" applyFont="1" applyFill="1" applyBorder="1" applyAlignment="1">
      <alignment vertical="center"/>
    </xf>
    <xf numFmtId="0" fontId="1" fillId="0" borderId="12" xfId="0" applyFont="1" applyBorder="1"/>
    <xf numFmtId="0" fontId="0" fillId="0" borderId="1" xfId="0" applyBorder="1"/>
    <xf numFmtId="1" fontId="0" fillId="0" borderId="1" xfId="1" applyNumberFormat="1" applyFont="1" applyBorder="1"/>
    <xf numFmtId="43" fontId="12" fillId="4" borderId="38" xfId="1" applyFont="1" applyFill="1" applyBorder="1" applyAlignment="1">
      <alignment vertical="center"/>
    </xf>
    <xf numFmtId="0" fontId="1" fillId="0" borderId="39" xfId="0" applyFont="1" applyBorder="1" applyAlignment="1">
      <alignment vertical="center"/>
    </xf>
    <xf numFmtId="0" fontId="1" fillId="0" borderId="40" xfId="0" applyFont="1" applyBorder="1"/>
    <xf numFmtId="2" fontId="12" fillId="4" borderId="11" xfId="0" applyNumberFormat="1" applyFont="1" applyFill="1" applyBorder="1" applyAlignment="1">
      <alignment vertical="center"/>
    </xf>
    <xf numFmtId="2" fontId="12" fillId="4" borderId="38" xfId="0" applyNumberFormat="1" applyFont="1" applyFill="1" applyBorder="1" applyAlignment="1">
      <alignment vertical="center"/>
    </xf>
    <xf numFmtId="0" fontId="1" fillId="0" borderId="39" xfId="0" applyFont="1" applyBorder="1"/>
    <xf numFmtId="0" fontId="1" fillId="10" borderId="0" xfId="0" applyFont="1" applyFill="1" applyAlignment="1">
      <alignment vertical="center"/>
    </xf>
    <xf numFmtId="0" fontId="1" fillId="10" borderId="18" xfId="0" applyFont="1" applyFill="1" applyBorder="1" applyAlignment="1">
      <alignment vertical="center"/>
    </xf>
    <xf numFmtId="0" fontId="1" fillId="10" borderId="41" xfId="0" applyFont="1" applyFill="1" applyBorder="1" applyAlignment="1">
      <alignment vertical="center"/>
    </xf>
    <xf numFmtId="0" fontId="1" fillId="10" borderId="42" xfId="0" applyFont="1" applyFill="1" applyBorder="1" applyAlignment="1">
      <alignment vertical="center"/>
    </xf>
    <xf numFmtId="0" fontId="1" fillId="10" borderId="44" xfId="0" applyFont="1" applyFill="1" applyBorder="1" applyAlignment="1">
      <alignment vertical="center"/>
    </xf>
    <xf numFmtId="0" fontId="1" fillId="10" borderId="5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" fillId="10" borderId="0" xfId="0" applyFont="1" applyFill="1" applyAlignment="1">
      <alignment horizontal="center" vertical="center" textRotation="90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" fontId="1" fillId="0" borderId="2" xfId="0" applyNumberFormat="1" applyFont="1" applyBorder="1" applyAlignment="1">
      <alignment horizontal="center" vertical="center"/>
    </xf>
    <xf numFmtId="16" fontId="1" fillId="0" borderId="3" xfId="0" applyNumberFormat="1" applyFont="1" applyBorder="1" applyAlignment="1">
      <alignment horizontal="center" vertical="center"/>
    </xf>
    <xf numFmtId="16" fontId="1" fillId="0" borderId="4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16" fontId="1" fillId="10" borderId="2" xfId="0" applyNumberFormat="1" applyFont="1" applyFill="1" applyBorder="1" applyAlignment="1">
      <alignment horizontal="center" vertical="center"/>
    </xf>
    <xf numFmtId="16" fontId="1" fillId="10" borderId="3" xfId="0" applyNumberFormat="1" applyFont="1" applyFill="1" applyBorder="1" applyAlignment="1">
      <alignment horizontal="center" vertical="center"/>
    </xf>
    <xf numFmtId="16" fontId="1" fillId="10" borderId="4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16" fontId="1" fillId="2" borderId="2" xfId="0" applyNumberFormat="1" applyFont="1" applyFill="1" applyBorder="1" applyAlignment="1">
      <alignment horizontal="center" vertical="center"/>
    </xf>
    <xf numFmtId="16" fontId="1" fillId="2" borderId="3" xfId="0" applyNumberFormat="1" applyFont="1" applyFill="1" applyBorder="1" applyAlignment="1">
      <alignment horizontal="center" vertical="center"/>
    </xf>
    <xf numFmtId="16" fontId="1" fillId="2" borderId="4" xfId="0" applyNumberFormat="1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EB5E30"/>
      <color rgb="FFFF9933"/>
      <color rgb="FFEB97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/>
              <a:t>Proprietà di riflessione spettrale dei materiali misurati in campo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'Materiali aula'!$A$2</c:f>
              <c:strCache>
                <c:ptCount val="1"/>
                <c:pt idx="0">
                  <c:v>Pavimento</c:v>
                </c:pt>
              </c:strCache>
            </c:strRef>
          </c:tx>
          <c:spPr>
            <a:ln w="25400" cap="rnd">
              <a:solidFill>
                <a:schemeClr val="accent2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aula'!$B$2:$AF$2</c:f>
              <c:numCache>
                <c:formatCode>0.0</c:formatCode>
                <c:ptCount val="31"/>
                <c:pt idx="0">
                  <c:v>13.83</c:v>
                </c:pt>
                <c:pt idx="1">
                  <c:v>15.91</c:v>
                </c:pt>
                <c:pt idx="2">
                  <c:v>16.87</c:v>
                </c:pt>
                <c:pt idx="3">
                  <c:v>17.61</c:v>
                </c:pt>
                <c:pt idx="4">
                  <c:v>18.3</c:v>
                </c:pt>
                <c:pt idx="5">
                  <c:v>18.89</c:v>
                </c:pt>
                <c:pt idx="6">
                  <c:v>19.239999999999998</c:v>
                </c:pt>
                <c:pt idx="7">
                  <c:v>19.510000000000002</c:v>
                </c:pt>
                <c:pt idx="8">
                  <c:v>19.71</c:v>
                </c:pt>
                <c:pt idx="9">
                  <c:v>19.850000000000001</c:v>
                </c:pt>
                <c:pt idx="10">
                  <c:v>19.850000000000001</c:v>
                </c:pt>
                <c:pt idx="11">
                  <c:v>19.8</c:v>
                </c:pt>
                <c:pt idx="12">
                  <c:v>19.59</c:v>
                </c:pt>
                <c:pt idx="13">
                  <c:v>19.239999999999998</c:v>
                </c:pt>
                <c:pt idx="14">
                  <c:v>18.64</c:v>
                </c:pt>
                <c:pt idx="15">
                  <c:v>17.79</c:v>
                </c:pt>
                <c:pt idx="16">
                  <c:v>16.71</c:v>
                </c:pt>
                <c:pt idx="17">
                  <c:v>15.79</c:v>
                </c:pt>
                <c:pt idx="18">
                  <c:v>15.31</c:v>
                </c:pt>
                <c:pt idx="19">
                  <c:v>15.06</c:v>
                </c:pt>
                <c:pt idx="20">
                  <c:v>14.8</c:v>
                </c:pt>
                <c:pt idx="21">
                  <c:v>14.64</c:v>
                </c:pt>
                <c:pt idx="22">
                  <c:v>14.86</c:v>
                </c:pt>
                <c:pt idx="23">
                  <c:v>15.3</c:v>
                </c:pt>
                <c:pt idx="24">
                  <c:v>15.79</c:v>
                </c:pt>
                <c:pt idx="25">
                  <c:v>16.079999999999998</c:v>
                </c:pt>
                <c:pt idx="26">
                  <c:v>16.12</c:v>
                </c:pt>
                <c:pt idx="27">
                  <c:v>15.79</c:v>
                </c:pt>
                <c:pt idx="28">
                  <c:v>15.31</c:v>
                </c:pt>
                <c:pt idx="29">
                  <c:v>14.98</c:v>
                </c:pt>
                <c:pt idx="30">
                  <c:v>14.93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96-4FD7-B7D1-2C145BAD0C5C}"/>
            </c:ext>
          </c:extLst>
        </c:ser>
        <c:ser>
          <c:idx val="7"/>
          <c:order val="1"/>
          <c:tx>
            <c:strRef>
              <c:f>'Materiali aula'!$A$3</c:f>
              <c:strCache>
                <c:ptCount val="1"/>
                <c:pt idx="0">
                  <c:v>Pedana</c:v>
                </c:pt>
              </c:strCache>
            </c:strRef>
          </c:tx>
          <c:spPr>
            <a:ln w="2540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aula'!$B$3:$AF$3</c:f>
              <c:numCache>
                <c:formatCode>0.0</c:formatCode>
                <c:ptCount val="31"/>
                <c:pt idx="0">
                  <c:v>13.23</c:v>
                </c:pt>
                <c:pt idx="1">
                  <c:v>14.4</c:v>
                </c:pt>
                <c:pt idx="2">
                  <c:v>14.58</c:v>
                </c:pt>
                <c:pt idx="3">
                  <c:v>14.65</c:v>
                </c:pt>
                <c:pt idx="4">
                  <c:v>14.76</c:v>
                </c:pt>
                <c:pt idx="5">
                  <c:v>14.81</c:v>
                </c:pt>
                <c:pt idx="6">
                  <c:v>14.81</c:v>
                </c:pt>
                <c:pt idx="7">
                  <c:v>14.78</c:v>
                </c:pt>
                <c:pt idx="8">
                  <c:v>14.77</c:v>
                </c:pt>
                <c:pt idx="9">
                  <c:v>14.73</c:v>
                </c:pt>
                <c:pt idx="10">
                  <c:v>14.69</c:v>
                </c:pt>
                <c:pt idx="11">
                  <c:v>14.65</c:v>
                </c:pt>
                <c:pt idx="12">
                  <c:v>14.61</c:v>
                </c:pt>
                <c:pt idx="13">
                  <c:v>14.55</c:v>
                </c:pt>
                <c:pt idx="14">
                  <c:v>14.52</c:v>
                </c:pt>
                <c:pt idx="15">
                  <c:v>14.5</c:v>
                </c:pt>
                <c:pt idx="16">
                  <c:v>14.55</c:v>
                </c:pt>
                <c:pt idx="17">
                  <c:v>14.6</c:v>
                </c:pt>
                <c:pt idx="18">
                  <c:v>14.64</c:v>
                </c:pt>
                <c:pt idx="19">
                  <c:v>14.64</c:v>
                </c:pt>
                <c:pt idx="20">
                  <c:v>14.62</c:v>
                </c:pt>
                <c:pt idx="21">
                  <c:v>14.56</c:v>
                </c:pt>
                <c:pt idx="22">
                  <c:v>14.53</c:v>
                </c:pt>
                <c:pt idx="23">
                  <c:v>14.49</c:v>
                </c:pt>
                <c:pt idx="24">
                  <c:v>14.46</c:v>
                </c:pt>
                <c:pt idx="25">
                  <c:v>14.44</c:v>
                </c:pt>
                <c:pt idx="26">
                  <c:v>14.43</c:v>
                </c:pt>
                <c:pt idx="27">
                  <c:v>14.38</c:v>
                </c:pt>
                <c:pt idx="28">
                  <c:v>14.28</c:v>
                </c:pt>
                <c:pt idx="29">
                  <c:v>14.23</c:v>
                </c:pt>
                <c:pt idx="30">
                  <c:v>14.2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96-4FD7-B7D1-2C145BAD0C5C}"/>
            </c:ext>
          </c:extLst>
        </c:ser>
        <c:ser>
          <c:idx val="1"/>
          <c:order val="2"/>
          <c:tx>
            <c:strRef>
              <c:f>'Materiali aula'!$A$4</c:f>
              <c:strCache>
                <c:ptCount val="1"/>
                <c:pt idx="0">
                  <c:v>Muro 1 (grigio)</c:v>
                </c:pt>
              </c:strCache>
            </c:strRef>
          </c:tx>
          <c:spPr>
            <a:ln w="28575" cap="rnd">
              <a:solidFill>
                <a:schemeClr val="accent2">
                  <a:tint val="56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aula'!$B$4:$AF$4</c:f>
              <c:numCache>
                <c:formatCode>0.0</c:formatCode>
                <c:ptCount val="31"/>
                <c:pt idx="0">
                  <c:v>37.229999999999997</c:v>
                </c:pt>
                <c:pt idx="1">
                  <c:v>50.34</c:v>
                </c:pt>
                <c:pt idx="2">
                  <c:v>54.67</c:v>
                </c:pt>
                <c:pt idx="3">
                  <c:v>55.06</c:v>
                </c:pt>
                <c:pt idx="4">
                  <c:v>55.23</c:v>
                </c:pt>
                <c:pt idx="5">
                  <c:v>55.54</c:v>
                </c:pt>
                <c:pt idx="6">
                  <c:v>55.66</c:v>
                </c:pt>
                <c:pt idx="7">
                  <c:v>55.67</c:v>
                </c:pt>
                <c:pt idx="8">
                  <c:v>55.62</c:v>
                </c:pt>
                <c:pt idx="9">
                  <c:v>55.54</c:v>
                </c:pt>
                <c:pt idx="10">
                  <c:v>55.36</c:v>
                </c:pt>
                <c:pt idx="11">
                  <c:v>55.24</c:v>
                </c:pt>
                <c:pt idx="12">
                  <c:v>55.12</c:v>
                </c:pt>
                <c:pt idx="13">
                  <c:v>55.03</c:v>
                </c:pt>
                <c:pt idx="14">
                  <c:v>55.09</c:v>
                </c:pt>
                <c:pt idx="15">
                  <c:v>55.35</c:v>
                </c:pt>
                <c:pt idx="16">
                  <c:v>55.7</c:v>
                </c:pt>
                <c:pt idx="17">
                  <c:v>56</c:v>
                </c:pt>
                <c:pt idx="18">
                  <c:v>56.04</c:v>
                </c:pt>
                <c:pt idx="19">
                  <c:v>55.87</c:v>
                </c:pt>
                <c:pt idx="20">
                  <c:v>55.61</c:v>
                </c:pt>
                <c:pt idx="21">
                  <c:v>55.27</c:v>
                </c:pt>
                <c:pt idx="22">
                  <c:v>54.86</c:v>
                </c:pt>
                <c:pt idx="23">
                  <c:v>54.49</c:v>
                </c:pt>
                <c:pt idx="24">
                  <c:v>54.1</c:v>
                </c:pt>
                <c:pt idx="25">
                  <c:v>53.71</c:v>
                </c:pt>
                <c:pt idx="26">
                  <c:v>53.32</c:v>
                </c:pt>
                <c:pt idx="27">
                  <c:v>52.93</c:v>
                </c:pt>
                <c:pt idx="28">
                  <c:v>52.53</c:v>
                </c:pt>
                <c:pt idx="29">
                  <c:v>52.18</c:v>
                </c:pt>
                <c:pt idx="30">
                  <c:v>51.76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296-4FD7-B7D1-2C145BAD0C5C}"/>
            </c:ext>
          </c:extLst>
        </c:ser>
        <c:ser>
          <c:idx val="2"/>
          <c:order val="3"/>
          <c:tx>
            <c:strRef>
              <c:f>'Materiali aula'!$A$5</c:f>
              <c:strCache>
                <c:ptCount val="1"/>
                <c:pt idx="0">
                  <c:v>Muro 2 (bianco)</c:v>
                </c:pt>
              </c:strCache>
            </c:strRef>
          </c:tx>
          <c:spPr>
            <a:ln w="25400" cap="rnd">
              <a:solidFill>
                <a:schemeClr val="accent2">
                  <a:tint val="69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aula'!$B$5:$AF$5</c:f>
              <c:numCache>
                <c:formatCode>0.0</c:formatCode>
                <c:ptCount val="31"/>
                <c:pt idx="0">
                  <c:v>45.26</c:v>
                </c:pt>
                <c:pt idx="1">
                  <c:v>69.260000000000005</c:v>
                </c:pt>
                <c:pt idx="2">
                  <c:v>83.31</c:v>
                </c:pt>
                <c:pt idx="3">
                  <c:v>86.59</c:v>
                </c:pt>
                <c:pt idx="4">
                  <c:v>87.27</c:v>
                </c:pt>
                <c:pt idx="5">
                  <c:v>87.74</c:v>
                </c:pt>
                <c:pt idx="6">
                  <c:v>88.02</c:v>
                </c:pt>
                <c:pt idx="7">
                  <c:v>88.24</c:v>
                </c:pt>
                <c:pt idx="8">
                  <c:v>88.57</c:v>
                </c:pt>
                <c:pt idx="9">
                  <c:v>88.79</c:v>
                </c:pt>
                <c:pt idx="10">
                  <c:v>89.02</c:v>
                </c:pt>
                <c:pt idx="11">
                  <c:v>89.34</c:v>
                </c:pt>
                <c:pt idx="12">
                  <c:v>89.6</c:v>
                </c:pt>
                <c:pt idx="13">
                  <c:v>89.76</c:v>
                </c:pt>
                <c:pt idx="14">
                  <c:v>89.94</c:v>
                </c:pt>
                <c:pt idx="15">
                  <c:v>90.06</c:v>
                </c:pt>
                <c:pt idx="16">
                  <c:v>90.2</c:v>
                </c:pt>
                <c:pt idx="17">
                  <c:v>90.31</c:v>
                </c:pt>
                <c:pt idx="18">
                  <c:v>90.37</c:v>
                </c:pt>
                <c:pt idx="19">
                  <c:v>90.45</c:v>
                </c:pt>
                <c:pt idx="20">
                  <c:v>90.49</c:v>
                </c:pt>
                <c:pt idx="21">
                  <c:v>90.59</c:v>
                </c:pt>
                <c:pt idx="22">
                  <c:v>90.63</c:v>
                </c:pt>
                <c:pt idx="23">
                  <c:v>90.79</c:v>
                </c:pt>
                <c:pt idx="24">
                  <c:v>90.84</c:v>
                </c:pt>
                <c:pt idx="25">
                  <c:v>91.02</c:v>
                </c:pt>
                <c:pt idx="26">
                  <c:v>91.21</c:v>
                </c:pt>
                <c:pt idx="27">
                  <c:v>91.4</c:v>
                </c:pt>
                <c:pt idx="28">
                  <c:v>91.55</c:v>
                </c:pt>
                <c:pt idx="29">
                  <c:v>91.78</c:v>
                </c:pt>
                <c:pt idx="30">
                  <c:v>91.78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296-4FD7-B7D1-2C145BAD0C5C}"/>
            </c:ext>
          </c:extLst>
        </c:ser>
        <c:ser>
          <c:idx val="3"/>
          <c:order val="4"/>
          <c:tx>
            <c:strRef>
              <c:f>'Materiali aula'!$A$6</c:f>
              <c:strCache>
                <c:ptCount val="1"/>
                <c:pt idx="0">
                  <c:v>Colonne</c:v>
                </c:pt>
              </c:strCache>
            </c:strRef>
          </c:tx>
          <c:spPr>
            <a:ln w="25400" cap="rnd">
              <a:solidFill>
                <a:schemeClr val="accent2">
                  <a:tint val="81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aula'!$B$6:$AF$6</c:f>
              <c:numCache>
                <c:formatCode>0.0</c:formatCode>
                <c:ptCount val="31"/>
                <c:pt idx="0">
                  <c:v>21.14</c:v>
                </c:pt>
                <c:pt idx="1">
                  <c:v>25.95</c:v>
                </c:pt>
                <c:pt idx="2">
                  <c:v>27.6</c:v>
                </c:pt>
                <c:pt idx="3">
                  <c:v>28.83</c:v>
                </c:pt>
                <c:pt idx="4">
                  <c:v>30.41</c:v>
                </c:pt>
                <c:pt idx="5">
                  <c:v>31.67</c:v>
                </c:pt>
                <c:pt idx="6">
                  <c:v>32.08</c:v>
                </c:pt>
                <c:pt idx="7">
                  <c:v>32.24</c:v>
                </c:pt>
                <c:pt idx="8">
                  <c:v>32.53</c:v>
                </c:pt>
                <c:pt idx="9">
                  <c:v>33.01</c:v>
                </c:pt>
                <c:pt idx="10">
                  <c:v>33.83</c:v>
                </c:pt>
                <c:pt idx="11">
                  <c:v>34.83</c:v>
                </c:pt>
                <c:pt idx="12">
                  <c:v>35.92</c:v>
                </c:pt>
                <c:pt idx="13">
                  <c:v>36.9</c:v>
                </c:pt>
                <c:pt idx="14">
                  <c:v>37.630000000000003</c:v>
                </c:pt>
                <c:pt idx="15">
                  <c:v>38.020000000000003</c:v>
                </c:pt>
                <c:pt idx="16">
                  <c:v>38.15</c:v>
                </c:pt>
                <c:pt idx="17">
                  <c:v>38.1</c:v>
                </c:pt>
                <c:pt idx="18">
                  <c:v>37.97</c:v>
                </c:pt>
                <c:pt idx="19">
                  <c:v>37.770000000000003</c:v>
                </c:pt>
                <c:pt idx="20">
                  <c:v>37.53</c:v>
                </c:pt>
                <c:pt idx="21">
                  <c:v>37.29</c:v>
                </c:pt>
                <c:pt idx="22">
                  <c:v>37.049999999999997</c:v>
                </c:pt>
                <c:pt idx="23">
                  <c:v>36.85</c:v>
                </c:pt>
                <c:pt idx="24">
                  <c:v>36.630000000000003</c:v>
                </c:pt>
                <c:pt idx="25">
                  <c:v>36.44</c:v>
                </c:pt>
                <c:pt idx="26">
                  <c:v>36.26</c:v>
                </c:pt>
                <c:pt idx="27">
                  <c:v>36.06</c:v>
                </c:pt>
                <c:pt idx="28">
                  <c:v>35.9</c:v>
                </c:pt>
                <c:pt idx="29">
                  <c:v>35.74</c:v>
                </c:pt>
                <c:pt idx="30">
                  <c:v>35.520000000000003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296-4FD7-B7D1-2C145BAD0C5C}"/>
            </c:ext>
          </c:extLst>
        </c:ser>
        <c:ser>
          <c:idx val="6"/>
          <c:order val="5"/>
          <c:tx>
            <c:strRef>
              <c:f>'Materiali aula'!$A$8</c:f>
              <c:strCache>
                <c:ptCount val="1"/>
                <c:pt idx="0">
                  <c:v>Cattedra</c:v>
                </c:pt>
              </c:strCache>
            </c:strRef>
          </c:tx>
          <c:spPr>
            <a:ln w="28575" cap="rnd">
              <a:solidFill>
                <a:schemeClr val="accent2">
                  <a:lumMod val="40000"/>
                  <a:lumOff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aula'!$B$8:$AF$8</c:f>
              <c:numCache>
                <c:formatCode>0.0</c:formatCode>
                <c:ptCount val="31"/>
                <c:pt idx="0">
                  <c:v>14.94</c:v>
                </c:pt>
                <c:pt idx="1">
                  <c:v>15.15</c:v>
                </c:pt>
                <c:pt idx="2">
                  <c:v>15.16</c:v>
                </c:pt>
                <c:pt idx="3">
                  <c:v>15.21</c:v>
                </c:pt>
                <c:pt idx="4">
                  <c:v>15.3</c:v>
                </c:pt>
                <c:pt idx="5">
                  <c:v>15.36</c:v>
                </c:pt>
                <c:pt idx="6">
                  <c:v>15.32</c:v>
                </c:pt>
                <c:pt idx="7">
                  <c:v>15.29</c:v>
                </c:pt>
                <c:pt idx="8">
                  <c:v>15.25</c:v>
                </c:pt>
                <c:pt idx="9">
                  <c:v>15.24</c:v>
                </c:pt>
                <c:pt idx="10">
                  <c:v>15.18</c:v>
                </c:pt>
                <c:pt idx="11">
                  <c:v>15.06</c:v>
                </c:pt>
                <c:pt idx="12">
                  <c:v>14.95</c:v>
                </c:pt>
                <c:pt idx="13">
                  <c:v>14.83</c:v>
                </c:pt>
                <c:pt idx="14">
                  <c:v>14.68</c:v>
                </c:pt>
                <c:pt idx="15">
                  <c:v>14.37</c:v>
                </c:pt>
                <c:pt idx="16">
                  <c:v>14.01</c:v>
                </c:pt>
                <c:pt idx="17">
                  <c:v>13.75</c:v>
                </c:pt>
                <c:pt idx="18">
                  <c:v>13.62</c:v>
                </c:pt>
                <c:pt idx="19">
                  <c:v>13.5</c:v>
                </c:pt>
                <c:pt idx="20">
                  <c:v>13.35</c:v>
                </c:pt>
                <c:pt idx="21">
                  <c:v>13.17</c:v>
                </c:pt>
                <c:pt idx="22">
                  <c:v>13.07</c:v>
                </c:pt>
                <c:pt idx="23">
                  <c:v>13.07</c:v>
                </c:pt>
                <c:pt idx="24">
                  <c:v>13.08</c:v>
                </c:pt>
                <c:pt idx="25">
                  <c:v>13.17</c:v>
                </c:pt>
                <c:pt idx="26">
                  <c:v>13.33</c:v>
                </c:pt>
                <c:pt idx="27">
                  <c:v>13.41</c:v>
                </c:pt>
                <c:pt idx="28">
                  <c:v>13.34</c:v>
                </c:pt>
                <c:pt idx="29">
                  <c:v>13.19</c:v>
                </c:pt>
                <c:pt idx="30">
                  <c:v>12.96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296-4FD7-B7D1-2C145BAD0C5C}"/>
            </c:ext>
          </c:extLst>
        </c:ser>
        <c:ser>
          <c:idx val="4"/>
          <c:order val="6"/>
          <c:tx>
            <c:strRef>
              <c:f>'Materiali aula'!$A$7</c:f>
              <c:strCache>
                <c:ptCount val="1"/>
                <c:pt idx="0">
                  <c:v>Banchi</c:v>
                </c:pt>
              </c:strCache>
            </c:strRef>
          </c:tx>
          <c:spPr>
            <a:ln w="19050" cap="rnd">
              <a:solidFill>
                <a:schemeClr val="accent2">
                  <a:tint val="94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aula'!$B$7:$AF$7</c:f>
              <c:numCache>
                <c:formatCode>General</c:formatCode>
                <c:ptCount val="31"/>
                <c:pt idx="0">
                  <c:v>10.029999999999999</c:v>
                </c:pt>
                <c:pt idx="1">
                  <c:v>10.42</c:v>
                </c:pt>
                <c:pt idx="2">
                  <c:v>9.9700000000000006</c:v>
                </c:pt>
                <c:pt idx="3">
                  <c:v>9.73</c:v>
                </c:pt>
                <c:pt idx="4">
                  <c:v>10.039999999999999</c:v>
                </c:pt>
                <c:pt idx="5">
                  <c:v>10.220000000000001</c:v>
                </c:pt>
                <c:pt idx="6">
                  <c:v>10.119999999999999</c:v>
                </c:pt>
                <c:pt idx="7">
                  <c:v>11.56</c:v>
                </c:pt>
                <c:pt idx="8">
                  <c:v>14.67</c:v>
                </c:pt>
                <c:pt idx="9">
                  <c:v>16.579999999999998</c:v>
                </c:pt>
                <c:pt idx="10">
                  <c:v>17.48</c:v>
                </c:pt>
                <c:pt idx="11">
                  <c:v>18.03</c:v>
                </c:pt>
                <c:pt idx="12">
                  <c:v>18.850000000000001</c:v>
                </c:pt>
                <c:pt idx="13">
                  <c:v>20.100000000000001</c:v>
                </c:pt>
                <c:pt idx="14">
                  <c:v>21.22</c:v>
                </c:pt>
                <c:pt idx="15">
                  <c:v>21.99</c:v>
                </c:pt>
                <c:pt idx="16">
                  <c:v>23.13</c:v>
                </c:pt>
                <c:pt idx="17">
                  <c:v>26.67</c:v>
                </c:pt>
                <c:pt idx="18">
                  <c:v>32.729999999999997</c:v>
                </c:pt>
                <c:pt idx="19">
                  <c:v>37.6</c:v>
                </c:pt>
                <c:pt idx="20">
                  <c:v>39.880000000000003</c:v>
                </c:pt>
                <c:pt idx="21">
                  <c:v>40.69</c:v>
                </c:pt>
                <c:pt idx="22">
                  <c:v>40.950000000000003</c:v>
                </c:pt>
                <c:pt idx="23">
                  <c:v>41.11</c:v>
                </c:pt>
                <c:pt idx="24">
                  <c:v>41.27</c:v>
                </c:pt>
                <c:pt idx="25">
                  <c:v>41.44</c:v>
                </c:pt>
                <c:pt idx="26">
                  <c:v>41.59</c:v>
                </c:pt>
                <c:pt idx="27">
                  <c:v>41.81</c:v>
                </c:pt>
                <c:pt idx="28">
                  <c:v>42.01</c:v>
                </c:pt>
                <c:pt idx="29">
                  <c:v>42.29</c:v>
                </c:pt>
                <c:pt idx="30">
                  <c:v>42.6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296-4FD7-B7D1-2C145BAD0C5C}"/>
            </c:ext>
          </c:extLst>
        </c:ser>
        <c:ser>
          <c:idx val="8"/>
          <c:order val="7"/>
          <c:tx>
            <c:strRef>
              <c:f>'Materiali aula'!$A$9</c:f>
              <c:strCache>
                <c:ptCount val="1"/>
                <c:pt idx="0">
                  <c:v>Porte</c:v>
                </c:pt>
              </c:strCache>
            </c:strRef>
          </c:tx>
          <c:spPr>
            <a:ln w="25400" cap="rnd">
              <a:solidFill>
                <a:schemeClr val="accent2">
                  <a:shade val="55000"/>
                </a:schemeClr>
              </a:solidFill>
              <a:prstDash val="lgDashDotDot"/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aula'!$B$9:$AF$9</c:f>
              <c:numCache>
                <c:formatCode>0.0</c:formatCode>
                <c:ptCount val="31"/>
                <c:pt idx="0">
                  <c:v>13.24</c:v>
                </c:pt>
                <c:pt idx="1">
                  <c:v>14.99</c:v>
                </c:pt>
                <c:pt idx="2">
                  <c:v>15.28</c:v>
                </c:pt>
                <c:pt idx="3">
                  <c:v>15.51</c:v>
                </c:pt>
                <c:pt idx="4">
                  <c:v>15.88</c:v>
                </c:pt>
                <c:pt idx="5">
                  <c:v>16.3</c:v>
                </c:pt>
                <c:pt idx="6">
                  <c:v>16.54</c:v>
                </c:pt>
                <c:pt idx="7">
                  <c:v>16.670000000000002</c:v>
                </c:pt>
                <c:pt idx="8">
                  <c:v>16.809999999999999</c:v>
                </c:pt>
                <c:pt idx="9">
                  <c:v>17.079999999999998</c:v>
                </c:pt>
                <c:pt idx="10">
                  <c:v>17.53</c:v>
                </c:pt>
                <c:pt idx="11">
                  <c:v>18.03</c:v>
                </c:pt>
                <c:pt idx="12">
                  <c:v>18.61</c:v>
                </c:pt>
                <c:pt idx="13">
                  <c:v>19.23</c:v>
                </c:pt>
                <c:pt idx="14">
                  <c:v>20.059999999999999</c:v>
                </c:pt>
                <c:pt idx="15">
                  <c:v>21.42</c:v>
                </c:pt>
                <c:pt idx="16">
                  <c:v>23.7</c:v>
                </c:pt>
                <c:pt idx="17">
                  <c:v>26.89</c:v>
                </c:pt>
                <c:pt idx="18">
                  <c:v>30.33</c:v>
                </c:pt>
                <c:pt idx="19">
                  <c:v>33.06</c:v>
                </c:pt>
                <c:pt idx="20">
                  <c:v>34.71</c:v>
                </c:pt>
                <c:pt idx="21">
                  <c:v>35.590000000000003</c:v>
                </c:pt>
                <c:pt idx="22">
                  <c:v>36.01</c:v>
                </c:pt>
                <c:pt idx="23">
                  <c:v>36.299999999999997</c:v>
                </c:pt>
                <c:pt idx="24">
                  <c:v>36.549999999999997</c:v>
                </c:pt>
                <c:pt idx="25">
                  <c:v>36.83</c:v>
                </c:pt>
                <c:pt idx="26">
                  <c:v>37.090000000000003</c:v>
                </c:pt>
                <c:pt idx="27">
                  <c:v>37.450000000000003</c:v>
                </c:pt>
                <c:pt idx="28">
                  <c:v>37.81</c:v>
                </c:pt>
                <c:pt idx="29">
                  <c:v>38.159999999999997</c:v>
                </c:pt>
                <c:pt idx="30">
                  <c:v>38.53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296-4FD7-B7D1-2C145BAD0C5C}"/>
            </c:ext>
          </c:extLst>
        </c:ser>
        <c:ser>
          <c:idx val="9"/>
          <c:order val="8"/>
          <c:tx>
            <c:strRef>
              <c:f>'Materiali aula'!$A$10</c:f>
              <c:strCache>
                <c:ptCount val="1"/>
                <c:pt idx="0">
                  <c:v>Infissi</c:v>
                </c:pt>
              </c:strCache>
            </c:strRef>
          </c:tx>
          <c:spPr>
            <a:ln w="25400" cap="rnd">
              <a:solidFill>
                <a:schemeClr val="accent2">
                  <a:shade val="42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'Materiali aula'!$B$1:$AF$1</c:f>
              <c:numCache>
                <c:formatCode>General</c:formatCode>
                <c:ptCount val="31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  <c:pt idx="12">
                  <c:v>520</c:v>
                </c:pt>
                <c:pt idx="13">
                  <c:v>530</c:v>
                </c:pt>
                <c:pt idx="14">
                  <c:v>540</c:v>
                </c:pt>
                <c:pt idx="15">
                  <c:v>550</c:v>
                </c:pt>
                <c:pt idx="16">
                  <c:v>560</c:v>
                </c:pt>
                <c:pt idx="17">
                  <c:v>570</c:v>
                </c:pt>
                <c:pt idx="18">
                  <c:v>580</c:v>
                </c:pt>
                <c:pt idx="19">
                  <c:v>590</c:v>
                </c:pt>
                <c:pt idx="20">
                  <c:v>600</c:v>
                </c:pt>
                <c:pt idx="21">
                  <c:v>610</c:v>
                </c:pt>
                <c:pt idx="22">
                  <c:v>620</c:v>
                </c:pt>
                <c:pt idx="23">
                  <c:v>630</c:v>
                </c:pt>
                <c:pt idx="24">
                  <c:v>640</c:v>
                </c:pt>
                <c:pt idx="25">
                  <c:v>650</c:v>
                </c:pt>
                <c:pt idx="26">
                  <c:v>660</c:v>
                </c:pt>
                <c:pt idx="27">
                  <c:v>670</c:v>
                </c:pt>
                <c:pt idx="28">
                  <c:v>680</c:v>
                </c:pt>
                <c:pt idx="29">
                  <c:v>690</c:v>
                </c:pt>
                <c:pt idx="30">
                  <c:v>700</c:v>
                </c:pt>
              </c:numCache>
            </c:numRef>
          </c:cat>
          <c:val>
            <c:numRef>
              <c:f>'Materiali aula'!$B$10:$AF$10</c:f>
              <c:numCache>
                <c:formatCode>General</c:formatCode>
                <c:ptCount val="31"/>
                <c:pt idx="0">
                  <c:v>10.7</c:v>
                </c:pt>
                <c:pt idx="1">
                  <c:v>11.65</c:v>
                </c:pt>
                <c:pt idx="2">
                  <c:v>11.66</c:v>
                </c:pt>
                <c:pt idx="3">
                  <c:v>11.61</c:v>
                </c:pt>
                <c:pt idx="4">
                  <c:v>11.57</c:v>
                </c:pt>
                <c:pt idx="5">
                  <c:v>11.58</c:v>
                </c:pt>
                <c:pt idx="6">
                  <c:v>11.53</c:v>
                </c:pt>
                <c:pt idx="7">
                  <c:v>11.51</c:v>
                </c:pt>
                <c:pt idx="8">
                  <c:v>11.5</c:v>
                </c:pt>
                <c:pt idx="9">
                  <c:v>11.51</c:v>
                </c:pt>
                <c:pt idx="10">
                  <c:v>11.47</c:v>
                </c:pt>
                <c:pt idx="11">
                  <c:v>11.44</c:v>
                </c:pt>
                <c:pt idx="12">
                  <c:v>11.42</c:v>
                </c:pt>
                <c:pt idx="13">
                  <c:v>11.39</c:v>
                </c:pt>
                <c:pt idx="14">
                  <c:v>11.33</c:v>
                </c:pt>
                <c:pt idx="15">
                  <c:v>11.21</c:v>
                </c:pt>
                <c:pt idx="16">
                  <c:v>11.06</c:v>
                </c:pt>
                <c:pt idx="17">
                  <c:v>10.89</c:v>
                </c:pt>
                <c:pt idx="18">
                  <c:v>10.75</c:v>
                </c:pt>
                <c:pt idx="19">
                  <c:v>10.62</c:v>
                </c:pt>
                <c:pt idx="20">
                  <c:v>10.45</c:v>
                </c:pt>
                <c:pt idx="21">
                  <c:v>10.3</c:v>
                </c:pt>
                <c:pt idx="22">
                  <c:v>10.199999999999999</c:v>
                </c:pt>
                <c:pt idx="23">
                  <c:v>10.14</c:v>
                </c:pt>
                <c:pt idx="24">
                  <c:v>10.07</c:v>
                </c:pt>
                <c:pt idx="25">
                  <c:v>10.07</c:v>
                </c:pt>
                <c:pt idx="26">
                  <c:v>10.01</c:v>
                </c:pt>
                <c:pt idx="27">
                  <c:v>9.8699999999999992</c:v>
                </c:pt>
                <c:pt idx="28">
                  <c:v>9.77</c:v>
                </c:pt>
                <c:pt idx="29">
                  <c:v>9.74</c:v>
                </c:pt>
                <c:pt idx="30">
                  <c:v>9.65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296-4FD7-B7D1-2C145BAD0C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7099999"/>
        <c:axId val="667099039"/>
      </c:lineChart>
      <c:catAx>
        <c:axId val="667099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chemeClr val="tx1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Lunghezza d'onda [nm]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chemeClr val="tx1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667099039"/>
        <c:crosses val="autoZero"/>
        <c:auto val="1"/>
        <c:lblAlgn val="ctr"/>
        <c:lblOffset val="100"/>
        <c:noMultiLvlLbl val="0"/>
      </c:catAx>
      <c:valAx>
        <c:axId val="667099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chemeClr val="tx1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Riflettanza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chemeClr val="tx1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667099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tx1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20" normalizeH="0" baseline="0">
                <a:solidFill>
                  <a:schemeClr val="tx1">
                    <a:lumMod val="50000"/>
                    <a:lumOff val="50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sz="1800"/>
              <a:t>Electric lighting system performance - ratios</a:t>
            </a:r>
          </a:p>
        </c:rich>
      </c:tx>
      <c:layout>
        <c:manualLayout>
          <c:xMode val="edge"/>
          <c:yMode val="edge"/>
          <c:x val="0.21727611111111109"/>
          <c:y val="6.299603174603174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spc="120" normalizeH="0" baseline="0">
              <a:solidFill>
                <a:schemeClr val="tx1">
                  <a:lumMod val="50000"/>
                  <a:lumOff val="50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'Electric lighting'!$D$45</c:f>
              <c:strCache>
                <c:ptCount val="1"/>
                <c:pt idx="0">
                  <c:v>Ep_eye/Ep_wp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rgbClr val="EB5E30"/>
              </a:solidFill>
              <a:ln w="9525">
                <a:noFill/>
                <a:round/>
              </a:ln>
              <a:effectLst/>
            </c:spPr>
          </c:marker>
          <c:cat>
            <c:strRef>
              <c:f>'Electric lighting'!$A$46:$A$85</c:f>
              <c:strCache>
                <c:ptCount val="40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A11</c:v>
                </c:pt>
                <c:pt idx="6">
                  <c:v>A13</c:v>
                </c:pt>
                <c:pt idx="7">
                  <c:v>C1</c:v>
                </c:pt>
                <c:pt idx="8">
                  <c:v>C3</c:v>
                </c:pt>
                <c:pt idx="9">
                  <c:v>C5</c:v>
                </c:pt>
                <c:pt idx="10">
                  <c:v>C7</c:v>
                </c:pt>
                <c:pt idx="11">
                  <c:v>C9</c:v>
                </c:pt>
                <c:pt idx="12">
                  <c:v>C11</c:v>
                </c:pt>
                <c:pt idx="13">
                  <c:v>C13</c:v>
                </c:pt>
                <c:pt idx="14">
                  <c:v>E1</c:v>
                </c:pt>
                <c:pt idx="15">
                  <c:v>E3</c:v>
                </c:pt>
                <c:pt idx="16">
                  <c:v>E5</c:v>
                </c:pt>
                <c:pt idx="17">
                  <c:v>E7</c:v>
                </c:pt>
                <c:pt idx="18">
                  <c:v>E9</c:v>
                </c:pt>
                <c:pt idx="19">
                  <c:v>E11</c:v>
                </c:pt>
                <c:pt idx="20">
                  <c:v>E13</c:v>
                </c:pt>
                <c:pt idx="21">
                  <c:v>G1</c:v>
                </c:pt>
                <c:pt idx="22">
                  <c:v>G3</c:v>
                </c:pt>
                <c:pt idx="23">
                  <c:v>G5</c:v>
                </c:pt>
                <c:pt idx="24">
                  <c:v>G7</c:v>
                </c:pt>
                <c:pt idx="25">
                  <c:v>G9</c:v>
                </c:pt>
                <c:pt idx="26">
                  <c:v>G11</c:v>
                </c:pt>
                <c:pt idx="27">
                  <c:v>G13</c:v>
                </c:pt>
                <c:pt idx="28">
                  <c:v>I1</c:v>
                </c:pt>
                <c:pt idx="29">
                  <c:v>I3</c:v>
                </c:pt>
                <c:pt idx="30">
                  <c:v>I5</c:v>
                </c:pt>
                <c:pt idx="31">
                  <c:v>I7</c:v>
                </c:pt>
                <c:pt idx="32">
                  <c:v>I9</c:v>
                </c:pt>
                <c:pt idx="33">
                  <c:v>I11</c:v>
                </c:pt>
                <c:pt idx="34">
                  <c:v>K1</c:v>
                </c:pt>
                <c:pt idx="35">
                  <c:v>K3</c:v>
                </c:pt>
                <c:pt idx="36">
                  <c:v>K5</c:v>
                </c:pt>
                <c:pt idx="37">
                  <c:v>K7</c:v>
                </c:pt>
                <c:pt idx="38">
                  <c:v>K9</c:v>
                </c:pt>
                <c:pt idx="39">
                  <c:v>K11</c:v>
                </c:pt>
              </c:strCache>
            </c:strRef>
          </c:cat>
          <c:val>
            <c:numRef>
              <c:f>'Electric lighting'!$D$46:$D$85</c:f>
              <c:numCache>
                <c:formatCode>0.00</c:formatCode>
                <c:ptCount val="40"/>
                <c:pt idx="0">
                  <c:v>0.40679031751021688</c:v>
                </c:pt>
                <c:pt idx="1">
                  <c:v>0.39513004980630884</c:v>
                </c:pt>
                <c:pt idx="2">
                  <c:v>0.36257845188284521</c:v>
                </c:pt>
                <c:pt idx="3">
                  <c:v>0.37837837837837834</c:v>
                </c:pt>
                <c:pt idx="4">
                  <c:v>0.39728096676737162</c:v>
                </c:pt>
                <c:pt idx="5">
                  <c:v>0.40376007162041183</c:v>
                </c:pt>
                <c:pt idx="6">
                  <c:v>0.45294855708908405</c:v>
                </c:pt>
                <c:pt idx="7">
                  <c:v>0.47421887024780668</c:v>
                </c:pt>
                <c:pt idx="8">
                  <c:v>0.48885906040268456</c:v>
                </c:pt>
                <c:pt idx="9">
                  <c:v>0.46688409433015549</c:v>
                </c:pt>
                <c:pt idx="10">
                  <c:v>0.45301525793170266</c:v>
                </c:pt>
                <c:pt idx="11">
                  <c:v>0.46665862775835043</c:v>
                </c:pt>
                <c:pt idx="12">
                  <c:v>0.51041281577325937</c:v>
                </c:pt>
                <c:pt idx="13">
                  <c:v>0.49431968295904888</c:v>
                </c:pt>
                <c:pt idx="14">
                  <c:v>0.37826685006877581</c:v>
                </c:pt>
                <c:pt idx="15">
                  <c:v>0.36736892506583668</c:v>
                </c:pt>
                <c:pt idx="16">
                  <c:v>0.37023954078816645</c:v>
                </c:pt>
                <c:pt idx="17">
                  <c:v>0.37921169739351557</c:v>
                </c:pt>
                <c:pt idx="18">
                  <c:v>0.36951427354069022</c:v>
                </c:pt>
                <c:pt idx="19">
                  <c:v>0.36099267519405265</c:v>
                </c:pt>
                <c:pt idx="20">
                  <c:v>0.377790903721205</c:v>
                </c:pt>
                <c:pt idx="21">
                  <c:v>0.49924774322968901</c:v>
                </c:pt>
                <c:pt idx="22">
                  <c:v>0.47339368514020758</c:v>
                </c:pt>
                <c:pt idx="23">
                  <c:v>0.46856023506366307</c:v>
                </c:pt>
                <c:pt idx="24">
                  <c:v>0.45202205882352942</c:v>
                </c:pt>
                <c:pt idx="25">
                  <c:v>0.48182674199623349</c:v>
                </c:pt>
                <c:pt idx="26">
                  <c:v>0.45556640625</c:v>
                </c:pt>
                <c:pt idx="27">
                  <c:v>0.46650256849315069</c:v>
                </c:pt>
                <c:pt idx="28">
                  <c:v>0.48077168774754053</c:v>
                </c:pt>
                <c:pt idx="29">
                  <c:v>0.48992457503095804</c:v>
                </c:pt>
                <c:pt idx="30">
                  <c:v>0.49097359908170723</c:v>
                </c:pt>
                <c:pt idx="31">
                  <c:v>0.48875441250630358</c:v>
                </c:pt>
                <c:pt idx="32">
                  <c:v>0.5210280373831776</c:v>
                </c:pt>
                <c:pt idx="33">
                  <c:v>0.51164977536307599</c:v>
                </c:pt>
                <c:pt idx="34">
                  <c:v>0.55088495575221241</c:v>
                </c:pt>
                <c:pt idx="35">
                  <c:v>0.55403467605266588</c:v>
                </c:pt>
                <c:pt idx="36">
                  <c:v>0.5252808988764045</c:v>
                </c:pt>
                <c:pt idx="37">
                  <c:v>0.54281602302710485</c:v>
                </c:pt>
                <c:pt idx="38">
                  <c:v>0.56289156626506021</c:v>
                </c:pt>
                <c:pt idx="39">
                  <c:v>0.56236323851203507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55-4DE6-8748-258088490EA1}"/>
            </c:ext>
          </c:extLst>
        </c:ser>
        <c:ser>
          <c:idx val="5"/>
          <c:order val="1"/>
          <c:tx>
            <c:strRef>
              <c:f>'Electric lighting'!$E$45</c:f>
              <c:strCache>
                <c:ptCount val="1"/>
                <c:pt idx="0">
                  <c:v>M/P_eye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tint val="50000"/>
                </a:schemeClr>
              </a:solidFill>
              <a:ln w="9525">
                <a:solidFill>
                  <a:schemeClr val="accent2">
                    <a:tint val="50000"/>
                  </a:schemeClr>
                </a:solidFill>
                <a:round/>
              </a:ln>
              <a:effectLst/>
            </c:spPr>
          </c:marker>
          <c:cat>
            <c:strRef>
              <c:f>'Electric lighting'!$A$46:$A$85</c:f>
              <c:strCache>
                <c:ptCount val="40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A11</c:v>
                </c:pt>
                <c:pt idx="6">
                  <c:v>A13</c:v>
                </c:pt>
                <c:pt idx="7">
                  <c:v>C1</c:v>
                </c:pt>
                <c:pt idx="8">
                  <c:v>C3</c:v>
                </c:pt>
                <c:pt idx="9">
                  <c:v>C5</c:v>
                </c:pt>
                <c:pt idx="10">
                  <c:v>C7</c:v>
                </c:pt>
                <c:pt idx="11">
                  <c:v>C9</c:v>
                </c:pt>
                <c:pt idx="12">
                  <c:v>C11</c:v>
                </c:pt>
                <c:pt idx="13">
                  <c:v>C13</c:v>
                </c:pt>
                <c:pt idx="14">
                  <c:v>E1</c:v>
                </c:pt>
                <c:pt idx="15">
                  <c:v>E3</c:v>
                </c:pt>
                <c:pt idx="16">
                  <c:v>E5</c:v>
                </c:pt>
                <c:pt idx="17">
                  <c:v>E7</c:v>
                </c:pt>
                <c:pt idx="18">
                  <c:v>E9</c:v>
                </c:pt>
                <c:pt idx="19">
                  <c:v>E11</c:v>
                </c:pt>
                <c:pt idx="20">
                  <c:v>E13</c:v>
                </c:pt>
                <c:pt idx="21">
                  <c:v>G1</c:v>
                </c:pt>
                <c:pt idx="22">
                  <c:v>G3</c:v>
                </c:pt>
                <c:pt idx="23">
                  <c:v>G5</c:v>
                </c:pt>
                <c:pt idx="24">
                  <c:v>G7</c:v>
                </c:pt>
                <c:pt idx="25">
                  <c:v>G9</c:v>
                </c:pt>
                <c:pt idx="26">
                  <c:v>G11</c:v>
                </c:pt>
                <c:pt idx="27">
                  <c:v>G13</c:v>
                </c:pt>
                <c:pt idx="28">
                  <c:v>I1</c:v>
                </c:pt>
                <c:pt idx="29">
                  <c:v>I3</c:v>
                </c:pt>
                <c:pt idx="30">
                  <c:v>I5</c:v>
                </c:pt>
                <c:pt idx="31">
                  <c:v>I7</c:v>
                </c:pt>
                <c:pt idx="32">
                  <c:v>I9</c:v>
                </c:pt>
                <c:pt idx="33">
                  <c:v>I11</c:v>
                </c:pt>
                <c:pt idx="34">
                  <c:v>K1</c:v>
                </c:pt>
                <c:pt idx="35">
                  <c:v>K3</c:v>
                </c:pt>
                <c:pt idx="36">
                  <c:v>K5</c:v>
                </c:pt>
                <c:pt idx="37">
                  <c:v>K7</c:v>
                </c:pt>
                <c:pt idx="38">
                  <c:v>K9</c:v>
                </c:pt>
                <c:pt idx="39">
                  <c:v>K11</c:v>
                </c:pt>
              </c:strCache>
            </c:strRef>
          </c:cat>
          <c:val>
            <c:numRef>
              <c:f>'Electric lighting'!$E$46:$E$85</c:f>
              <c:numCache>
                <c:formatCode>0.00</c:formatCode>
                <c:ptCount val="40"/>
                <c:pt idx="0">
                  <c:v>0.43701700154559503</c:v>
                </c:pt>
                <c:pt idx="1">
                  <c:v>0.43627450980392152</c:v>
                </c:pt>
                <c:pt idx="2">
                  <c:v>0.43454742156509196</c:v>
                </c:pt>
                <c:pt idx="3">
                  <c:v>0.43360160965794775</c:v>
                </c:pt>
                <c:pt idx="4">
                  <c:v>0.43282636248415712</c:v>
                </c:pt>
                <c:pt idx="5">
                  <c:v>0.43205574912891992</c:v>
                </c:pt>
                <c:pt idx="6">
                  <c:v>0.4312096029547553</c:v>
                </c:pt>
                <c:pt idx="7">
                  <c:v>0.42713404738721189</c:v>
                </c:pt>
                <c:pt idx="8">
                  <c:v>0.42421746293245471</c:v>
                </c:pt>
                <c:pt idx="9">
                  <c:v>0.42235357334766255</c:v>
                </c:pt>
                <c:pt idx="10">
                  <c:v>0.42074311681368615</c:v>
                </c:pt>
                <c:pt idx="11">
                  <c:v>0.41963824289405688</c:v>
                </c:pt>
                <c:pt idx="12">
                  <c:v>0.41067117334620956</c:v>
                </c:pt>
                <c:pt idx="13">
                  <c:v>0.42223409941207912</c:v>
                </c:pt>
                <c:pt idx="14">
                  <c:v>0.42072727272727273</c:v>
                </c:pt>
                <c:pt idx="15">
                  <c:v>0.41479309221244709</c:v>
                </c:pt>
                <c:pt idx="16">
                  <c:v>0.41472868217054265</c:v>
                </c:pt>
                <c:pt idx="17">
                  <c:v>0.41408214585079628</c:v>
                </c:pt>
                <c:pt idx="18">
                  <c:v>0.41279907754396078</c:v>
                </c:pt>
                <c:pt idx="19">
                  <c:v>0.41156874621441553</c:v>
                </c:pt>
                <c:pt idx="20">
                  <c:v>0.41338336460287672</c:v>
                </c:pt>
                <c:pt idx="21">
                  <c:v>0.43043696634856859</c:v>
                </c:pt>
                <c:pt idx="22">
                  <c:v>0.421875</c:v>
                </c:pt>
                <c:pt idx="23">
                  <c:v>0.42328595317725753</c:v>
                </c:pt>
                <c:pt idx="24">
                  <c:v>0.42049613664091096</c:v>
                </c:pt>
                <c:pt idx="25">
                  <c:v>0.42094977525894078</c:v>
                </c:pt>
                <c:pt idx="26">
                  <c:v>0.42057877813504818</c:v>
                </c:pt>
                <c:pt idx="27">
                  <c:v>0.42257398485891257</c:v>
                </c:pt>
                <c:pt idx="28">
                  <c:v>0.43157055540791922</c:v>
                </c:pt>
                <c:pt idx="29">
                  <c:v>0.42486213235294118</c:v>
                </c:pt>
                <c:pt idx="30">
                  <c:v>0.41891604675876726</c:v>
                </c:pt>
                <c:pt idx="31">
                  <c:v>0.418695831613702</c:v>
                </c:pt>
                <c:pt idx="32">
                  <c:v>0.42113472411776176</c:v>
                </c:pt>
                <c:pt idx="33">
                  <c:v>0.42168674698795183</c:v>
                </c:pt>
                <c:pt idx="34">
                  <c:v>0.42891566265060238</c:v>
                </c:pt>
                <c:pt idx="35">
                  <c:v>0.42447058823529416</c:v>
                </c:pt>
                <c:pt idx="36">
                  <c:v>0.42222738897930712</c:v>
                </c:pt>
                <c:pt idx="37">
                  <c:v>0.42112240388864336</c:v>
                </c:pt>
                <c:pt idx="38">
                  <c:v>0.42080479452054792</c:v>
                </c:pt>
                <c:pt idx="39">
                  <c:v>0.42109814094249892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55-4DE6-8748-258088490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452336"/>
        <c:axId val="1421452816"/>
      </c:lineChart>
      <c:catAx>
        <c:axId val="142145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50000"/>
                    <a:lumOff val="50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816"/>
        <c:crosses val="autoZero"/>
        <c:auto val="1"/>
        <c:lblAlgn val="ctr"/>
        <c:lblOffset val="100"/>
        <c:tickLblSkip val="1"/>
        <c:noMultiLvlLbl val="0"/>
      </c:catAx>
      <c:valAx>
        <c:axId val="14214528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tx1">
              <a:lumMod val="50000"/>
              <a:lumOff val="50000"/>
            </a:schemeClr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r>
              <a:rPr lang="it-IT" cap="none" baseline="0">
                <a:solidFill>
                  <a:schemeClr val="tx1"/>
                </a:solidFill>
              </a:rPr>
              <a:t>Electric lighting system performance - Illuminance</a:t>
            </a:r>
          </a:p>
        </c:rich>
      </c:tx>
      <c:layout>
        <c:manualLayout>
          <c:xMode val="edge"/>
          <c:yMode val="edge"/>
          <c:x val="0.17494281865978559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'Electric lighting'!$B$2</c:f>
              <c:strCache>
                <c:ptCount val="1"/>
                <c:pt idx="0">
                  <c:v>Ep_eye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cat>
            <c:strRef>
              <c:f>'Electric lighting'!$A$3:$A$42</c:f>
              <c:strCache>
                <c:ptCount val="40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A11</c:v>
                </c:pt>
                <c:pt idx="6">
                  <c:v>A13</c:v>
                </c:pt>
                <c:pt idx="7">
                  <c:v>C1</c:v>
                </c:pt>
                <c:pt idx="8">
                  <c:v>C3</c:v>
                </c:pt>
                <c:pt idx="9">
                  <c:v>C5</c:v>
                </c:pt>
                <c:pt idx="10">
                  <c:v>C7</c:v>
                </c:pt>
                <c:pt idx="11">
                  <c:v>C9</c:v>
                </c:pt>
                <c:pt idx="12">
                  <c:v>C11</c:v>
                </c:pt>
                <c:pt idx="13">
                  <c:v>C13</c:v>
                </c:pt>
                <c:pt idx="14">
                  <c:v>E1</c:v>
                </c:pt>
                <c:pt idx="15">
                  <c:v>E3</c:v>
                </c:pt>
                <c:pt idx="16">
                  <c:v>E5</c:v>
                </c:pt>
                <c:pt idx="17">
                  <c:v>E7</c:v>
                </c:pt>
                <c:pt idx="18">
                  <c:v>E9</c:v>
                </c:pt>
                <c:pt idx="19">
                  <c:v>E11</c:v>
                </c:pt>
                <c:pt idx="20">
                  <c:v>E13</c:v>
                </c:pt>
                <c:pt idx="21">
                  <c:v>G1</c:v>
                </c:pt>
                <c:pt idx="22">
                  <c:v>G3</c:v>
                </c:pt>
                <c:pt idx="23">
                  <c:v>G5</c:v>
                </c:pt>
                <c:pt idx="24">
                  <c:v>G7</c:v>
                </c:pt>
                <c:pt idx="25">
                  <c:v>G9</c:v>
                </c:pt>
                <c:pt idx="26">
                  <c:v>G11</c:v>
                </c:pt>
                <c:pt idx="27">
                  <c:v>G13</c:v>
                </c:pt>
                <c:pt idx="28">
                  <c:v>I1</c:v>
                </c:pt>
                <c:pt idx="29">
                  <c:v>I3</c:v>
                </c:pt>
                <c:pt idx="30">
                  <c:v>I5</c:v>
                </c:pt>
                <c:pt idx="31">
                  <c:v>I7</c:v>
                </c:pt>
                <c:pt idx="32">
                  <c:v>I9</c:v>
                </c:pt>
                <c:pt idx="33">
                  <c:v>I11</c:v>
                </c:pt>
                <c:pt idx="34">
                  <c:v>K1</c:v>
                </c:pt>
                <c:pt idx="35">
                  <c:v>K3</c:v>
                </c:pt>
                <c:pt idx="36">
                  <c:v>K5</c:v>
                </c:pt>
                <c:pt idx="37">
                  <c:v>K7</c:v>
                </c:pt>
                <c:pt idx="38">
                  <c:v>K9</c:v>
                </c:pt>
                <c:pt idx="39">
                  <c:v>K11</c:v>
                </c:pt>
              </c:strCache>
            </c:strRef>
          </c:cat>
          <c:val>
            <c:numRef>
              <c:f>'Electric lighting'!$B$3:$B$42</c:f>
              <c:numCache>
                <c:formatCode>General</c:formatCode>
                <c:ptCount val="40"/>
                <c:pt idx="0">
                  <c:v>258.8</c:v>
                </c:pt>
                <c:pt idx="1">
                  <c:v>285.60000000000002</c:v>
                </c:pt>
                <c:pt idx="2">
                  <c:v>277.3</c:v>
                </c:pt>
                <c:pt idx="3">
                  <c:v>298.2</c:v>
                </c:pt>
                <c:pt idx="4">
                  <c:v>315.60000000000002</c:v>
                </c:pt>
                <c:pt idx="5">
                  <c:v>315.7</c:v>
                </c:pt>
                <c:pt idx="6">
                  <c:v>324.89999999999998</c:v>
                </c:pt>
                <c:pt idx="7">
                  <c:v>308.10000000000002</c:v>
                </c:pt>
                <c:pt idx="8">
                  <c:v>364.2</c:v>
                </c:pt>
                <c:pt idx="9">
                  <c:v>372.2</c:v>
                </c:pt>
                <c:pt idx="10">
                  <c:v>374.1</c:v>
                </c:pt>
                <c:pt idx="11" formatCode="0.0">
                  <c:v>387</c:v>
                </c:pt>
                <c:pt idx="12">
                  <c:v>414.2</c:v>
                </c:pt>
                <c:pt idx="13">
                  <c:v>374.2</c:v>
                </c:pt>
                <c:pt idx="14" formatCode="0.0">
                  <c:v>275</c:v>
                </c:pt>
                <c:pt idx="15">
                  <c:v>306.89999999999998</c:v>
                </c:pt>
                <c:pt idx="16">
                  <c:v>335.4</c:v>
                </c:pt>
                <c:pt idx="17">
                  <c:v>357.9</c:v>
                </c:pt>
                <c:pt idx="18">
                  <c:v>346.9</c:v>
                </c:pt>
                <c:pt idx="19">
                  <c:v>330.2</c:v>
                </c:pt>
                <c:pt idx="20">
                  <c:v>319.8</c:v>
                </c:pt>
                <c:pt idx="21">
                  <c:v>398.2</c:v>
                </c:pt>
                <c:pt idx="22">
                  <c:v>428.8</c:v>
                </c:pt>
                <c:pt idx="23">
                  <c:v>478.4</c:v>
                </c:pt>
                <c:pt idx="24">
                  <c:v>491.8</c:v>
                </c:pt>
                <c:pt idx="25" formatCode="0.0">
                  <c:v>511.7</c:v>
                </c:pt>
                <c:pt idx="26">
                  <c:v>466.5</c:v>
                </c:pt>
                <c:pt idx="27">
                  <c:v>435.9</c:v>
                </c:pt>
                <c:pt idx="28" formatCode="0.0">
                  <c:v>376.3</c:v>
                </c:pt>
                <c:pt idx="29">
                  <c:v>435.2</c:v>
                </c:pt>
                <c:pt idx="30">
                  <c:v>470.5</c:v>
                </c:pt>
                <c:pt idx="31">
                  <c:v>484.6</c:v>
                </c:pt>
                <c:pt idx="32">
                  <c:v>512.9</c:v>
                </c:pt>
                <c:pt idx="33">
                  <c:v>489.7</c:v>
                </c:pt>
                <c:pt idx="34">
                  <c:v>373.5</c:v>
                </c:pt>
                <c:pt idx="35" formatCode="0.0">
                  <c:v>425</c:v>
                </c:pt>
                <c:pt idx="36">
                  <c:v>430.1</c:v>
                </c:pt>
                <c:pt idx="37">
                  <c:v>452.6</c:v>
                </c:pt>
                <c:pt idx="38" formatCode="0.0">
                  <c:v>467.2</c:v>
                </c:pt>
                <c:pt idx="39">
                  <c:v>462.6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5-4D0D-8901-45ADB9B2CF9A}"/>
            </c:ext>
          </c:extLst>
        </c:ser>
        <c:ser>
          <c:idx val="5"/>
          <c:order val="1"/>
          <c:tx>
            <c:strRef>
              <c:f>'Electric lighting'!$G$2</c:f>
              <c:strCache>
                <c:ptCount val="1"/>
                <c:pt idx="0">
                  <c:v>Ep_wp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cat>
            <c:strRef>
              <c:f>'Electric lighting'!$A$3:$A$42</c:f>
              <c:strCache>
                <c:ptCount val="40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A11</c:v>
                </c:pt>
                <c:pt idx="6">
                  <c:v>A13</c:v>
                </c:pt>
                <c:pt idx="7">
                  <c:v>C1</c:v>
                </c:pt>
                <c:pt idx="8">
                  <c:v>C3</c:v>
                </c:pt>
                <c:pt idx="9">
                  <c:v>C5</c:v>
                </c:pt>
                <c:pt idx="10">
                  <c:v>C7</c:v>
                </c:pt>
                <c:pt idx="11">
                  <c:v>C9</c:v>
                </c:pt>
                <c:pt idx="12">
                  <c:v>C11</c:v>
                </c:pt>
                <c:pt idx="13">
                  <c:v>C13</c:v>
                </c:pt>
                <c:pt idx="14">
                  <c:v>E1</c:v>
                </c:pt>
                <c:pt idx="15">
                  <c:v>E3</c:v>
                </c:pt>
                <c:pt idx="16">
                  <c:v>E5</c:v>
                </c:pt>
                <c:pt idx="17">
                  <c:v>E7</c:v>
                </c:pt>
                <c:pt idx="18">
                  <c:v>E9</c:v>
                </c:pt>
                <c:pt idx="19">
                  <c:v>E11</c:v>
                </c:pt>
                <c:pt idx="20">
                  <c:v>E13</c:v>
                </c:pt>
                <c:pt idx="21">
                  <c:v>G1</c:v>
                </c:pt>
                <c:pt idx="22">
                  <c:v>G3</c:v>
                </c:pt>
                <c:pt idx="23">
                  <c:v>G5</c:v>
                </c:pt>
                <c:pt idx="24">
                  <c:v>G7</c:v>
                </c:pt>
                <c:pt idx="25">
                  <c:v>G9</c:v>
                </c:pt>
                <c:pt idx="26">
                  <c:v>G11</c:v>
                </c:pt>
                <c:pt idx="27">
                  <c:v>G13</c:v>
                </c:pt>
                <c:pt idx="28">
                  <c:v>I1</c:v>
                </c:pt>
                <c:pt idx="29">
                  <c:v>I3</c:v>
                </c:pt>
                <c:pt idx="30">
                  <c:v>I5</c:v>
                </c:pt>
                <c:pt idx="31">
                  <c:v>I7</c:v>
                </c:pt>
                <c:pt idx="32">
                  <c:v>I9</c:v>
                </c:pt>
                <c:pt idx="33">
                  <c:v>I11</c:v>
                </c:pt>
                <c:pt idx="34">
                  <c:v>K1</c:v>
                </c:pt>
                <c:pt idx="35">
                  <c:v>K3</c:v>
                </c:pt>
                <c:pt idx="36">
                  <c:v>K5</c:v>
                </c:pt>
                <c:pt idx="37">
                  <c:v>K7</c:v>
                </c:pt>
                <c:pt idx="38">
                  <c:v>K9</c:v>
                </c:pt>
                <c:pt idx="39">
                  <c:v>K11</c:v>
                </c:pt>
              </c:strCache>
            </c:strRef>
          </c:cat>
          <c:val>
            <c:numRef>
              <c:f>'Electric lighting'!$G$3:$G$42</c:f>
              <c:numCache>
                <c:formatCode>General</c:formatCode>
                <c:ptCount val="40"/>
                <c:pt idx="0">
                  <c:v>636.20000000000005</c:v>
                </c:pt>
                <c:pt idx="1">
                  <c:v>722.8</c:v>
                </c:pt>
                <c:pt idx="2">
                  <c:v>764.8</c:v>
                </c:pt>
                <c:pt idx="3">
                  <c:v>788.1</c:v>
                </c:pt>
                <c:pt idx="4">
                  <c:v>794.4</c:v>
                </c:pt>
                <c:pt idx="5">
                  <c:v>781.9</c:v>
                </c:pt>
                <c:pt idx="6">
                  <c:v>717.3</c:v>
                </c:pt>
                <c:pt idx="7">
                  <c:v>649.70000000000005</c:v>
                </c:pt>
                <c:pt idx="8" formatCode="0.0">
                  <c:v>745</c:v>
                </c:pt>
                <c:pt idx="9">
                  <c:v>797.2</c:v>
                </c:pt>
                <c:pt idx="10" formatCode="0.0">
                  <c:v>825.8</c:v>
                </c:pt>
                <c:pt idx="11">
                  <c:v>829.3</c:v>
                </c:pt>
                <c:pt idx="12">
                  <c:v>811.5</c:v>
                </c:pt>
                <c:pt idx="13" formatCode="0.0">
                  <c:v>757</c:v>
                </c:pt>
                <c:pt idx="14" formatCode="0.0">
                  <c:v>727</c:v>
                </c:pt>
                <c:pt idx="15">
                  <c:v>835.4</c:v>
                </c:pt>
                <c:pt idx="16">
                  <c:v>905.9</c:v>
                </c:pt>
                <c:pt idx="17">
                  <c:v>943.8</c:v>
                </c:pt>
                <c:pt idx="18">
                  <c:v>938.8</c:v>
                </c:pt>
                <c:pt idx="19">
                  <c:v>914.7</c:v>
                </c:pt>
                <c:pt idx="20">
                  <c:v>846.5</c:v>
                </c:pt>
                <c:pt idx="21">
                  <c:v>797.6</c:v>
                </c:pt>
                <c:pt idx="22">
                  <c:v>905.8</c:v>
                </c:pt>
                <c:pt idx="23" formatCode="0.0">
                  <c:v>1021</c:v>
                </c:pt>
                <c:pt idx="24" formatCode="0.0">
                  <c:v>1088</c:v>
                </c:pt>
                <c:pt idx="25" formatCode="0.0">
                  <c:v>1062</c:v>
                </c:pt>
                <c:pt idx="26" formatCode="0.0">
                  <c:v>1024</c:v>
                </c:pt>
                <c:pt idx="27">
                  <c:v>934.4</c:v>
                </c:pt>
                <c:pt idx="28">
                  <c:v>782.7</c:v>
                </c:pt>
                <c:pt idx="29">
                  <c:v>888.3</c:v>
                </c:pt>
                <c:pt idx="30">
                  <c:v>958.3</c:v>
                </c:pt>
                <c:pt idx="31">
                  <c:v>991.5</c:v>
                </c:pt>
                <c:pt idx="32">
                  <c:v>984.4</c:v>
                </c:pt>
                <c:pt idx="33">
                  <c:v>957.1</c:v>
                </c:pt>
                <c:pt idx="34" formatCode="0.0">
                  <c:v>678</c:v>
                </c:pt>
                <c:pt idx="35">
                  <c:v>767.1</c:v>
                </c:pt>
                <c:pt idx="36">
                  <c:v>818.8</c:v>
                </c:pt>
                <c:pt idx="37" formatCode="0.0">
                  <c:v>833.8</c:v>
                </c:pt>
                <c:pt idx="38" formatCode="0.0">
                  <c:v>830</c:v>
                </c:pt>
                <c:pt idx="39">
                  <c:v>822.6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5-4D0D-8901-45ADB9B2CF9A}"/>
            </c:ext>
          </c:extLst>
        </c:ser>
        <c:ser>
          <c:idx val="1"/>
          <c:order val="2"/>
          <c:tx>
            <c:strRef>
              <c:f>'Electric lighting'!$C$2</c:f>
              <c:strCache>
                <c:ptCount val="1"/>
                <c:pt idx="0">
                  <c:v>m-EDI_eye</c:v>
                </c:pt>
              </c:strCache>
            </c:strRef>
          </c:tx>
          <c:spPr>
            <a:ln w="19050">
              <a:noFill/>
            </a:ln>
          </c:spPr>
          <c:cat>
            <c:strRef>
              <c:f>'Electric lighting'!$A$3:$A$42</c:f>
              <c:strCache>
                <c:ptCount val="40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A11</c:v>
                </c:pt>
                <c:pt idx="6">
                  <c:v>A13</c:v>
                </c:pt>
                <c:pt idx="7">
                  <c:v>C1</c:v>
                </c:pt>
                <c:pt idx="8">
                  <c:v>C3</c:v>
                </c:pt>
                <c:pt idx="9">
                  <c:v>C5</c:v>
                </c:pt>
                <c:pt idx="10">
                  <c:v>C7</c:v>
                </c:pt>
                <c:pt idx="11">
                  <c:v>C9</c:v>
                </c:pt>
                <c:pt idx="12">
                  <c:v>C11</c:v>
                </c:pt>
                <c:pt idx="13">
                  <c:v>C13</c:v>
                </c:pt>
                <c:pt idx="14">
                  <c:v>E1</c:v>
                </c:pt>
                <c:pt idx="15">
                  <c:v>E3</c:v>
                </c:pt>
                <c:pt idx="16">
                  <c:v>E5</c:v>
                </c:pt>
                <c:pt idx="17">
                  <c:v>E7</c:v>
                </c:pt>
                <c:pt idx="18">
                  <c:v>E9</c:v>
                </c:pt>
                <c:pt idx="19">
                  <c:v>E11</c:v>
                </c:pt>
                <c:pt idx="20">
                  <c:v>E13</c:v>
                </c:pt>
                <c:pt idx="21">
                  <c:v>G1</c:v>
                </c:pt>
                <c:pt idx="22">
                  <c:v>G3</c:v>
                </c:pt>
                <c:pt idx="23">
                  <c:v>G5</c:v>
                </c:pt>
                <c:pt idx="24">
                  <c:v>G7</c:v>
                </c:pt>
                <c:pt idx="25">
                  <c:v>G9</c:v>
                </c:pt>
                <c:pt idx="26">
                  <c:v>G11</c:v>
                </c:pt>
                <c:pt idx="27">
                  <c:v>G13</c:v>
                </c:pt>
                <c:pt idx="28">
                  <c:v>I1</c:v>
                </c:pt>
                <c:pt idx="29">
                  <c:v>I3</c:v>
                </c:pt>
                <c:pt idx="30">
                  <c:v>I5</c:v>
                </c:pt>
                <c:pt idx="31">
                  <c:v>I7</c:v>
                </c:pt>
                <c:pt idx="32">
                  <c:v>I9</c:v>
                </c:pt>
                <c:pt idx="33">
                  <c:v>I11</c:v>
                </c:pt>
                <c:pt idx="34">
                  <c:v>K1</c:v>
                </c:pt>
                <c:pt idx="35">
                  <c:v>K3</c:v>
                </c:pt>
                <c:pt idx="36">
                  <c:v>K5</c:v>
                </c:pt>
                <c:pt idx="37">
                  <c:v>K7</c:v>
                </c:pt>
                <c:pt idx="38">
                  <c:v>K9</c:v>
                </c:pt>
                <c:pt idx="39">
                  <c:v>K11</c:v>
                </c:pt>
              </c:strCache>
            </c:strRef>
          </c:cat>
          <c:val>
            <c:numRef>
              <c:f>'Electric lighting'!$C$3:$C$42</c:f>
              <c:numCache>
                <c:formatCode>0.0</c:formatCode>
                <c:ptCount val="40"/>
                <c:pt idx="0">
                  <c:v>113.1</c:v>
                </c:pt>
                <c:pt idx="1">
                  <c:v>124.6</c:v>
                </c:pt>
                <c:pt idx="2">
                  <c:v>120.5</c:v>
                </c:pt>
                <c:pt idx="3">
                  <c:v>129.30000000000001</c:v>
                </c:pt>
                <c:pt idx="4">
                  <c:v>136.6</c:v>
                </c:pt>
                <c:pt idx="5">
                  <c:v>136.4</c:v>
                </c:pt>
                <c:pt idx="6">
                  <c:v>140.1</c:v>
                </c:pt>
                <c:pt idx="7">
                  <c:v>131.6</c:v>
                </c:pt>
                <c:pt idx="8">
                  <c:v>154.5</c:v>
                </c:pt>
                <c:pt idx="9">
                  <c:v>157.19999999999999</c:v>
                </c:pt>
                <c:pt idx="10">
                  <c:v>157.4</c:v>
                </c:pt>
                <c:pt idx="11">
                  <c:v>162.4</c:v>
                </c:pt>
                <c:pt idx="12">
                  <c:v>170.1</c:v>
                </c:pt>
                <c:pt idx="13">
                  <c:v>158</c:v>
                </c:pt>
                <c:pt idx="14">
                  <c:v>115.7</c:v>
                </c:pt>
                <c:pt idx="15">
                  <c:v>127.3</c:v>
                </c:pt>
                <c:pt idx="16">
                  <c:v>139.1</c:v>
                </c:pt>
                <c:pt idx="17">
                  <c:v>148.19999999999999</c:v>
                </c:pt>
                <c:pt idx="18">
                  <c:v>143.19999999999999</c:v>
                </c:pt>
                <c:pt idx="19">
                  <c:v>135.9</c:v>
                </c:pt>
                <c:pt idx="20">
                  <c:v>132.19999999999999</c:v>
                </c:pt>
                <c:pt idx="21">
                  <c:v>171.4</c:v>
                </c:pt>
                <c:pt idx="22">
                  <c:v>180.9</c:v>
                </c:pt>
                <c:pt idx="23">
                  <c:v>202.5</c:v>
                </c:pt>
                <c:pt idx="24">
                  <c:v>206.8</c:v>
                </c:pt>
                <c:pt idx="25">
                  <c:v>215.4</c:v>
                </c:pt>
                <c:pt idx="26">
                  <c:v>196.2</c:v>
                </c:pt>
                <c:pt idx="27">
                  <c:v>184.2</c:v>
                </c:pt>
                <c:pt idx="28">
                  <c:v>162.4</c:v>
                </c:pt>
                <c:pt idx="29">
                  <c:v>184.9</c:v>
                </c:pt>
                <c:pt idx="30">
                  <c:v>197.1</c:v>
                </c:pt>
                <c:pt idx="31">
                  <c:v>202.9</c:v>
                </c:pt>
                <c:pt idx="32">
                  <c:v>216</c:v>
                </c:pt>
                <c:pt idx="33">
                  <c:v>206.5</c:v>
                </c:pt>
                <c:pt idx="34">
                  <c:v>160.19999999999999</c:v>
                </c:pt>
                <c:pt idx="35">
                  <c:v>180.4</c:v>
                </c:pt>
                <c:pt idx="36">
                  <c:v>181.6</c:v>
                </c:pt>
                <c:pt idx="37">
                  <c:v>190.6</c:v>
                </c:pt>
                <c:pt idx="38">
                  <c:v>196.6</c:v>
                </c:pt>
                <c:pt idx="39">
                  <c:v>194.8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75-4D0D-8901-45ADB9B2CF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452336"/>
        <c:axId val="1421452816"/>
      </c:lineChart>
      <c:catAx>
        <c:axId val="142145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816"/>
        <c:crosses val="autoZero"/>
        <c:auto val="1"/>
        <c:lblAlgn val="ctr"/>
        <c:lblOffset val="100"/>
        <c:noMultiLvlLbl val="0"/>
      </c:catAx>
      <c:valAx>
        <c:axId val="1421452816"/>
        <c:scaling>
          <c:orientation val="minMax"/>
          <c:max val="1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 cap="none" baseline="0"/>
                  <a:t>Photopic - Melanopic Illuminance </a:t>
                </a:r>
                <a:r>
                  <a:rPr lang="it-IT" sz="900" cap="none" baseline="0"/>
                  <a:t>(lx)</a:t>
                </a:r>
                <a:endParaRPr lang="it-IT" cap="none" baseline="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421452336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it-IT">
                <a:solidFill>
                  <a:schemeClr val="tx1"/>
                </a:solidFill>
              </a:rPr>
              <a:t>Electric lighting system performance - Illuminance</a:t>
            </a:r>
          </a:p>
        </c:rich>
      </c:tx>
      <c:layout>
        <c:manualLayout>
          <c:xMode val="edge"/>
          <c:yMode val="edge"/>
          <c:x val="0.20034277777777779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5"/>
          <c:order val="0"/>
          <c:tx>
            <c:strRef>
              <c:f>'Electric lighting'!$G$2</c:f>
              <c:strCache>
                <c:ptCount val="1"/>
                <c:pt idx="0">
                  <c:v>Ep_wp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cat>
            <c:strRef>
              <c:f>'Electric lighting'!$A$3:$A$42</c:f>
              <c:strCache>
                <c:ptCount val="40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A11</c:v>
                </c:pt>
                <c:pt idx="6">
                  <c:v>A13</c:v>
                </c:pt>
                <c:pt idx="7">
                  <c:v>C1</c:v>
                </c:pt>
                <c:pt idx="8">
                  <c:v>C3</c:v>
                </c:pt>
                <c:pt idx="9">
                  <c:v>C5</c:v>
                </c:pt>
                <c:pt idx="10">
                  <c:v>C7</c:v>
                </c:pt>
                <c:pt idx="11">
                  <c:v>C9</c:v>
                </c:pt>
                <c:pt idx="12">
                  <c:v>C11</c:v>
                </c:pt>
                <c:pt idx="13">
                  <c:v>C13</c:v>
                </c:pt>
                <c:pt idx="14">
                  <c:v>E1</c:v>
                </c:pt>
                <c:pt idx="15">
                  <c:v>E3</c:v>
                </c:pt>
                <c:pt idx="16">
                  <c:v>E5</c:v>
                </c:pt>
                <c:pt idx="17">
                  <c:v>E7</c:v>
                </c:pt>
                <c:pt idx="18">
                  <c:v>E9</c:v>
                </c:pt>
                <c:pt idx="19">
                  <c:v>E11</c:v>
                </c:pt>
                <c:pt idx="20">
                  <c:v>E13</c:v>
                </c:pt>
                <c:pt idx="21">
                  <c:v>G1</c:v>
                </c:pt>
                <c:pt idx="22">
                  <c:v>G3</c:v>
                </c:pt>
                <c:pt idx="23">
                  <c:v>G5</c:v>
                </c:pt>
                <c:pt idx="24">
                  <c:v>G7</c:v>
                </c:pt>
                <c:pt idx="25">
                  <c:v>G9</c:v>
                </c:pt>
                <c:pt idx="26">
                  <c:v>G11</c:v>
                </c:pt>
                <c:pt idx="27">
                  <c:v>G13</c:v>
                </c:pt>
                <c:pt idx="28">
                  <c:v>I1</c:v>
                </c:pt>
                <c:pt idx="29">
                  <c:v>I3</c:v>
                </c:pt>
                <c:pt idx="30">
                  <c:v>I5</c:v>
                </c:pt>
                <c:pt idx="31">
                  <c:v>I7</c:v>
                </c:pt>
                <c:pt idx="32">
                  <c:v>I9</c:v>
                </c:pt>
                <c:pt idx="33">
                  <c:v>I11</c:v>
                </c:pt>
                <c:pt idx="34">
                  <c:v>K1</c:v>
                </c:pt>
                <c:pt idx="35">
                  <c:v>K3</c:v>
                </c:pt>
                <c:pt idx="36">
                  <c:v>K5</c:v>
                </c:pt>
                <c:pt idx="37">
                  <c:v>K7</c:v>
                </c:pt>
                <c:pt idx="38">
                  <c:v>K9</c:v>
                </c:pt>
                <c:pt idx="39">
                  <c:v>K11</c:v>
                </c:pt>
              </c:strCache>
            </c:strRef>
          </c:cat>
          <c:val>
            <c:numRef>
              <c:f>'Electric lighting'!$G$3:$G$42</c:f>
              <c:numCache>
                <c:formatCode>General</c:formatCode>
                <c:ptCount val="40"/>
                <c:pt idx="0">
                  <c:v>636.20000000000005</c:v>
                </c:pt>
                <c:pt idx="1">
                  <c:v>722.8</c:v>
                </c:pt>
                <c:pt idx="2">
                  <c:v>764.8</c:v>
                </c:pt>
                <c:pt idx="3">
                  <c:v>788.1</c:v>
                </c:pt>
                <c:pt idx="4">
                  <c:v>794.4</c:v>
                </c:pt>
                <c:pt idx="5">
                  <c:v>781.9</c:v>
                </c:pt>
                <c:pt idx="6">
                  <c:v>717.3</c:v>
                </c:pt>
                <c:pt idx="7">
                  <c:v>649.70000000000005</c:v>
                </c:pt>
                <c:pt idx="8" formatCode="0.0">
                  <c:v>745</c:v>
                </c:pt>
                <c:pt idx="9">
                  <c:v>797.2</c:v>
                </c:pt>
                <c:pt idx="10" formatCode="0.0">
                  <c:v>825.8</c:v>
                </c:pt>
                <c:pt idx="11">
                  <c:v>829.3</c:v>
                </c:pt>
                <c:pt idx="12">
                  <c:v>811.5</c:v>
                </c:pt>
                <c:pt idx="13" formatCode="0.0">
                  <c:v>757</c:v>
                </c:pt>
                <c:pt idx="14" formatCode="0.0">
                  <c:v>727</c:v>
                </c:pt>
                <c:pt idx="15">
                  <c:v>835.4</c:v>
                </c:pt>
                <c:pt idx="16">
                  <c:v>905.9</c:v>
                </c:pt>
                <c:pt idx="17">
                  <c:v>943.8</c:v>
                </c:pt>
                <c:pt idx="18">
                  <c:v>938.8</c:v>
                </c:pt>
                <c:pt idx="19">
                  <c:v>914.7</c:v>
                </c:pt>
                <c:pt idx="20">
                  <c:v>846.5</c:v>
                </c:pt>
                <c:pt idx="21">
                  <c:v>797.6</c:v>
                </c:pt>
                <c:pt idx="22">
                  <c:v>905.8</c:v>
                </c:pt>
                <c:pt idx="23" formatCode="0.0">
                  <c:v>1021</c:v>
                </c:pt>
                <c:pt idx="24" formatCode="0.0">
                  <c:v>1088</c:v>
                </c:pt>
                <c:pt idx="25" formatCode="0.0">
                  <c:v>1062</c:v>
                </c:pt>
                <c:pt idx="26" formatCode="0.0">
                  <c:v>1024</c:v>
                </c:pt>
                <c:pt idx="27">
                  <c:v>934.4</c:v>
                </c:pt>
                <c:pt idx="28">
                  <c:v>782.7</c:v>
                </c:pt>
                <c:pt idx="29">
                  <c:v>888.3</c:v>
                </c:pt>
                <c:pt idx="30">
                  <c:v>958.3</c:v>
                </c:pt>
                <c:pt idx="31">
                  <c:v>991.5</c:v>
                </c:pt>
                <c:pt idx="32">
                  <c:v>984.4</c:v>
                </c:pt>
                <c:pt idx="33">
                  <c:v>957.1</c:v>
                </c:pt>
                <c:pt idx="34" formatCode="0.0">
                  <c:v>678</c:v>
                </c:pt>
                <c:pt idx="35">
                  <c:v>767.1</c:v>
                </c:pt>
                <c:pt idx="36">
                  <c:v>818.8</c:v>
                </c:pt>
                <c:pt idx="37" formatCode="0.0">
                  <c:v>833.8</c:v>
                </c:pt>
                <c:pt idx="38" formatCode="0.0">
                  <c:v>830</c:v>
                </c:pt>
                <c:pt idx="39">
                  <c:v>822.6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56-49BD-9DCB-7723FE817929}"/>
            </c:ext>
          </c:extLst>
        </c:ser>
        <c:ser>
          <c:idx val="1"/>
          <c:order val="1"/>
          <c:tx>
            <c:strRef>
              <c:f>'Electric lighting'!$C$2</c:f>
              <c:strCache>
                <c:ptCount val="1"/>
                <c:pt idx="0">
                  <c:v>m-EDI_eye</c:v>
                </c:pt>
              </c:strCache>
            </c:strRef>
          </c:tx>
          <c:spPr>
            <a:ln w="19050">
              <a:noFill/>
            </a:ln>
          </c:spPr>
          <c:marker>
            <c:spPr>
              <a:solidFill>
                <a:srgbClr val="EB5E30"/>
              </a:solidFill>
              <a:ln>
                <a:noFill/>
              </a:ln>
            </c:spPr>
          </c:marker>
          <c:cat>
            <c:strRef>
              <c:f>'Electric lighting'!$A$3:$A$42</c:f>
              <c:strCache>
                <c:ptCount val="40"/>
                <c:pt idx="0">
                  <c:v>A1</c:v>
                </c:pt>
                <c:pt idx="1">
                  <c:v>A3</c:v>
                </c:pt>
                <c:pt idx="2">
                  <c:v>A5</c:v>
                </c:pt>
                <c:pt idx="3">
                  <c:v>A7</c:v>
                </c:pt>
                <c:pt idx="4">
                  <c:v>A9</c:v>
                </c:pt>
                <c:pt idx="5">
                  <c:v>A11</c:v>
                </c:pt>
                <c:pt idx="6">
                  <c:v>A13</c:v>
                </c:pt>
                <c:pt idx="7">
                  <c:v>C1</c:v>
                </c:pt>
                <c:pt idx="8">
                  <c:v>C3</c:v>
                </c:pt>
                <c:pt idx="9">
                  <c:v>C5</c:v>
                </c:pt>
                <c:pt idx="10">
                  <c:v>C7</c:v>
                </c:pt>
                <c:pt idx="11">
                  <c:v>C9</c:v>
                </c:pt>
                <c:pt idx="12">
                  <c:v>C11</c:v>
                </c:pt>
                <c:pt idx="13">
                  <c:v>C13</c:v>
                </c:pt>
                <c:pt idx="14">
                  <c:v>E1</c:v>
                </c:pt>
                <c:pt idx="15">
                  <c:v>E3</c:v>
                </c:pt>
                <c:pt idx="16">
                  <c:v>E5</c:v>
                </c:pt>
                <c:pt idx="17">
                  <c:v>E7</c:v>
                </c:pt>
                <c:pt idx="18">
                  <c:v>E9</c:v>
                </c:pt>
                <c:pt idx="19">
                  <c:v>E11</c:v>
                </c:pt>
                <c:pt idx="20">
                  <c:v>E13</c:v>
                </c:pt>
                <c:pt idx="21">
                  <c:v>G1</c:v>
                </c:pt>
                <c:pt idx="22">
                  <c:v>G3</c:v>
                </c:pt>
                <c:pt idx="23">
                  <c:v>G5</c:v>
                </c:pt>
                <c:pt idx="24">
                  <c:v>G7</c:v>
                </c:pt>
                <c:pt idx="25">
                  <c:v>G9</c:v>
                </c:pt>
                <c:pt idx="26">
                  <c:v>G11</c:v>
                </c:pt>
                <c:pt idx="27">
                  <c:v>G13</c:v>
                </c:pt>
                <c:pt idx="28">
                  <c:v>I1</c:v>
                </c:pt>
                <c:pt idx="29">
                  <c:v>I3</c:v>
                </c:pt>
                <c:pt idx="30">
                  <c:v>I5</c:v>
                </c:pt>
                <c:pt idx="31">
                  <c:v>I7</c:v>
                </c:pt>
                <c:pt idx="32">
                  <c:v>I9</c:v>
                </c:pt>
                <c:pt idx="33">
                  <c:v>I11</c:v>
                </c:pt>
                <c:pt idx="34">
                  <c:v>K1</c:v>
                </c:pt>
                <c:pt idx="35">
                  <c:v>K3</c:v>
                </c:pt>
                <c:pt idx="36">
                  <c:v>K5</c:v>
                </c:pt>
                <c:pt idx="37">
                  <c:v>K7</c:v>
                </c:pt>
                <c:pt idx="38">
                  <c:v>K9</c:v>
                </c:pt>
                <c:pt idx="39">
                  <c:v>K11</c:v>
                </c:pt>
              </c:strCache>
            </c:strRef>
          </c:cat>
          <c:val>
            <c:numRef>
              <c:f>'Electric lighting'!$C$3:$C$42</c:f>
              <c:numCache>
                <c:formatCode>0.0</c:formatCode>
                <c:ptCount val="40"/>
                <c:pt idx="0">
                  <c:v>113.1</c:v>
                </c:pt>
                <c:pt idx="1">
                  <c:v>124.6</c:v>
                </c:pt>
                <c:pt idx="2">
                  <c:v>120.5</c:v>
                </c:pt>
                <c:pt idx="3">
                  <c:v>129.30000000000001</c:v>
                </c:pt>
                <c:pt idx="4">
                  <c:v>136.6</c:v>
                </c:pt>
                <c:pt idx="5">
                  <c:v>136.4</c:v>
                </c:pt>
                <c:pt idx="6">
                  <c:v>140.1</c:v>
                </c:pt>
                <c:pt idx="7">
                  <c:v>131.6</c:v>
                </c:pt>
                <c:pt idx="8">
                  <c:v>154.5</c:v>
                </c:pt>
                <c:pt idx="9">
                  <c:v>157.19999999999999</c:v>
                </c:pt>
                <c:pt idx="10">
                  <c:v>157.4</c:v>
                </c:pt>
                <c:pt idx="11">
                  <c:v>162.4</c:v>
                </c:pt>
                <c:pt idx="12">
                  <c:v>170.1</c:v>
                </c:pt>
                <c:pt idx="13">
                  <c:v>158</c:v>
                </c:pt>
                <c:pt idx="14">
                  <c:v>115.7</c:v>
                </c:pt>
                <c:pt idx="15">
                  <c:v>127.3</c:v>
                </c:pt>
                <c:pt idx="16">
                  <c:v>139.1</c:v>
                </c:pt>
                <c:pt idx="17">
                  <c:v>148.19999999999999</c:v>
                </c:pt>
                <c:pt idx="18">
                  <c:v>143.19999999999999</c:v>
                </c:pt>
                <c:pt idx="19">
                  <c:v>135.9</c:v>
                </c:pt>
                <c:pt idx="20">
                  <c:v>132.19999999999999</c:v>
                </c:pt>
                <c:pt idx="21">
                  <c:v>171.4</c:v>
                </c:pt>
                <c:pt idx="22">
                  <c:v>180.9</c:v>
                </c:pt>
                <c:pt idx="23">
                  <c:v>202.5</c:v>
                </c:pt>
                <c:pt idx="24">
                  <c:v>206.8</c:v>
                </c:pt>
                <c:pt idx="25">
                  <c:v>215.4</c:v>
                </c:pt>
                <c:pt idx="26">
                  <c:v>196.2</c:v>
                </c:pt>
                <c:pt idx="27">
                  <c:v>184.2</c:v>
                </c:pt>
                <c:pt idx="28">
                  <c:v>162.4</c:v>
                </c:pt>
                <c:pt idx="29">
                  <c:v>184.9</c:v>
                </c:pt>
                <c:pt idx="30">
                  <c:v>197.1</c:v>
                </c:pt>
                <c:pt idx="31">
                  <c:v>202.9</c:v>
                </c:pt>
                <c:pt idx="32">
                  <c:v>216</c:v>
                </c:pt>
                <c:pt idx="33">
                  <c:v>206.5</c:v>
                </c:pt>
                <c:pt idx="34">
                  <c:v>160.19999999999999</c:v>
                </c:pt>
                <c:pt idx="35">
                  <c:v>180.4</c:v>
                </c:pt>
                <c:pt idx="36">
                  <c:v>181.6</c:v>
                </c:pt>
                <c:pt idx="37">
                  <c:v>190.6</c:v>
                </c:pt>
                <c:pt idx="38">
                  <c:v>196.6</c:v>
                </c:pt>
                <c:pt idx="39">
                  <c:v>194.8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56-49BD-9DCB-7723FE817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1452336"/>
        <c:axId val="1421452816"/>
      </c:lineChart>
      <c:catAx>
        <c:axId val="142145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1421452816"/>
        <c:crosses val="autoZero"/>
        <c:auto val="1"/>
        <c:lblAlgn val="ctr"/>
        <c:lblOffset val="100"/>
        <c:noMultiLvlLbl val="0"/>
      </c:catAx>
      <c:valAx>
        <c:axId val="1421452816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Photopic - Melanopic Illuminance (lx)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it-IT"/>
          </a:p>
        </c:txPr>
        <c:crossAx val="142145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8.6692874396135294E-2"/>
          <c:y val="0.11327582846003899"/>
          <c:w val="0.18241123188405797"/>
          <c:h val="5.5330409356725146E-2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>
              <a:solidFill>
                <a:schemeClr val="tx1"/>
              </a:solidFill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>
              <a:lumMod val="50000"/>
              <a:lumOff val="50000"/>
            </a:schemeClr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'LN+LA_CS'!$B$1</c:f>
              <c:strCache>
                <c:ptCount val="1"/>
                <c:pt idx="0">
                  <c:v>&gt;500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'LN+LA_CS'!$B$2:$B$31</c:f>
              <c:numCache>
                <c:formatCode>General</c:formatCode>
                <c:ptCount val="30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BA-4297-A94D-E9DDCAABFF31}"/>
            </c:ext>
          </c:extLst>
        </c:ser>
        <c:ser>
          <c:idx val="1"/>
          <c:order val="1"/>
          <c:tx>
            <c:strRef>
              <c:f>'LN+LA_CS'!$C$1</c:f>
              <c:strCache>
                <c:ptCount val="1"/>
                <c:pt idx="0">
                  <c:v>&lt;500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'LN+LA_CS'!$C$2:$C$31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BA-4297-A94D-E9DDCAABF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0949939613526574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bg1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'LN+LA_CS'!$B$33</c:f>
              <c:strCache>
                <c:ptCount val="1"/>
                <c:pt idx="0">
                  <c:v>&gt;250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'LN+LA_CS'!$B$34:$B$63</c:f>
              <c:numCache>
                <c:formatCode>General</c:formatCode>
                <c:ptCount val="30"/>
                <c:pt idx="0">
                  <c:v>9</c:v>
                </c:pt>
                <c:pt idx="1">
                  <c:v>27</c:v>
                </c:pt>
                <c:pt idx="2">
                  <c:v>0</c:v>
                </c:pt>
                <c:pt idx="3">
                  <c:v>0</c:v>
                </c:pt>
                <c:pt idx="4">
                  <c:v>38</c:v>
                </c:pt>
                <c:pt idx="5">
                  <c:v>33</c:v>
                </c:pt>
                <c:pt idx="6">
                  <c:v>29</c:v>
                </c:pt>
                <c:pt idx="7">
                  <c:v>29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39</c:v>
                </c:pt>
                <c:pt idx="14">
                  <c:v>37</c:v>
                </c:pt>
                <c:pt idx="15">
                  <c:v>34</c:v>
                </c:pt>
                <c:pt idx="16">
                  <c:v>39</c:v>
                </c:pt>
                <c:pt idx="17">
                  <c:v>39</c:v>
                </c:pt>
                <c:pt idx="18">
                  <c:v>39</c:v>
                </c:pt>
                <c:pt idx="19">
                  <c:v>32</c:v>
                </c:pt>
                <c:pt idx="20">
                  <c:v>0</c:v>
                </c:pt>
                <c:pt idx="21">
                  <c:v>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39</c:v>
                </c:pt>
                <c:pt idx="27">
                  <c:v>39</c:v>
                </c:pt>
                <c:pt idx="28">
                  <c:v>40</c:v>
                </c:pt>
                <c:pt idx="29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C5-4252-BC85-AAC63B2FD4C0}"/>
            </c:ext>
          </c:extLst>
        </c:ser>
        <c:ser>
          <c:idx val="1"/>
          <c:order val="1"/>
          <c:tx>
            <c:strRef>
              <c:f>'LN+LA_CS'!$C$33</c:f>
              <c:strCache>
                <c:ptCount val="1"/>
                <c:pt idx="0">
                  <c:v>250&gt;x&gt;136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'LN+LA_CS'!$A$2:$A$31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'LN+LA_CS'!$C$34:$C$63</c:f>
              <c:numCache>
                <c:formatCode>General</c:formatCode>
                <c:ptCount val="30"/>
                <c:pt idx="0">
                  <c:v>31</c:v>
                </c:pt>
                <c:pt idx="1">
                  <c:v>13</c:v>
                </c:pt>
                <c:pt idx="2">
                  <c:v>31</c:v>
                </c:pt>
                <c:pt idx="3">
                  <c:v>31</c:v>
                </c:pt>
                <c:pt idx="4">
                  <c:v>2</c:v>
                </c:pt>
                <c:pt idx="5">
                  <c:v>7</c:v>
                </c:pt>
                <c:pt idx="6">
                  <c:v>11</c:v>
                </c:pt>
                <c:pt idx="7">
                  <c:v>11</c:v>
                </c:pt>
                <c:pt idx="8">
                  <c:v>39</c:v>
                </c:pt>
                <c:pt idx="9">
                  <c:v>31</c:v>
                </c:pt>
                <c:pt idx="10">
                  <c:v>31</c:v>
                </c:pt>
                <c:pt idx="11">
                  <c:v>31</c:v>
                </c:pt>
                <c:pt idx="12">
                  <c:v>31</c:v>
                </c:pt>
                <c:pt idx="13">
                  <c:v>1</c:v>
                </c:pt>
                <c:pt idx="14">
                  <c:v>3</c:v>
                </c:pt>
                <c:pt idx="15">
                  <c:v>6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8</c:v>
                </c:pt>
                <c:pt idx="20">
                  <c:v>31</c:v>
                </c:pt>
                <c:pt idx="21">
                  <c:v>31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C5-4252-BC85-AAC63B2FD4C0}"/>
            </c:ext>
          </c:extLst>
        </c:ser>
        <c:ser>
          <c:idx val="2"/>
          <c:order val="2"/>
          <c:tx>
            <c:strRef>
              <c:f>'LN+LA_CS'!$D$33</c:f>
              <c:strCache>
                <c:ptCount val="1"/>
                <c:pt idx="0">
                  <c:v>&lt;136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'LN+LA_CS'!$D$34:$D$63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9</c:v>
                </c:pt>
                <c:pt idx="3">
                  <c:v>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</c:v>
                </c:pt>
                <c:pt idx="10">
                  <c:v>9</c:v>
                </c:pt>
                <c:pt idx="11">
                  <c:v>9</c:v>
                </c:pt>
                <c:pt idx="12">
                  <c:v>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9</c:v>
                </c:pt>
                <c:pt idx="21">
                  <c:v>9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C5-4252-BC85-AAC63B2FD4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2784388888888889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'LN+LA_OS'!$B$1</c:f>
              <c:strCache>
                <c:ptCount val="1"/>
                <c:pt idx="0">
                  <c:v>&gt;500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'LN+LA_OS'!$B$2:$B$31</c:f>
              <c:numCache>
                <c:formatCode>General</c:formatCode>
                <c:ptCount val="30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0D-478F-887B-A044B0FD4F89}"/>
            </c:ext>
          </c:extLst>
        </c:ser>
        <c:ser>
          <c:idx val="1"/>
          <c:order val="1"/>
          <c:tx>
            <c:strRef>
              <c:f>'LN+LA_OS'!$C$1</c:f>
              <c:strCache>
                <c:ptCount val="1"/>
                <c:pt idx="0">
                  <c:v>&lt;500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'LN+LA_OS'!$C$2:$C$31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0D-478F-887B-A044B0FD4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0949939613526574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bg1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'LN+LA_OS'!$B$33</c:f>
              <c:strCache>
                <c:ptCount val="1"/>
                <c:pt idx="0">
                  <c:v>&gt;250</c:v>
                </c:pt>
              </c:strCache>
            </c:strRef>
          </c:tx>
          <c:spPr>
            <a:solidFill>
              <a:srgbClr val="EB5E30"/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'LN+LA_OS'!$B$34:$B$63</c:f>
              <c:numCache>
                <c:formatCode>General</c:formatCode>
                <c:ptCount val="30"/>
                <c:pt idx="0">
                  <c:v>0</c:v>
                </c:pt>
                <c:pt idx="1">
                  <c:v>11</c:v>
                </c:pt>
                <c:pt idx="2">
                  <c:v>21</c:v>
                </c:pt>
                <c:pt idx="3">
                  <c:v>24</c:v>
                </c:pt>
                <c:pt idx="4">
                  <c:v>24</c:v>
                </c:pt>
                <c:pt idx="5">
                  <c:v>26</c:v>
                </c:pt>
                <c:pt idx="6">
                  <c:v>20</c:v>
                </c:pt>
                <c:pt idx="7">
                  <c:v>10</c:v>
                </c:pt>
                <c:pt idx="8">
                  <c:v>0</c:v>
                </c:pt>
                <c:pt idx="9">
                  <c:v>0</c:v>
                </c:pt>
                <c:pt idx="10">
                  <c:v>25</c:v>
                </c:pt>
                <c:pt idx="11">
                  <c:v>31</c:v>
                </c:pt>
                <c:pt idx="12">
                  <c:v>31</c:v>
                </c:pt>
                <c:pt idx="13">
                  <c:v>35</c:v>
                </c:pt>
                <c:pt idx="14">
                  <c:v>37</c:v>
                </c:pt>
                <c:pt idx="15">
                  <c:v>37</c:v>
                </c:pt>
                <c:pt idx="16">
                  <c:v>33</c:v>
                </c:pt>
                <c:pt idx="17">
                  <c:v>31</c:v>
                </c:pt>
                <c:pt idx="18">
                  <c:v>27</c:v>
                </c:pt>
                <c:pt idx="19">
                  <c:v>14</c:v>
                </c:pt>
                <c:pt idx="20">
                  <c:v>30</c:v>
                </c:pt>
                <c:pt idx="21">
                  <c:v>32</c:v>
                </c:pt>
                <c:pt idx="22">
                  <c:v>35</c:v>
                </c:pt>
                <c:pt idx="23">
                  <c:v>38</c:v>
                </c:pt>
                <c:pt idx="24">
                  <c:v>39</c:v>
                </c:pt>
                <c:pt idx="25">
                  <c:v>39</c:v>
                </c:pt>
                <c:pt idx="26">
                  <c:v>38</c:v>
                </c:pt>
                <c:pt idx="27">
                  <c:v>37</c:v>
                </c:pt>
                <c:pt idx="28">
                  <c:v>38</c:v>
                </c:pt>
                <c:pt idx="29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C8-4750-A634-4CAD8F88D2F0}"/>
            </c:ext>
          </c:extLst>
        </c:ser>
        <c:ser>
          <c:idx val="1"/>
          <c:order val="1"/>
          <c:tx>
            <c:strRef>
              <c:f>'LN+LA_OS'!$C$33</c:f>
              <c:strCache>
                <c:ptCount val="1"/>
                <c:pt idx="0">
                  <c:v>250&gt;x&gt;136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'LN+LA_OS'!$A$2:$A$31</c:f>
              <c:numCache>
                <c:formatCode>_(* #,##0.00_);_(* \(#,##0.00\);_(* "-"??_);_(@_)</c:formatCode>
                <c:ptCount val="30"/>
                <c:pt idx="0">
                  <c:v>8.3000000000000007</c:v>
                </c:pt>
                <c:pt idx="1">
                  <c:v>9.3000000000000007</c:v>
                </c:pt>
                <c:pt idx="2">
                  <c:v>10.3</c:v>
                </c:pt>
                <c:pt idx="3">
                  <c:v>11.3</c:v>
                </c:pt>
                <c:pt idx="4">
                  <c:v>12.3</c:v>
                </c:pt>
                <c:pt idx="5">
                  <c:v>13.3</c:v>
                </c:pt>
                <c:pt idx="6">
                  <c:v>14.3</c:v>
                </c:pt>
                <c:pt idx="7">
                  <c:v>15.3</c:v>
                </c:pt>
                <c:pt idx="8">
                  <c:v>16.3</c:v>
                </c:pt>
                <c:pt idx="9">
                  <c:v>17.3</c:v>
                </c:pt>
                <c:pt idx="10">
                  <c:v>8.3000000000000007</c:v>
                </c:pt>
                <c:pt idx="11">
                  <c:v>9.3000000000000007</c:v>
                </c:pt>
                <c:pt idx="12">
                  <c:v>10.3</c:v>
                </c:pt>
                <c:pt idx="13">
                  <c:v>11.3</c:v>
                </c:pt>
                <c:pt idx="14">
                  <c:v>12.3</c:v>
                </c:pt>
                <c:pt idx="15">
                  <c:v>13.3</c:v>
                </c:pt>
                <c:pt idx="16">
                  <c:v>14.3</c:v>
                </c:pt>
                <c:pt idx="17">
                  <c:v>15.3</c:v>
                </c:pt>
                <c:pt idx="18">
                  <c:v>16.3</c:v>
                </c:pt>
                <c:pt idx="19">
                  <c:v>17.3</c:v>
                </c:pt>
                <c:pt idx="20">
                  <c:v>7.3</c:v>
                </c:pt>
                <c:pt idx="21">
                  <c:v>8.3000000000000007</c:v>
                </c:pt>
                <c:pt idx="22">
                  <c:v>9.3000000000000007</c:v>
                </c:pt>
                <c:pt idx="23">
                  <c:v>10.3</c:v>
                </c:pt>
                <c:pt idx="24">
                  <c:v>11.3</c:v>
                </c:pt>
                <c:pt idx="25">
                  <c:v>12.3</c:v>
                </c:pt>
                <c:pt idx="26">
                  <c:v>13.3</c:v>
                </c:pt>
                <c:pt idx="27">
                  <c:v>14.3</c:v>
                </c:pt>
                <c:pt idx="28">
                  <c:v>15.3</c:v>
                </c:pt>
                <c:pt idx="29">
                  <c:v>16.3</c:v>
                </c:pt>
              </c:numCache>
            </c:numRef>
          </c:cat>
          <c:val>
            <c:numRef>
              <c:f>'LN+LA_OS'!$C$34:$C$63</c:f>
              <c:numCache>
                <c:formatCode>General</c:formatCode>
                <c:ptCount val="30"/>
                <c:pt idx="0">
                  <c:v>39</c:v>
                </c:pt>
                <c:pt idx="1">
                  <c:v>29</c:v>
                </c:pt>
                <c:pt idx="2">
                  <c:v>19</c:v>
                </c:pt>
                <c:pt idx="3">
                  <c:v>16</c:v>
                </c:pt>
                <c:pt idx="4">
                  <c:v>16</c:v>
                </c:pt>
                <c:pt idx="5">
                  <c:v>14</c:v>
                </c:pt>
                <c:pt idx="6">
                  <c:v>20</c:v>
                </c:pt>
                <c:pt idx="7">
                  <c:v>30</c:v>
                </c:pt>
                <c:pt idx="8">
                  <c:v>38</c:v>
                </c:pt>
                <c:pt idx="9">
                  <c:v>31</c:v>
                </c:pt>
                <c:pt idx="10">
                  <c:v>15</c:v>
                </c:pt>
                <c:pt idx="11">
                  <c:v>9</c:v>
                </c:pt>
                <c:pt idx="12">
                  <c:v>9</c:v>
                </c:pt>
                <c:pt idx="13">
                  <c:v>5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9</c:v>
                </c:pt>
                <c:pt idx="18">
                  <c:v>13</c:v>
                </c:pt>
                <c:pt idx="19">
                  <c:v>26</c:v>
                </c:pt>
                <c:pt idx="20">
                  <c:v>10</c:v>
                </c:pt>
                <c:pt idx="21">
                  <c:v>8</c:v>
                </c:pt>
                <c:pt idx="22">
                  <c:v>5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C8-4750-A634-4CAD8F88D2F0}"/>
            </c:ext>
          </c:extLst>
        </c:ser>
        <c:ser>
          <c:idx val="2"/>
          <c:order val="2"/>
          <c:tx>
            <c:strRef>
              <c:f>'LN+LA_OS'!$D$33</c:f>
              <c:strCache>
                <c:ptCount val="1"/>
                <c:pt idx="0">
                  <c:v>&lt;136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'LN+LA_OS'!$D$34:$D$63</c:f>
              <c:numCache>
                <c:formatCode>General</c:formatCode>
                <c:ptCount val="3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9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C8-4750-A634-4CAD8F88D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705375"/>
        <c:axId val="1"/>
      </c:barChart>
      <c:catAx>
        <c:axId val="556705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>
                    <a:solidFill>
                      <a:schemeClr val="bg1"/>
                    </a:solidFill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52784388888888889"/>
              <c:y val="0.9195419103313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Bahnschrift" panose="020B0502040204020203" pitchFamily="34" charset="0"/>
                    <a:ea typeface="+mn-ea"/>
                    <a:cs typeface="+mn-cs"/>
                  </a:defRPr>
                </a:pPr>
                <a:r>
                  <a:rPr lang="it-IT"/>
                  <a:t>n° di posti considerati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Bahnschrift" panose="020B0502040204020203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Bahnschrift" panose="020B0502040204020203" pitchFamily="34" charset="0"/>
                <a:ea typeface="+mn-ea"/>
                <a:cs typeface="+mn-cs"/>
              </a:defRPr>
            </a:pPr>
            <a:endParaRPr lang="it-IT"/>
          </a:p>
        </c:txPr>
        <c:crossAx val="556705375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Bahnschrift" panose="020B0502040204020203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Bahnschrift" panose="020B0502040204020203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47625</xdr:rowOff>
    </xdr:from>
    <xdr:to>
      <xdr:col>6</xdr:col>
      <xdr:colOff>357798</xdr:colOff>
      <xdr:row>40</xdr:row>
      <xdr:rowOff>87630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F8D1CCF-2C84-65DD-88D9-7979FA37B0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47950"/>
          <a:ext cx="3843948" cy="47053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13064</xdr:colOff>
      <xdr:row>11</xdr:row>
      <xdr:rowOff>19050</xdr:rowOff>
    </xdr:from>
    <xdr:to>
      <xdr:col>12</xdr:col>
      <xdr:colOff>538844</xdr:colOff>
      <xdr:row>35</xdr:row>
      <xdr:rowOff>152400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5DB0F55-8EFC-4BF6-B7B8-E0AA465BC7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519006</xdr:colOff>
      <xdr:row>26</xdr:row>
      <xdr:rowOff>155784</xdr:rowOff>
    </xdr:from>
    <xdr:to>
      <xdr:col>28</xdr:col>
      <xdr:colOff>264606</xdr:colOff>
      <xdr:row>49</xdr:row>
      <xdr:rowOff>170384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4AA590A-FB72-4681-B616-EE7AC64765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93133</xdr:colOff>
      <xdr:row>0</xdr:row>
      <xdr:rowOff>173566</xdr:rowOff>
    </xdr:from>
    <xdr:to>
      <xdr:col>43</xdr:col>
      <xdr:colOff>116945</xdr:colOff>
      <xdr:row>21</xdr:row>
      <xdr:rowOff>45720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C7F9BF7F-94C6-48F9-9CDE-474BB0A376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211666</xdr:colOff>
      <xdr:row>1</xdr:row>
      <xdr:rowOff>33865</xdr:rowOff>
    </xdr:from>
    <xdr:to>
      <xdr:col>27</xdr:col>
      <xdr:colOff>566866</xdr:colOff>
      <xdr:row>24</xdr:row>
      <xdr:rowOff>48465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E4AB5F3-6DC0-4B30-95DC-DBA343E7D3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598715</xdr:colOff>
      <xdr:row>4</xdr:row>
      <xdr:rowOff>163285</xdr:rowOff>
    </xdr:from>
    <xdr:to>
      <xdr:col>19</xdr:col>
      <xdr:colOff>205115</xdr:colOff>
      <xdr:row>27</xdr:row>
      <xdr:rowOff>10971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15CD309-C293-4652-946C-A6E0593086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32</xdr:row>
      <xdr:rowOff>0</xdr:rowOff>
    </xdr:from>
    <xdr:to>
      <xdr:col>20</xdr:col>
      <xdr:colOff>216000</xdr:colOff>
      <xdr:row>54</xdr:row>
      <xdr:rowOff>32743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5839AAD-0261-4B12-B0F0-E9DECC7F31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598715</xdr:colOff>
      <xdr:row>4</xdr:row>
      <xdr:rowOff>163285</xdr:rowOff>
    </xdr:from>
    <xdr:to>
      <xdr:col>19</xdr:col>
      <xdr:colOff>205115</xdr:colOff>
      <xdr:row>27</xdr:row>
      <xdr:rowOff>10971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0928B71-0E81-4D68-92FB-43EB5C871D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32</xdr:row>
      <xdr:rowOff>0</xdr:rowOff>
    </xdr:from>
    <xdr:to>
      <xdr:col>20</xdr:col>
      <xdr:colOff>216000</xdr:colOff>
      <xdr:row>54</xdr:row>
      <xdr:rowOff>32743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9B57DCD5-5EB3-4095-ABD6-CDA57914D8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22B64-7E4C-4BE0-864D-2DB9B99081E5}">
  <dimension ref="A1:J17"/>
  <sheetViews>
    <sheetView zoomScaleNormal="100" workbookViewId="0">
      <selection activeCell="J17" sqref="J17"/>
    </sheetView>
  </sheetViews>
  <sheetFormatPr defaultRowHeight="13.8" x14ac:dyDescent="0.25"/>
  <cols>
    <col min="1" max="1" width="4.5546875" style="56" customWidth="1"/>
    <col min="2" max="2" width="9" style="56" bestFit="1" customWidth="1"/>
    <col min="3" max="3" width="9.5546875" style="56" bestFit="1" customWidth="1"/>
    <col min="4" max="5" width="9" style="56" bestFit="1" customWidth="1"/>
    <col min="6" max="6" width="9.5546875" style="56" bestFit="1" customWidth="1"/>
    <col min="7" max="7" width="9" style="56" bestFit="1" customWidth="1"/>
    <col min="8" max="16384" width="8.88671875" style="56"/>
  </cols>
  <sheetData>
    <row r="1" spans="1:10" ht="14.4" customHeight="1" thickBot="1" x14ac:dyDescent="0.3">
      <c r="A1" s="3"/>
      <c r="B1" s="115" t="s">
        <v>4</v>
      </c>
      <c r="C1" s="116"/>
      <c r="D1" s="117"/>
      <c r="E1" s="118" t="s">
        <v>5</v>
      </c>
      <c r="F1" s="119"/>
      <c r="G1" s="120"/>
      <c r="I1" s="56" t="s">
        <v>77</v>
      </c>
    </row>
    <row r="2" spans="1:10" ht="13.8" customHeight="1" x14ac:dyDescent="0.25">
      <c r="A2" s="121" t="s">
        <v>66</v>
      </c>
      <c r="B2" s="20">
        <v>8.3000000000000007</v>
      </c>
      <c r="C2" s="63">
        <v>8.3000000000000007</v>
      </c>
      <c r="D2" s="64">
        <v>7.3</v>
      </c>
      <c r="E2" s="27">
        <v>8.3000000000000007</v>
      </c>
      <c r="F2" s="22">
        <v>8.3000000000000007</v>
      </c>
      <c r="G2" s="29">
        <v>7.3</v>
      </c>
      <c r="I2" s="58"/>
      <c r="J2" s="57" t="s">
        <v>78</v>
      </c>
    </row>
    <row r="3" spans="1:10" ht="13.8" customHeight="1" x14ac:dyDescent="0.25">
      <c r="A3" s="121"/>
      <c r="B3" s="21">
        <v>9.3000000000000007</v>
      </c>
      <c r="C3" s="62">
        <v>9.3000000000000007</v>
      </c>
      <c r="D3" s="65">
        <v>8.3000000000000007</v>
      </c>
      <c r="E3" s="28">
        <v>9.3000000000000007</v>
      </c>
      <c r="F3" s="23">
        <v>9.3000000000000007</v>
      </c>
      <c r="G3" s="30">
        <v>8.3000000000000007</v>
      </c>
      <c r="I3" s="59"/>
      <c r="J3" s="57" t="s">
        <v>79</v>
      </c>
    </row>
    <row r="4" spans="1:10" ht="13.8" customHeight="1" x14ac:dyDescent="0.25">
      <c r="A4" s="121"/>
      <c r="B4" s="61">
        <v>10.3</v>
      </c>
      <c r="C4" s="62">
        <v>10.3</v>
      </c>
      <c r="D4" s="25">
        <v>9.3000000000000007</v>
      </c>
      <c r="E4" s="28">
        <v>10.3</v>
      </c>
      <c r="F4" s="23">
        <v>10.3</v>
      </c>
      <c r="G4" s="30">
        <v>9.3000000000000007</v>
      </c>
      <c r="I4" s="60"/>
      <c r="J4" s="57" t="s">
        <v>80</v>
      </c>
    </row>
    <row r="5" spans="1:10" ht="13.8" customHeight="1" x14ac:dyDescent="0.25">
      <c r="A5" s="121"/>
      <c r="B5" s="61">
        <v>11.3</v>
      </c>
      <c r="C5" s="23">
        <v>11.3</v>
      </c>
      <c r="D5" s="25">
        <v>10.3</v>
      </c>
      <c r="E5" s="28">
        <v>11.3</v>
      </c>
      <c r="F5" s="23">
        <v>11.3</v>
      </c>
      <c r="G5" s="30">
        <v>10.3</v>
      </c>
    </row>
    <row r="6" spans="1:10" ht="13.8" customHeight="1" x14ac:dyDescent="0.25">
      <c r="A6" s="121"/>
      <c r="B6" s="21">
        <v>12.3</v>
      </c>
      <c r="C6" s="23">
        <v>12.3</v>
      </c>
      <c r="D6" s="25">
        <v>11.3</v>
      </c>
      <c r="E6" s="28">
        <v>12.3</v>
      </c>
      <c r="F6" s="23">
        <v>12.3</v>
      </c>
      <c r="G6" s="30">
        <v>11.3</v>
      </c>
    </row>
    <row r="7" spans="1:10" ht="13.8" customHeight="1" x14ac:dyDescent="0.25">
      <c r="A7" s="121"/>
      <c r="B7" s="21">
        <v>13.3</v>
      </c>
      <c r="C7" s="23">
        <v>13.3</v>
      </c>
      <c r="D7" s="25">
        <v>12.3</v>
      </c>
      <c r="E7" s="28">
        <v>13.3</v>
      </c>
      <c r="F7" s="23">
        <v>13.3</v>
      </c>
      <c r="G7" s="30">
        <v>12.3</v>
      </c>
    </row>
    <row r="8" spans="1:10" ht="13.8" customHeight="1" x14ac:dyDescent="0.25">
      <c r="A8" s="121"/>
      <c r="B8" s="21">
        <v>14.3</v>
      </c>
      <c r="C8" s="23">
        <v>14.3</v>
      </c>
      <c r="D8" s="25">
        <v>13.3</v>
      </c>
      <c r="E8" s="28">
        <v>14.3</v>
      </c>
      <c r="F8" s="23">
        <v>14.3</v>
      </c>
      <c r="G8" s="30">
        <v>13.3</v>
      </c>
    </row>
    <row r="9" spans="1:10" ht="13.8" customHeight="1" x14ac:dyDescent="0.25">
      <c r="A9" s="121"/>
      <c r="B9" s="21">
        <v>15.3</v>
      </c>
      <c r="C9" s="23">
        <v>15.3</v>
      </c>
      <c r="D9" s="25">
        <v>14.3</v>
      </c>
      <c r="E9" s="28">
        <v>15.3</v>
      </c>
      <c r="F9" s="23">
        <v>15.3</v>
      </c>
      <c r="G9" s="30">
        <v>14.3</v>
      </c>
    </row>
    <row r="10" spans="1:10" ht="13.8" customHeight="1" x14ac:dyDescent="0.25">
      <c r="A10" s="121"/>
      <c r="B10" s="21">
        <v>16.3</v>
      </c>
      <c r="C10" s="23">
        <v>16.3</v>
      </c>
      <c r="D10" s="25">
        <v>15.3</v>
      </c>
      <c r="E10" s="28">
        <v>16.3</v>
      </c>
      <c r="F10" s="23">
        <v>16.3</v>
      </c>
      <c r="G10" s="30">
        <v>15.3</v>
      </c>
    </row>
    <row r="11" spans="1:10" ht="14.4" customHeight="1" thickBot="1" x14ac:dyDescent="0.3">
      <c r="A11" s="121"/>
      <c r="B11" s="85">
        <v>17.3</v>
      </c>
      <c r="C11" s="24">
        <v>17.3</v>
      </c>
      <c r="D11" s="26">
        <v>16.3</v>
      </c>
      <c r="E11" s="85">
        <v>17.3</v>
      </c>
      <c r="F11" s="24">
        <v>17.3</v>
      </c>
      <c r="G11" s="31">
        <v>16.3</v>
      </c>
    </row>
    <row r="12" spans="1:10" ht="14.4" customHeight="1" thickBot="1" x14ac:dyDescent="0.3">
      <c r="A12" s="121"/>
      <c r="B12" s="78">
        <v>45281</v>
      </c>
      <c r="C12" s="79">
        <v>45006</v>
      </c>
      <c r="D12" s="80">
        <v>45098</v>
      </c>
      <c r="E12" s="78">
        <v>45281</v>
      </c>
      <c r="F12" s="79">
        <v>45006</v>
      </c>
      <c r="G12" s="80">
        <v>45098</v>
      </c>
    </row>
    <row r="14" spans="1:10" x14ac:dyDescent="0.25">
      <c r="A14" s="56" t="s">
        <v>65</v>
      </c>
    </row>
    <row r="15" spans="1:10" x14ac:dyDescent="0.25">
      <c r="A15" s="56" t="s">
        <v>49</v>
      </c>
    </row>
    <row r="17" ht="43.2" customHeight="1" x14ac:dyDescent="0.25"/>
  </sheetData>
  <mergeCells count="3">
    <mergeCell ref="B1:D1"/>
    <mergeCell ref="E1:G1"/>
    <mergeCell ref="A2:A12"/>
  </mergeCells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B2D11-53F1-416C-BD90-146C7343FFE7}">
  <dimension ref="A1:AH10"/>
  <sheetViews>
    <sheetView zoomScale="70" zoomScaleNormal="70" workbookViewId="0">
      <selection activeCell="T17" sqref="T17"/>
    </sheetView>
  </sheetViews>
  <sheetFormatPr defaultRowHeight="13.8" x14ac:dyDescent="0.25"/>
  <cols>
    <col min="1" max="1" width="17" style="56" customWidth="1"/>
    <col min="2" max="16384" width="8.88671875" style="56"/>
  </cols>
  <sheetData>
    <row r="1" spans="1:34" x14ac:dyDescent="0.25">
      <c r="A1" s="81" t="s">
        <v>67</v>
      </c>
      <c r="B1" s="84">
        <v>400</v>
      </c>
      <c r="C1" s="84">
        <v>410</v>
      </c>
      <c r="D1" s="84">
        <v>420</v>
      </c>
      <c r="E1" s="84">
        <v>430</v>
      </c>
      <c r="F1" s="84">
        <v>440</v>
      </c>
      <c r="G1" s="84">
        <v>450</v>
      </c>
      <c r="H1" s="84">
        <v>460</v>
      </c>
      <c r="I1" s="84">
        <v>470</v>
      </c>
      <c r="J1" s="84">
        <v>480</v>
      </c>
      <c r="K1" s="84">
        <v>490</v>
      </c>
      <c r="L1" s="84">
        <v>500</v>
      </c>
      <c r="M1" s="84">
        <v>510</v>
      </c>
      <c r="N1" s="84">
        <v>520</v>
      </c>
      <c r="O1" s="84">
        <v>530</v>
      </c>
      <c r="P1" s="84">
        <v>540</v>
      </c>
      <c r="Q1" s="84">
        <v>550</v>
      </c>
      <c r="R1" s="84">
        <v>560</v>
      </c>
      <c r="S1" s="84">
        <v>570</v>
      </c>
      <c r="T1" s="84">
        <v>580</v>
      </c>
      <c r="U1" s="84">
        <v>590</v>
      </c>
      <c r="V1" s="84">
        <v>600</v>
      </c>
      <c r="W1" s="84">
        <v>610</v>
      </c>
      <c r="X1" s="84">
        <v>620</v>
      </c>
      <c r="Y1" s="84">
        <v>630</v>
      </c>
      <c r="Z1" s="84">
        <v>640</v>
      </c>
      <c r="AA1" s="84">
        <v>650</v>
      </c>
      <c r="AB1" s="84">
        <v>660</v>
      </c>
      <c r="AC1" s="84">
        <v>670</v>
      </c>
      <c r="AD1" s="84">
        <v>680</v>
      </c>
      <c r="AE1" s="84">
        <v>690</v>
      </c>
      <c r="AF1" s="84">
        <v>700</v>
      </c>
      <c r="AG1" s="84" t="s">
        <v>68</v>
      </c>
    </row>
    <row r="2" spans="1:34" ht="15" x14ac:dyDescent="0.25">
      <c r="A2" s="82" t="s">
        <v>69</v>
      </c>
      <c r="B2" s="66">
        <v>13.83</v>
      </c>
      <c r="C2" s="66">
        <v>15.91</v>
      </c>
      <c r="D2" s="66">
        <v>16.87</v>
      </c>
      <c r="E2" s="66">
        <v>17.61</v>
      </c>
      <c r="F2" s="66">
        <v>18.3</v>
      </c>
      <c r="G2" s="66">
        <v>18.89</v>
      </c>
      <c r="H2" s="66">
        <v>19.239999999999998</v>
      </c>
      <c r="I2" s="66">
        <v>19.510000000000002</v>
      </c>
      <c r="J2" s="66">
        <v>19.71</v>
      </c>
      <c r="K2" s="66">
        <v>19.850000000000001</v>
      </c>
      <c r="L2" s="66">
        <v>19.850000000000001</v>
      </c>
      <c r="M2" s="66">
        <v>19.8</v>
      </c>
      <c r="N2" s="66">
        <v>19.59</v>
      </c>
      <c r="O2" s="66">
        <v>19.239999999999998</v>
      </c>
      <c r="P2" s="66">
        <v>18.64</v>
      </c>
      <c r="Q2" s="66">
        <v>17.79</v>
      </c>
      <c r="R2" s="66">
        <v>16.71</v>
      </c>
      <c r="S2" s="66">
        <v>15.79</v>
      </c>
      <c r="T2" s="66">
        <v>15.31</v>
      </c>
      <c r="U2" s="66">
        <v>15.06</v>
      </c>
      <c r="V2" s="66">
        <v>14.8</v>
      </c>
      <c r="W2" s="66">
        <v>14.64</v>
      </c>
      <c r="X2" s="66">
        <v>14.86</v>
      </c>
      <c r="Y2" s="66">
        <v>15.3</v>
      </c>
      <c r="Z2" s="66">
        <v>15.79</v>
      </c>
      <c r="AA2" s="66">
        <v>16.079999999999998</v>
      </c>
      <c r="AB2" s="66">
        <v>16.12</v>
      </c>
      <c r="AC2" s="66">
        <v>15.79</v>
      </c>
      <c r="AD2" s="66">
        <v>15.31</v>
      </c>
      <c r="AE2" s="66">
        <v>14.98</v>
      </c>
      <c r="AF2" s="66">
        <v>14.93</v>
      </c>
      <c r="AG2" s="67">
        <v>0.16970967741935486</v>
      </c>
    </row>
    <row r="3" spans="1:34" ht="15" x14ac:dyDescent="0.25">
      <c r="A3" s="82" t="s">
        <v>89</v>
      </c>
      <c r="B3" s="66">
        <v>13.23</v>
      </c>
      <c r="C3" s="66">
        <v>14.4</v>
      </c>
      <c r="D3" s="66">
        <v>14.58</v>
      </c>
      <c r="E3" s="66">
        <v>14.65</v>
      </c>
      <c r="F3" s="66">
        <v>14.76</v>
      </c>
      <c r="G3" s="66">
        <v>14.81</v>
      </c>
      <c r="H3" s="66">
        <v>14.81</v>
      </c>
      <c r="I3" s="66">
        <v>14.78</v>
      </c>
      <c r="J3" s="66">
        <v>14.77</v>
      </c>
      <c r="K3" s="66">
        <v>14.73</v>
      </c>
      <c r="L3" s="66">
        <v>14.69</v>
      </c>
      <c r="M3" s="66">
        <v>14.65</v>
      </c>
      <c r="N3" s="66">
        <v>14.61</v>
      </c>
      <c r="O3" s="66">
        <v>14.55</v>
      </c>
      <c r="P3" s="66">
        <v>14.52</v>
      </c>
      <c r="Q3" s="66">
        <v>14.5</v>
      </c>
      <c r="R3" s="66">
        <v>14.55</v>
      </c>
      <c r="S3" s="66">
        <v>14.6</v>
      </c>
      <c r="T3" s="66">
        <v>14.64</v>
      </c>
      <c r="U3" s="66">
        <v>14.64</v>
      </c>
      <c r="V3" s="66">
        <v>14.62</v>
      </c>
      <c r="W3" s="66">
        <v>14.56</v>
      </c>
      <c r="X3" s="66">
        <v>14.53</v>
      </c>
      <c r="Y3" s="66">
        <v>14.49</v>
      </c>
      <c r="Z3" s="66">
        <v>14.46</v>
      </c>
      <c r="AA3" s="66">
        <v>14.44</v>
      </c>
      <c r="AB3" s="66">
        <v>14.43</v>
      </c>
      <c r="AC3" s="66">
        <v>14.38</v>
      </c>
      <c r="AD3" s="66">
        <v>14.28</v>
      </c>
      <c r="AE3" s="66">
        <v>14.23</v>
      </c>
      <c r="AF3" s="66">
        <v>14.2</v>
      </c>
      <c r="AG3" s="67">
        <v>0.14519032258064515</v>
      </c>
    </row>
    <row r="4" spans="1:34" ht="15" x14ac:dyDescent="0.25">
      <c r="A4" s="82" t="s">
        <v>70</v>
      </c>
      <c r="B4" s="66">
        <v>37.229999999999997</v>
      </c>
      <c r="C4" s="66">
        <v>50.34</v>
      </c>
      <c r="D4" s="66">
        <v>54.67</v>
      </c>
      <c r="E4" s="66">
        <v>55.06</v>
      </c>
      <c r="F4" s="66">
        <v>55.23</v>
      </c>
      <c r="G4" s="66">
        <v>55.54</v>
      </c>
      <c r="H4" s="66">
        <v>55.66</v>
      </c>
      <c r="I4" s="66">
        <v>55.67</v>
      </c>
      <c r="J4" s="66">
        <v>55.62</v>
      </c>
      <c r="K4" s="66">
        <v>55.54</v>
      </c>
      <c r="L4" s="66">
        <v>55.36</v>
      </c>
      <c r="M4" s="66">
        <v>55.24</v>
      </c>
      <c r="N4" s="66">
        <v>55.12</v>
      </c>
      <c r="O4" s="66">
        <v>55.03</v>
      </c>
      <c r="P4" s="66">
        <v>55.09</v>
      </c>
      <c r="Q4" s="66">
        <v>55.35</v>
      </c>
      <c r="R4" s="66">
        <v>55.7</v>
      </c>
      <c r="S4" s="66">
        <v>56</v>
      </c>
      <c r="T4" s="66">
        <v>56.04</v>
      </c>
      <c r="U4" s="66">
        <v>55.87</v>
      </c>
      <c r="V4" s="66">
        <v>55.61</v>
      </c>
      <c r="W4" s="66">
        <v>55.27</v>
      </c>
      <c r="X4" s="66">
        <v>54.86</v>
      </c>
      <c r="Y4" s="66">
        <v>54.49</v>
      </c>
      <c r="Z4" s="66">
        <v>54.1</v>
      </c>
      <c r="AA4" s="66">
        <v>53.71</v>
      </c>
      <c r="AB4" s="66">
        <v>53.32</v>
      </c>
      <c r="AC4" s="66">
        <v>52.93</v>
      </c>
      <c r="AD4" s="66">
        <v>52.53</v>
      </c>
      <c r="AE4" s="66">
        <v>52.18</v>
      </c>
      <c r="AF4" s="66">
        <v>51.76</v>
      </c>
      <c r="AG4" s="67">
        <v>0.54068387096774184</v>
      </c>
    </row>
    <row r="5" spans="1:34" ht="15" x14ac:dyDescent="0.25">
      <c r="A5" s="82" t="s">
        <v>71</v>
      </c>
      <c r="B5" s="66">
        <v>45.26</v>
      </c>
      <c r="C5" s="66">
        <v>69.260000000000005</v>
      </c>
      <c r="D5" s="66">
        <v>83.31</v>
      </c>
      <c r="E5" s="66">
        <v>86.59</v>
      </c>
      <c r="F5" s="66">
        <v>87.27</v>
      </c>
      <c r="G5" s="66">
        <v>87.74</v>
      </c>
      <c r="H5" s="66">
        <v>88.02</v>
      </c>
      <c r="I5" s="66">
        <v>88.24</v>
      </c>
      <c r="J5" s="66">
        <v>88.57</v>
      </c>
      <c r="K5" s="66">
        <v>88.79</v>
      </c>
      <c r="L5" s="66">
        <v>89.02</v>
      </c>
      <c r="M5" s="66">
        <v>89.34</v>
      </c>
      <c r="N5" s="66">
        <v>89.6</v>
      </c>
      <c r="O5" s="66">
        <v>89.76</v>
      </c>
      <c r="P5" s="66">
        <v>89.94</v>
      </c>
      <c r="Q5" s="66">
        <v>90.06</v>
      </c>
      <c r="R5" s="66">
        <v>90.2</v>
      </c>
      <c r="S5" s="66">
        <v>90.31</v>
      </c>
      <c r="T5" s="66">
        <v>90.37</v>
      </c>
      <c r="U5" s="66">
        <v>90.45</v>
      </c>
      <c r="V5" s="66">
        <v>90.49</v>
      </c>
      <c r="W5" s="66">
        <v>90.59</v>
      </c>
      <c r="X5" s="66">
        <v>90.63</v>
      </c>
      <c r="Y5" s="66">
        <v>90.79</v>
      </c>
      <c r="Z5" s="66">
        <v>90.84</v>
      </c>
      <c r="AA5" s="66">
        <v>91.02</v>
      </c>
      <c r="AB5" s="66">
        <v>91.21</v>
      </c>
      <c r="AC5" s="66">
        <v>91.4</v>
      </c>
      <c r="AD5" s="66">
        <v>91.55</v>
      </c>
      <c r="AE5" s="66">
        <v>91.78</v>
      </c>
      <c r="AF5" s="66">
        <v>91.78</v>
      </c>
      <c r="AG5" s="67">
        <v>0.87554193548387116</v>
      </c>
    </row>
    <row r="6" spans="1:34" ht="15" x14ac:dyDescent="0.25">
      <c r="A6" s="82" t="s">
        <v>72</v>
      </c>
      <c r="B6" s="66">
        <v>21.14</v>
      </c>
      <c r="C6" s="66">
        <v>25.95</v>
      </c>
      <c r="D6" s="66">
        <v>27.6</v>
      </c>
      <c r="E6" s="66">
        <v>28.83</v>
      </c>
      <c r="F6" s="66">
        <v>30.41</v>
      </c>
      <c r="G6" s="66">
        <v>31.67</v>
      </c>
      <c r="H6" s="66">
        <v>32.08</v>
      </c>
      <c r="I6" s="66">
        <v>32.24</v>
      </c>
      <c r="J6" s="66">
        <v>32.53</v>
      </c>
      <c r="K6" s="66">
        <v>33.01</v>
      </c>
      <c r="L6" s="66">
        <v>33.83</v>
      </c>
      <c r="M6" s="66">
        <v>34.83</v>
      </c>
      <c r="N6" s="66">
        <v>35.92</v>
      </c>
      <c r="O6" s="66">
        <v>36.9</v>
      </c>
      <c r="P6" s="66">
        <v>37.630000000000003</v>
      </c>
      <c r="Q6" s="66">
        <v>38.020000000000003</v>
      </c>
      <c r="R6" s="66">
        <v>38.15</v>
      </c>
      <c r="S6" s="66">
        <v>38.1</v>
      </c>
      <c r="T6" s="66">
        <v>37.97</v>
      </c>
      <c r="U6" s="66">
        <v>37.770000000000003</v>
      </c>
      <c r="V6" s="66">
        <v>37.53</v>
      </c>
      <c r="W6" s="66">
        <v>37.29</v>
      </c>
      <c r="X6" s="66">
        <v>37.049999999999997</v>
      </c>
      <c r="Y6" s="66">
        <v>36.85</v>
      </c>
      <c r="Z6" s="66">
        <v>36.630000000000003</v>
      </c>
      <c r="AA6" s="66">
        <v>36.44</v>
      </c>
      <c r="AB6" s="66">
        <v>36.26</v>
      </c>
      <c r="AC6" s="66">
        <v>36.06</v>
      </c>
      <c r="AD6" s="66">
        <v>35.9</v>
      </c>
      <c r="AE6" s="66">
        <v>35.74</v>
      </c>
      <c r="AF6" s="66">
        <v>35.520000000000003</v>
      </c>
      <c r="AG6" s="67">
        <v>0.34382258064516114</v>
      </c>
    </row>
    <row r="7" spans="1:34" ht="15" x14ac:dyDescent="0.25">
      <c r="A7" s="83" t="s">
        <v>73</v>
      </c>
      <c r="B7" s="57">
        <v>10.029999999999999</v>
      </c>
      <c r="C7" s="57">
        <v>10.42</v>
      </c>
      <c r="D7" s="57">
        <v>9.9700000000000006</v>
      </c>
      <c r="E7" s="57">
        <v>9.73</v>
      </c>
      <c r="F7" s="57">
        <v>10.039999999999999</v>
      </c>
      <c r="G7" s="57">
        <v>10.220000000000001</v>
      </c>
      <c r="H7" s="57">
        <v>10.119999999999999</v>
      </c>
      <c r="I7" s="57">
        <v>11.56</v>
      </c>
      <c r="J7" s="57">
        <v>14.67</v>
      </c>
      <c r="K7" s="57">
        <v>16.579999999999998</v>
      </c>
      <c r="L7" s="57">
        <v>17.48</v>
      </c>
      <c r="M7" s="57">
        <v>18.03</v>
      </c>
      <c r="N7" s="57">
        <v>18.850000000000001</v>
      </c>
      <c r="O7" s="57">
        <v>20.100000000000001</v>
      </c>
      <c r="P7" s="57">
        <v>21.22</v>
      </c>
      <c r="Q7" s="57">
        <v>21.99</v>
      </c>
      <c r="R7" s="57">
        <v>23.13</v>
      </c>
      <c r="S7" s="57">
        <v>26.67</v>
      </c>
      <c r="T7" s="57">
        <v>32.729999999999997</v>
      </c>
      <c r="U7" s="57">
        <v>37.6</v>
      </c>
      <c r="V7" s="57">
        <v>39.880000000000003</v>
      </c>
      <c r="W7" s="57">
        <v>40.69</v>
      </c>
      <c r="X7" s="57">
        <v>40.950000000000003</v>
      </c>
      <c r="Y7" s="57">
        <v>41.11</v>
      </c>
      <c r="Z7" s="57">
        <v>41.27</v>
      </c>
      <c r="AA7" s="57">
        <v>41.44</v>
      </c>
      <c r="AB7" s="57">
        <v>41.59</v>
      </c>
      <c r="AC7" s="57">
        <v>41.81</v>
      </c>
      <c r="AD7" s="57">
        <v>42.01</v>
      </c>
      <c r="AE7" s="57">
        <v>42.29</v>
      </c>
      <c r="AF7" s="57">
        <v>42.6</v>
      </c>
      <c r="AG7" s="57">
        <v>0.26025161290322585</v>
      </c>
      <c r="AH7" s="68"/>
    </row>
    <row r="8" spans="1:34" ht="15" x14ac:dyDescent="0.25">
      <c r="A8" s="82" t="s">
        <v>74</v>
      </c>
      <c r="B8" s="66">
        <v>14.94</v>
      </c>
      <c r="C8" s="66">
        <v>15.15</v>
      </c>
      <c r="D8" s="66">
        <v>15.16</v>
      </c>
      <c r="E8" s="66">
        <v>15.21</v>
      </c>
      <c r="F8" s="66">
        <v>15.3</v>
      </c>
      <c r="G8" s="66">
        <v>15.36</v>
      </c>
      <c r="H8" s="66">
        <v>15.32</v>
      </c>
      <c r="I8" s="66">
        <v>15.29</v>
      </c>
      <c r="J8" s="66">
        <v>15.25</v>
      </c>
      <c r="K8" s="66">
        <v>15.24</v>
      </c>
      <c r="L8" s="66">
        <v>15.18</v>
      </c>
      <c r="M8" s="66">
        <v>15.06</v>
      </c>
      <c r="N8" s="66">
        <v>14.95</v>
      </c>
      <c r="O8" s="66">
        <v>14.83</v>
      </c>
      <c r="P8" s="66">
        <v>14.68</v>
      </c>
      <c r="Q8" s="66">
        <v>14.37</v>
      </c>
      <c r="R8" s="66">
        <v>14.01</v>
      </c>
      <c r="S8" s="66">
        <v>13.75</v>
      </c>
      <c r="T8" s="66">
        <v>13.62</v>
      </c>
      <c r="U8" s="66">
        <v>13.5</v>
      </c>
      <c r="V8" s="66">
        <v>13.35</v>
      </c>
      <c r="W8" s="66">
        <v>13.17</v>
      </c>
      <c r="X8" s="66">
        <v>13.07</v>
      </c>
      <c r="Y8" s="66">
        <v>13.07</v>
      </c>
      <c r="Z8" s="66">
        <v>13.08</v>
      </c>
      <c r="AA8" s="66">
        <v>13.17</v>
      </c>
      <c r="AB8" s="66">
        <v>13.33</v>
      </c>
      <c r="AC8" s="66">
        <v>13.41</v>
      </c>
      <c r="AD8" s="66">
        <v>13.34</v>
      </c>
      <c r="AE8" s="66">
        <v>13.19</v>
      </c>
      <c r="AF8" s="66">
        <v>12.96</v>
      </c>
      <c r="AG8" s="67">
        <v>0.14235806451612903</v>
      </c>
    </row>
    <row r="9" spans="1:34" ht="15" x14ac:dyDescent="0.25">
      <c r="A9" s="82" t="s">
        <v>75</v>
      </c>
      <c r="B9" s="66">
        <v>13.24</v>
      </c>
      <c r="C9" s="66">
        <v>14.99</v>
      </c>
      <c r="D9" s="66">
        <v>15.28</v>
      </c>
      <c r="E9" s="66">
        <v>15.51</v>
      </c>
      <c r="F9" s="66">
        <v>15.88</v>
      </c>
      <c r="G9" s="66">
        <v>16.3</v>
      </c>
      <c r="H9" s="66">
        <v>16.54</v>
      </c>
      <c r="I9" s="66">
        <v>16.670000000000002</v>
      </c>
      <c r="J9" s="66">
        <v>16.809999999999999</v>
      </c>
      <c r="K9" s="66">
        <v>17.079999999999998</v>
      </c>
      <c r="L9" s="66">
        <v>17.53</v>
      </c>
      <c r="M9" s="66">
        <v>18.03</v>
      </c>
      <c r="N9" s="66">
        <v>18.61</v>
      </c>
      <c r="O9" s="66">
        <v>19.23</v>
      </c>
      <c r="P9" s="66">
        <v>20.059999999999999</v>
      </c>
      <c r="Q9" s="66">
        <v>21.42</v>
      </c>
      <c r="R9" s="66">
        <v>23.7</v>
      </c>
      <c r="S9" s="66">
        <v>26.89</v>
      </c>
      <c r="T9" s="66">
        <v>30.33</v>
      </c>
      <c r="U9" s="66">
        <v>33.06</v>
      </c>
      <c r="V9" s="66">
        <v>34.71</v>
      </c>
      <c r="W9" s="66">
        <v>35.590000000000003</v>
      </c>
      <c r="X9" s="66">
        <v>36.01</v>
      </c>
      <c r="Y9" s="66">
        <v>36.299999999999997</v>
      </c>
      <c r="Z9" s="66">
        <v>36.549999999999997</v>
      </c>
      <c r="AA9" s="66">
        <v>36.83</v>
      </c>
      <c r="AB9" s="66">
        <v>37.090000000000003</v>
      </c>
      <c r="AC9" s="66">
        <v>37.450000000000003</v>
      </c>
      <c r="AD9" s="66">
        <v>37.81</v>
      </c>
      <c r="AE9" s="66">
        <v>38.159999999999997</v>
      </c>
      <c r="AF9" s="66">
        <v>38.53</v>
      </c>
      <c r="AG9" s="67">
        <v>0.25554516129032256</v>
      </c>
    </row>
    <row r="10" spans="1:34" x14ac:dyDescent="0.25">
      <c r="A10" s="82" t="s">
        <v>76</v>
      </c>
      <c r="B10" s="57">
        <v>10.7</v>
      </c>
      <c r="C10" s="57">
        <v>11.65</v>
      </c>
      <c r="D10" s="57">
        <v>11.66</v>
      </c>
      <c r="E10" s="57">
        <v>11.61</v>
      </c>
      <c r="F10" s="57">
        <v>11.57</v>
      </c>
      <c r="G10" s="57">
        <v>11.58</v>
      </c>
      <c r="H10" s="57">
        <v>11.53</v>
      </c>
      <c r="I10" s="57">
        <v>11.51</v>
      </c>
      <c r="J10" s="57">
        <v>11.5</v>
      </c>
      <c r="K10" s="57">
        <v>11.51</v>
      </c>
      <c r="L10" s="57">
        <v>11.47</v>
      </c>
      <c r="M10" s="57">
        <v>11.44</v>
      </c>
      <c r="N10" s="57">
        <v>11.42</v>
      </c>
      <c r="O10" s="57">
        <v>11.39</v>
      </c>
      <c r="P10" s="57">
        <v>11.33</v>
      </c>
      <c r="Q10" s="57">
        <v>11.21</v>
      </c>
      <c r="R10" s="57">
        <v>11.06</v>
      </c>
      <c r="S10" s="57">
        <v>10.89</v>
      </c>
      <c r="T10" s="57">
        <v>10.75</v>
      </c>
      <c r="U10" s="57">
        <v>10.62</v>
      </c>
      <c r="V10" s="57">
        <v>10.45</v>
      </c>
      <c r="W10" s="57">
        <v>10.3</v>
      </c>
      <c r="X10" s="57">
        <v>10.199999999999999</v>
      </c>
      <c r="Y10" s="57">
        <v>10.14</v>
      </c>
      <c r="Z10" s="57">
        <v>10.07</v>
      </c>
      <c r="AA10" s="57">
        <v>10.07</v>
      </c>
      <c r="AB10" s="57">
        <v>10.01</v>
      </c>
      <c r="AC10" s="57">
        <v>9.8699999999999992</v>
      </c>
      <c r="AD10" s="57">
        <v>9.77</v>
      </c>
      <c r="AE10" s="57">
        <v>9.74</v>
      </c>
      <c r="AF10" s="57">
        <v>9.65</v>
      </c>
      <c r="AG10" s="57">
        <v>0.1086032258064516</v>
      </c>
    </row>
  </sheetData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5EAEE-A2A7-4FA2-B645-BEB40340BD33}">
  <sheetPr>
    <pageSetUpPr fitToPage="1"/>
  </sheetPr>
  <dimension ref="A1:N690"/>
  <sheetViews>
    <sheetView zoomScale="60" zoomScaleNormal="60" workbookViewId="0">
      <selection sqref="A1:N42"/>
    </sheetView>
  </sheetViews>
  <sheetFormatPr defaultRowHeight="13.8" x14ac:dyDescent="0.3"/>
  <cols>
    <col min="1" max="1" width="11.21875" style="3" bestFit="1" customWidth="1"/>
    <col min="2" max="2" width="11.6640625" style="3" bestFit="1" customWidth="1"/>
    <col min="3" max="3" width="11.21875" style="7" bestFit="1" customWidth="1"/>
    <col min="4" max="4" width="14.21875" style="3" bestFit="1" customWidth="1"/>
    <col min="5" max="5" width="8.88671875" style="3" customWidth="1"/>
    <col min="6" max="6" width="1.109375" style="6" customWidth="1"/>
    <col min="7" max="7" width="8.88671875" style="3"/>
    <col min="8" max="8" width="10.77734375" style="3" bestFit="1" customWidth="1"/>
    <col min="9" max="9" width="8" style="3" bestFit="1" customWidth="1"/>
    <col min="10" max="10" width="6.44140625" style="3" bestFit="1" customWidth="1"/>
    <col min="11" max="11" width="10" style="12" bestFit="1" customWidth="1"/>
    <col min="12" max="12" width="9.6640625" style="3" bestFit="1" customWidth="1"/>
    <col min="13" max="16384" width="8.88671875" style="3"/>
  </cols>
  <sheetData>
    <row r="1" spans="1:14" s="1" customFormat="1" ht="14.4" thickBot="1" x14ac:dyDescent="0.35">
      <c r="B1" s="122" t="s">
        <v>2</v>
      </c>
      <c r="C1" s="123"/>
      <c r="D1" s="123"/>
      <c r="E1" s="124"/>
      <c r="F1" s="2"/>
      <c r="G1" s="122" t="s">
        <v>3</v>
      </c>
      <c r="H1" s="123"/>
      <c r="I1" s="123"/>
      <c r="J1" s="124"/>
      <c r="K1" s="11"/>
      <c r="N1" s="3"/>
    </row>
    <row r="2" spans="1:14" ht="14.4" thickBot="1" x14ac:dyDescent="0.35">
      <c r="A2" s="87" t="s">
        <v>0</v>
      </c>
      <c r="B2" s="90" t="s">
        <v>50</v>
      </c>
      <c r="C2" s="91" t="s">
        <v>81</v>
      </c>
      <c r="D2" s="90" t="s">
        <v>94</v>
      </c>
      <c r="E2" s="92" t="s">
        <v>1</v>
      </c>
      <c r="F2" s="86"/>
      <c r="G2" s="93" t="s">
        <v>51</v>
      </c>
      <c r="H2" s="91" t="s">
        <v>82</v>
      </c>
      <c r="I2" s="90" t="s">
        <v>94</v>
      </c>
      <c r="J2" s="94" t="s">
        <v>1</v>
      </c>
      <c r="K2" s="90" t="s">
        <v>27</v>
      </c>
      <c r="L2" s="90" t="s">
        <v>28</v>
      </c>
      <c r="M2" s="95" t="s">
        <v>54</v>
      </c>
      <c r="N2" s="96" t="s">
        <v>55</v>
      </c>
    </row>
    <row r="3" spans="1:14" x14ac:dyDescent="0.3">
      <c r="A3" s="88" t="s">
        <v>6</v>
      </c>
      <c r="B3" s="39">
        <v>258.8</v>
      </c>
      <c r="C3" s="40">
        <v>113.1</v>
      </c>
      <c r="D3" s="39">
        <v>2878</v>
      </c>
      <c r="E3" s="39">
        <v>81</v>
      </c>
      <c r="F3" s="41"/>
      <c r="G3" s="39">
        <v>636.20000000000005</v>
      </c>
      <c r="H3" s="39">
        <v>275.3</v>
      </c>
      <c r="I3" s="39">
        <v>2861</v>
      </c>
      <c r="J3" s="42">
        <v>81</v>
      </c>
      <c r="K3" s="43">
        <f>+ C3/B3</f>
        <v>0.43701700154559503</v>
      </c>
      <c r="L3" s="43">
        <f>+ H3/G3</f>
        <v>0.43272555800062873</v>
      </c>
      <c r="M3" s="44">
        <v>0.40679031751021688</v>
      </c>
      <c r="N3" s="44">
        <v>0.43701700154559503</v>
      </c>
    </row>
    <row r="4" spans="1:14" x14ac:dyDescent="0.3">
      <c r="A4" s="89" t="s">
        <v>7</v>
      </c>
      <c r="B4" s="4">
        <v>285.60000000000002</v>
      </c>
      <c r="C4" s="5">
        <v>124.6</v>
      </c>
      <c r="D4" s="4">
        <v>2873</v>
      </c>
      <c r="E4" s="4">
        <v>81</v>
      </c>
      <c r="F4" s="8"/>
      <c r="G4" s="4">
        <v>722.8</v>
      </c>
      <c r="H4" s="4">
        <v>312.7</v>
      </c>
      <c r="I4" s="4">
        <v>2860</v>
      </c>
      <c r="J4" s="13">
        <v>81</v>
      </c>
      <c r="K4" s="15">
        <f t="shared" ref="K4:K30" si="0">+ C4/B4</f>
        <v>0.43627450980392152</v>
      </c>
      <c r="L4" s="15">
        <f t="shared" ref="L4:L30" si="1">+ H4/G4</f>
        <v>0.43262313226342003</v>
      </c>
      <c r="M4" s="16">
        <v>0.39513004980630884</v>
      </c>
      <c r="N4" s="16">
        <v>0.43627450980392152</v>
      </c>
    </row>
    <row r="5" spans="1:14" x14ac:dyDescent="0.3">
      <c r="A5" s="89" t="s">
        <v>8</v>
      </c>
      <c r="B5" s="4">
        <v>277.3</v>
      </c>
      <c r="C5" s="5">
        <v>120.5</v>
      </c>
      <c r="D5" s="4">
        <v>2867</v>
      </c>
      <c r="E5" s="4">
        <v>81</v>
      </c>
      <c r="F5" s="8"/>
      <c r="G5" s="4">
        <v>764.8</v>
      </c>
      <c r="H5" s="4">
        <v>330.3</v>
      </c>
      <c r="I5" s="4">
        <v>2855</v>
      </c>
      <c r="J5" s="13">
        <v>81</v>
      </c>
      <c r="K5" s="15">
        <f t="shared" si="0"/>
        <v>0.43454742156509196</v>
      </c>
      <c r="L5" s="15">
        <f t="shared" si="1"/>
        <v>0.43187761506276157</v>
      </c>
      <c r="M5" s="16">
        <v>0.36257845188284521</v>
      </c>
      <c r="N5" s="16">
        <v>0.43454742156509196</v>
      </c>
    </row>
    <row r="6" spans="1:14" x14ac:dyDescent="0.3">
      <c r="A6" s="89" t="s">
        <v>9</v>
      </c>
      <c r="B6" s="4">
        <v>298.2</v>
      </c>
      <c r="C6" s="5">
        <v>129.30000000000001</v>
      </c>
      <c r="D6" s="4">
        <v>2863</v>
      </c>
      <c r="E6" s="4">
        <v>81</v>
      </c>
      <c r="F6" s="8"/>
      <c r="G6" s="4">
        <v>788.1</v>
      </c>
      <c r="H6" s="4">
        <v>339.4</v>
      </c>
      <c r="I6" s="4">
        <v>2850</v>
      </c>
      <c r="J6" s="13">
        <v>81</v>
      </c>
      <c r="K6" s="15">
        <f t="shared" si="0"/>
        <v>0.43360160965794775</v>
      </c>
      <c r="L6" s="15">
        <f t="shared" si="1"/>
        <v>0.4306560081207968</v>
      </c>
      <c r="M6" s="16">
        <v>0.37837837837837834</v>
      </c>
      <c r="N6" s="16">
        <v>0.43360160965794775</v>
      </c>
    </row>
    <row r="7" spans="1:14" x14ac:dyDescent="0.3">
      <c r="A7" s="89" t="s">
        <v>10</v>
      </c>
      <c r="B7" s="4">
        <v>315.60000000000002</v>
      </c>
      <c r="C7" s="5">
        <v>136.6</v>
      </c>
      <c r="D7" s="4">
        <v>2863</v>
      </c>
      <c r="E7" s="4">
        <v>81</v>
      </c>
      <c r="F7" s="8"/>
      <c r="G7" s="4">
        <v>794.4</v>
      </c>
      <c r="H7" s="4">
        <v>342.1</v>
      </c>
      <c r="I7" s="4">
        <v>2851</v>
      </c>
      <c r="J7" s="13">
        <v>81</v>
      </c>
      <c r="K7" s="15">
        <f t="shared" si="0"/>
        <v>0.43282636248415712</v>
      </c>
      <c r="L7" s="15">
        <f t="shared" si="1"/>
        <v>0.43063947633434041</v>
      </c>
      <c r="M7" s="16">
        <v>0.39728096676737162</v>
      </c>
      <c r="N7" s="16">
        <v>0.43282636248415712</v>
      </c>
    </row>
    <row r="8" spans="1:14" x14ac:dyDescent="0.3">
      <c r="A8" s="89" t="s">
        <v>11</v>
      </c>
      <c r="B8" s="4">
        <v>315.7</v>
      </c>
      <c r="C8" s="5">
        <v>136.4</v>
      </c>
      <c r="D8" s="4">
        <v>2861</v>
      </c>
      <c r="E8" s="4">
        <v>81</v>
      </c>
      <c r="F8" s="8"/>
      <c r="G8" s="4">
        <v>781.9</v>
      </c>
      <c r="H8" s="4">
        <v>336.5</v>
      </c>
      <c r="I8" s="4">
        <v>2850</v>
      </c>
      <c r="J8" s="13">
        <v>81</v>
      </c>
      <c r="K8" s="15">
        <f t="shared" si="0"/>
        <v>0.43205574912891992</v>
      </c>
      <c r="L8" s="15">
        <f t="shared" si="1"/>
        <v>0.4303619388668628</v>
      </c>
      <c r="M8" s="16">
        <v>0.40376007162041183</v>
      </c>
      <c r="N8" s="16">
        <v>0.43205574912891992</v>
      </c>
    </row>
    <row r="9" spans="1:14" x14ac:dyDescent="0.3">
      <c r="A9" s="89" t="s">
        <v>12</v>
      </c>
      <c r="B9" s="4">
        <v>324.89999999999998</v>
      </c>
      <c r="C9" s="5">
        <v>140.1</v>
      </c>
      <c r="D9" s="4">
        <v>2857</v>
      </c>
      <c r="E9" s="4">
        <v>81</v>
      </c>
      <c r="F9" s="8"/>
      <c r="G9" s="4">
        <v>717.3</v>
      </c>
      <c r="H9" s="4">
        <v>308.3</v>
      </c>
      <c r="I9" s="4">
        <v>2849</v>
      </c>
      <c r="J9" s="13">
        <v>81</v>
      </c>
      <c r="K9" s="15">
        <f t="shared" si="0"/>
        <v>0.4312096029547553</v>
      </c>
      <c r="L9" s="15">
        <f t="shared" si="1"/>
        <v>0.42980621776104844</v>
      </c>
      <c r="M9" s="16">
        <v>0.45294855708908405</v>
      </c>
      <c r="N9" s="16">
        <v>0.4312096029547553</v>
      </c>
    </row>
    <row r="10" spans="1:14" x14ac:dyDescent="0.3">
      <c r="A10" s="89" t="s">
        <v>13</v>
      </c>
      <c r="B10" s="9">
        <v>308.10000000000002</v>
      </c>
      <c r="C10" s="10">
        <v>131.6</v>
      </c>
      <c r="D10" s="9">
        <v>2819</v>
      </c>
      <c r="E10" s="9">
        <v>81</v>
      </c>
      <c r="F10" s="8"/>
      <c r="G10" s="9">
        <v>649.70000000000005</v>
      </c>
      <c r="H10" s="9">
        <v>281.3</v>
      </c>
      <c r="I10" s="9">
        <v>2858</v>
      </c>
      <c r="J10" s="14">
        <v>81</v>
      </c>
      <c r="K10" s="15">
        <f t="shared" si="0"/>
        <v>0.42713404738721189</v>
      </c>
      <c r="L10" s="15">
        <f t="shared" si="1"/>
        <v>0.43296906264429735</v>
      </c>
      <c r="M10" s="16">
        <v>0.47421887024780668</v>
      </c>
      <c r="N10" s="16">
        <v>0.42713404738721189</v>
      </c>
    </row>
    <row r="11" spans="1:14" x14ac:dyDescent="0.3">
      <c r="A11" s="89" t="s">
        <v>14</v>
      </c>
      <c r="B11" s="9">
        <v>364.2</v>
      </c>
      <c r="C11" s="10">
        <v>154.5</v>
      </c>
      <c r="D11" s="9">
        <v>2801</v>
      </c>
      <c r="E11" s="9">
        <v>81</v>
      </c>
      <c r="F11" s="8"/>
      <c r="G11" s="10">
        <v>745</v>
      </c>
      <c r="H11" s="9">
        <v>321.39999999999998</v>
      </c>
      <c r="I11" s="9">
        <v>2854</v>
      </c>
      <c r="J11" s="14">
        <v>81</v>
      </c>
      <c r="K11" s="15">
        <f t="shared" si="0"/>
        <v>0.42421746293245471</v>
      </c>
      <c r="L11" s="15">
        <f t="shared" si="1"/>
        <v>0.43140939597315431</v>
      </c>
      <c r="M11" s="16">
        <v>0.48885906040268456</v>
      </c>
      <c r="N11" s="16">
        <v>0.42421746293245471</v>
      </c>
    </row>
    <row r="12" spans="1:14" x14ac:dyDescent="0.3">
      <c r="A12" s="89" t="s">
        <v>15</v>
      </c>
      <c r="B12" s="9">
        <v>372.2</v>
      </c>
      <c r="C12" s="10">
        <v>157.19999999999999</v>
      </c>
      <c r="D12" s="9">
        <v>2792</v>
      </c>
      <c r="E12" s="9">
        <v>81</v>
      </c>
      <c r="F12" s="8"/>
      <c r="G12" s="9">
        <v>797.2</v>
      </c>
      <c r="H12" s="9">
        <v>343.9</v>
      </c>
      <c r="I12" s="9">
        <v>2851</v>
      </c>
      <c r="J12" s="14">
        <v>81</v>
      </c>
      <c r="K12" s="15">
        <f t="shared" si="0"/>
        <v>0.42235357334766255</v>
      </c>
      <c r="L12" s="15">
        <f t="shared" si="1"/>
        <v>0.43138484696437523</v>
      </c>
      <c r="M12" s="16">
        <v>0.46688409433015549</v>
      </c>
      <c r="N12" s="16">
        <v>0.42235357334766255</v>
      </c>
    </row>
    <row r="13" spans="1:14" x14ac:dyDescent="0.3">
      <c r="A13" s="89" t="s">
        <v>16</v>
      </c>
      <c r="B13" s="9">
        <v>374.1</v>
      </c>
      <c r="C13" s="10">
        <v>157.4</v>
      </c>
      <c r="D13" s="9">
        <v>2786</v>
      </c>
      <c r="E13" s="9">
        <v>81</v>
      </c>
      <c r="F13" s="8"/>
      <c r="G13" s="10">
        <v>825.8</v>
      </c>
      <c r="H13" s="9">
        <v>355.6</v>
      </c>
      <c r="I13" s="9">
        <v>2847</v>
      </c>
      <c r="J13" s="14">
        <v>81</v>
      </c>
      <c r="K13" s="15">
        <f t="shared" si="0"/>
        <v>0.42074311681368615</v>
      </c>
      <c r="L13" s="15">
        <f t="shared" si="1"/>
        <v>0.43061273916202475</v>
      </c>
      <c r="M13" s="16">
        <v>0.45301525793170266</v>
      </c>
      <c r="N13" s="16">
        <v>0.42074311681368615</v>
      </c>
    </row>
    <row r="14" spans="1:14" x14ac:dyDescent="0.3">
      <c r="A14" s="89" t="s">
        <v>17</v>
      </c>
      <c r="B14" s="10">
        <v>387</v>
      </c>
      <c r="C14" s="10">
        <v>162.4</v>
      </c>
      <c r="D14" s="9">
        <v>2783</v>
      </c>
      <c r="E14" s="9">
        <v>81</v>
      </c>
      <c r="F14" s="8"/>
      <c r="G14" s="9">
        <v>829.3</v>
      </c>
      <c r="H14" s="9">
        <v>356.4</v>
      </c>
      <c r="I14" s="9">
        <v>2846</v>
      </c>
      <c r="J14" s="14">
        <v>81</v>
      </c>
      <c r="K14" s="15">
        <f t="shared" si="0"/>
        <v>0.41963824289405688</v>
      </c>
      <c r="L14" s="15">
        <f t="shared" si="1"/>
        <v>0.42976003858675993</v>
      </c>
      <c r="M14" s="16">
        <v>0.46665862775835043</v>
      </c>
      <c r="N14" s="16">
        <v>0.41963824289405688</v>
      </c>
    </row>
    <row r="15" spans="1:14" x14ac:dyDescent="0.3">
      <c r="A15" s="89" t="s">
        <v>18</v>
      </c>
      <c r="B15" s="9">
        <v>414.2</v>
      </c>
      <c r="C15" s="10">
        <v>170.1</v>
      </c>
      <c r="D15" s="9">
        <v>2791</v>
      </c>
      <c r="E15" s="9">
        <v>81</v>
      </c>
      <c r="F15" s="8"/>
      <c r="G15" s="9">
        <v>811.5</v>
      </c>
      <c r="H15" s="9">
        <v>348.8</v>
      </c>
      <c r="I15" s="9">
        <v>2847</v>
      </c>
      <c r="J15" s="14">
        <v>81</v>
      </c>
      <c r="K15" s="15">
        <f t="shared" si="0"/>
        <v>0.41067117334620956</v>
      </c>
      <c r="L15" s="15">
        <f t="shared" si="1"/>
        <v>0.42982131854590266</v>
      </c>
      <c r="M15" s="16">
        <v>0.51041281577325937</v>
      </c>
      <c r="N15" s="16">
        <v>0.41067117334620956</v>
      </c>
    </row>
    <row r="16" spans="1:14" x14ac:dyDescent="0.3">
      <c r="A16" s="89" t="s">
        <v>19</v>
      </c>
      <c r="B16" s="9">
        <v>374.2</v>
      </c>
      <c r="C16" s="10">
        <v>158</v>
      </c>
      <c r="D16" s="9">
        <v>2800</v>
      </c>
      <c r="E16" s="9">
        <v>81</v>
      </c>
      <c r="F16" s="8"/>
      <c r="G16" s="10">
        <v>757</v>
      </c>
      <c r="H16" s="9">
        <v>325.39999999999998</v>
      </c>
      <c r="I16" s="9">
        <v>2848</v>
      </c>
      <c r="J16" s="14">
        <v>81</v>
      </c>
      <c r="K16" s="15">
        <f t="shared" si="0"/>
        <v>0.42223409941207912</v>
      </c>
      <c r="L16" s="15">
        <f t="shared" si="1"/>
        <v>0.42985468956406864</v>
      </c>
      <c r="M16" s="16">
        <v>0.49431968295904888</v>
      </c>
      <c r="N16" s="16">
        <v>0.42223409941207912</v>
      </c>
    </row>
    <row r="17" spans="1:14" x14ac:dyDescent="0.3">
      <c r="A17" s="89" t="s">
        <v>20</v>
      </c>
      <c r="B17" s="5">
        <v>275</v>
      </c>
      <c r="C17" s="5">
        <v>115.7</v>
      </c>
      <c r="D17" s="4">
        <v>2788</v>
      </c>
      <c r="E17" s="4">
        <v>81</v>
      </c>
      <c r="F17" s="8"/>
      <c r="G17" s="5">
        <v>727</v>
      </c>
      <c r="H17" s="4">
        <v>314.2</v>
      </c>
      <c r="I17" s="4">
        <v>2858</v>
      </c>
      <c r="J17" s="13">
        <v>81</v>
      </c>
      <c r="K17" s="15">
        <f t="shared" si="0"/>
        <v>0.42072727272727273</v>
      </c>
      <c r="L17" s="15">
        <f t="shared" si="1"/>
        <v>0.43218707015130675</v>
      </c>
      <c r="M17" s="16">
        <v>0.37826685006877581</v>
      </c>
      <c r="N17" s="16">
        <v>0.42072727272727273</v>
      </c>
    </row>
    <row r="18" spans="1:14" x14ac:dyDescent="0.3">
      <c r="A18" s="89" t="s">
        <v>21</v>
      </c>
      <c r="B18" s="4">
        <v>306.89999999999998</v>
      </c>
      <c r="C18" s="5">
        <v>127.3</v>
      </c>
      <c r="D18" s="4">
        <v>2749</v>
      </c>
      <c r="E18" s="4">
        <v>81</v>
      </c>
      <c r="F18" s="8"/>
      <c r="G18" s="4">
        <v>835.4</v>
      </c>
      <c r="H18" s="4">
        <v>361.1</v>
      </c>
      <c r="I18" s="4">
        <v>2855</v>
      </c>
      <c r="J18" s="13">
        <v>81</v>
      </c>
      <c r="K18" s="15">
        <f t="shared" si="0"/>
        <v>0.41479309221244709</v>
      </c>
      <c r="L18" s="15">
        <f t="shared" si="1"/>
        <v>0.43224802489825237</v>
      </c>
      <c r="M18" s="16">
        <v>0.36736892506583668</v>
      </c>
      <c r="N18" s="16">
        <v>0.41479309221244709</v>
      </c>
    </row>
    <row r="19" spans="1:14" x14ac:dyDescent="0.3">
      <c r="A19" s="89" t="s">
        <v>22</v>
      </c>
      <c r="B19" s="4">
        <v>335.4</v>
      </c>
      <c r="C19" s="5">
        <v>139.1</v>
      </c>
      <c r="D19" s="4">
        <v>2750</v>
      </c>
      <c r="E19" s="4">
        <v>81</v>
      </c>
      <c r="F19" s="8"/>
      <c r="G19" s="4">
        <v>905.9</v>
      </c>
      <c r="H19" s="4">
        <v>390.7</v>
      </c>
      <c r="I19" s="4">
        <v>2851</v>
      </c>
      <c r="J19" s="13">
        <v>81</v>
      </c>
      <c r="K19" s="15">
        <f t="shared" si="0"/>
        <v>0.41472868217054265</v>
      </c>
      <c r="L19" s="15">
        <f t="shared" si="1"/>
        <v>0.43128380615962025</v>
      </c>
      <c r="M19" s="16">
        <v>0.37023954078816645</v>
      </c>
      <c r="N19" s="16">
        <v>0.41472868217054265</v>
      </c>
    </row>
    <row r="20" spans="1:14" x14ac:dyDescent="0.3">
      <c r="A20" s="89" t="s">
        <v>23</v>
      </c>
      <c r="B20" s="4">
        <v>357.9</v>
      </c>
      <c r="C20" s="5">
        <v>148.19999999999999</v>
      </c>
      <c r="D20" s="4">
        <v>2748</v>
      </c>
      <c r="E20" s="4">
        <v>81</v>
      </c>
      <c r="F20" s="8"/>
      <c r="G20" s="4">
        <v>943.8</v>
      </c>
      <c r="H20" s="4">
        <v>406.9</v>
      </c>
      <c r="I20" s="4">
        <v>2851</v>
      </c>
      <c r="J20" s="13">
        <v>81</v>
      </c>
      <c r="K20" s="15">
        <f t="shared" si="0"/>
        <v>0.41408214585079628</v>
      </c>
      <c r="L20" s="15">
        <f t="shared" si="1"/>
        <v>0.43112947658402201</v>
      </c>
      <c r="M20" s="16">
        <v>0.37921169739351557</v>
      </c>
      <c r="N20" s="16">
        <v>0.41408214585079628</v>
      </c>
    </row>
    <row r="21" spans="1:14" x14ac:dyDescent="0.3">
      <c r="A21" s="89" t="s">
        <v>24</v>
      </c>
      <c r="B21" s="4">
        <v>346.9</v>
      </c>
      <c r="C21" s="5">
        <v>143.19999999999999</v>
      </c>
      <c r="D21" s="4">
        <v>2743</v>
      </c>
      <c r="E21" s="4">
        <v>81</v>
      </c>
      <c r="F21" s="8"/>
      <c r="G21" s="4">
        <v>938.8</v>
      </c>
      <c r="H21" s="4">
        <v>404.5</v>
      </c>
      <c r="I21" s="4">
        <v>2851</v>
      </c>
      <c r="J21" s="13">
        <v>81</v>
      </c>
      <c r="K21" s="15">
        <f t="shared" si="0"/>
        <v>0.41279907754396078</v>
      </c>
      <c r="L21" s="15">
        <f t="shared" si="1"/>
        <v>0.43086919471665958</v>
      </c>
      <c r="M21" s="16">
        <v>0.36951427354069022</v>
      </c>
      <c r="N21" s="16">
        <v>0.41279907754396078</v>
      </c>
    </row>
    <row r="22" spans="1:14" x14ac:dyDescent="0.3">
      <c r="A22" s="89" t="s">
        <v>25</v>
      </c>
      <c r="B22" s="4">
        <v>330.2</v>
      </c>
      <c r="C22" s="5">
        <v>135.9</v>
      </c>
      <c r="D22" s="4">
        <v>2740</v>
      </c>
      <c r="E22" s="4">
        <v>81</v>
      </c>
      <c r="F22" s="8"/>
      <c r="G22" s="4">
        <v>914.7</v>
      </c>
      <c r="H22" s="4">
        <v>394.4</v>
      </c>
      <c r="I22" s="4">
        <v>2853</v>
      </c>
      <c r="J22" s="13">
        <v>81</v>
      </c>
      <c r="K22" s="15">
        <f t="shared" si="0"/>
        <v>0.41156874621441553</v>
      </c>
      <c r="L22" s="15">
        <f t="shared" si="1"/>
        <v>0.43117962173390179</v>
      </c>
      <c r="M22" s="16">
        <v>0.36099267519405265</v>
      </c>
      <c r="N22" s="16">
        <v>0.41156874621441553</v>
      </c>
    </row>
    <row r="23" spans="1:14" x14ac:dyDescent="0.3">
      <c r="A23" s="89" t="s">
        <v>26</v>
      </c>
      <c r="B23" s="4">
        <v>319.8</v>
      </c>
      <c r="C23" s="5">
        <v>132.19999999999999</v>
      </c>
      <c r="D23" s="4">
        <v>2760</v>
      </c>
      <c r="E23" s="4">
        <v>80</v>
      </c>
      <c r="F23" s="8"/>
      <c r="G23" s="4">
        <v>846.5</v>
      </c>
      <c r="H23" s="4">
        <v>365.2</v>
      </c>
      <c r="I23" s="4">
        <v>2854</v>
      </c>
      <c r="J23" s="13">
        <v>81</v>
      </c>
      <c r="K23" s="15">
        <f t="shared" si="0"/>
        <v>0.41338336460287672</v>
      </c>
      <c r="L23" s="15">
        <f t="shared" si="1"/>
        <v>0.43142350856467809</v>
      </c>
      <c r="M23" s="16">
        <v>0.377790903721205</v>
      </c>
      <c r="N23" s="16">
        <v>0.41338336460287672</v>
      </c>
    </row>
    <row r="24" spans="1:14" x14ac:dyDescent="0.3">
      <c r="A24" s="89" t="s">
        <v>29</v>
      </c>
      <c r="B24" s="9">
        <v>398.2</v>
      </c>
      <c r="C24" s="10">
        <v>171.4</v>
      </c>
      <c r="D24" s="9">
        <v>2834</v>
      </c>
      <c r="E24" s="9">
        <v>81</v>
      </c>
      <c r="F24" s="8"/>
      <c r="G24" s="9">
        <v>797.6</v>
      </c>
      <c r="H24" s="9">
        <v>347.7</v>
      </c>
      <c r="I24" s="9">
        <v>2870</v>
      </c>
      <c r="J24" s="14">
        <v>81</v>
      </c>
      <c r="K24" s="15">
        <f t="shared" si="0"/>
        <v>0.43043696634856859</v>
      </c>
      <c r="L24" s="15">
        <f t="shared" si="1"/>
        <v>0.43593279839518551</v>
      </c>
      <c r="M24" s="16">
        <v>0.49924774322968901</v>
      </c>
      <c r="N24" s="16">
        <v>0.43043696634856859</v>
      </c>
    </row>
    <row r="25" spans="1:14" x14ac:dyDescent="0.3">
      <c r="A25" s="89" t="s">
        <v>30</v>
      </c>
      <c r="B25" s="9">
        <v>428.8</v>
      </c>
      <c r="C25" s="10">
        <v>180.9</v>
      </c>
      <c r="D25" s="9">
        <v>2792</v>
      </c>
      <c r="E25" s="9">
        <v>81</v>
      </c>
      <c r="F25" s="8"/>
      <c r="G25" s="9">
        <v>905.8</v>
      </c>
      <c r="H25" s="9">
        <v>392.2</v>
      </c>
      <c r="I25" s="9">
        <v>2859</v>
      </c>
      <c r="J25" s="14">
        <v>81</v>
      </c>
      <c r="K25" s="15">
        <f t="shared" si="0"/>
        <v>0.421875</v>
      </c>
      <c r="L25" s="15">
        <f t="shared" si="1"/>
        <v>0.43298741444027378</v>
      </c>
      <c r="M25" s="16">
        <v>0.47339368514020758</v>
      </c>
      <c r="N25" s="16">
        <v>0.421875</v>
      </c>
    </row>
    <row r="26" spans="1:14" x14ac:dyDescent="0.3">
      <c r="A26" s="89" t="s">
        <v>31</v>
      </c>
      <c r="B26" s="9">
        <v>478.4</v>
      </c>
      <c r="C26" s="10">
        <v>202.5</v>
      </c>
      <c r="D26" s="9">
        <v>2789</v>
      </c>
      <c r="E26" s="9">
        <v>81</v>
      </c>
      <c r="F26" s="8"/>
      <c r="G26" s="10">
        <v>1021</v>
      </c>
      <c r="H26" s="9">
        <v>441.9</v>
      </c>
      <c r="I26" s="9">
        <v>2858</v>
      </c>
      <c r="J26" s="14">
        <v>81</v>
      </c>
      <c r="K26" s="15">
        <f t="shared" si="0"/>
        <v>0.42328595317725753</v>
      </c>
      <c r="L26" s="15">
        <f t="shared" si="1"/>
        <v>0.43281096963761018</v>
      </c>
      <c r="M26" s="16">
        <v>0.46856023506366307</v>
      </c>
      <c r="N26" s="16">
        <v>0.42328595317725753</v>
      </c>
    </row>
    <row r="27" spans="1:14" x14ac:dyDescent="0.3">
      <c r="A27" s="89" t="s">
        <v>32</v>
      </c>
      <c r="B27" s="9">
        <v>491.8</v>
      </c>
      <c r="C27" s="10">
        <v>206.8</v>
      </c>
      <c r="D27" s="9">
        <v>2785</v>
      </c>
      <c r="E27" s="9">
        <v>81</v>
      </c>
      <c r="F27" s="8"/>
      <c r="G27" s="10">
        <v>1088</v>
      </c>
      <c r="H27" s="9">
        <v>470.4</v>
      </c>
      <c r="I27" s="9">
        <v>2858</v>
      </c>
      <c r="J27" s="14">
        <v>81</v>
      </c>
      <c r="K27" s="15">
        <f t="shared" si="0"/>
        <v>0.42049613664091096</v>
      </c>
      <c r="L27" s="15">
        <f t="shared" si="1"/>
        <v>0.43235294117647055</v>
      </c>
      <c r="M27" s="16">
        <v>0.45202205882352942</v>
      </c>
      <c r="N27" s="16">
        <v>0.42049613664091096</v>
      </c>
    </row>
    <row r="28" spans="1:14" x14ac:dyDescent="0.3">
      <c r="A28" s="89" t="s">
        <v>33</v>
      </c>
      <c r="B28" s="10">
        <v>511.7</v>
      </c>
      <c r="C28" s="10">
        <v>215.4</v>
      </c>
      <c r="D28" s="9">
        <v>2792</v>
      </c>
      <c r="E28" s="9">
        <v>81</v>
      </c>
      <c r="F28" s="8"/>
      <c r="G28" s="10">
        <v>1062</v>
      </c>
      <c r="H28" s="9">
        <v>459.3</v>
      </c>
      <c r="I28" s="9">
        <v>2857</v>
      </c>
      <c r="J28" s="14">
        <v>81</v>
      </c>
      <c r="K28" s="15">
        <f t="shared" si="0"/>
        <v>0.42094977525894078</v>
      </c>
      <c r="L28" s="15">
        <f t="shared" si="1"/>
        <v>0.43248587570621472</v>
      </c>
      <c r="M28" s="16">
        <v>0.48182674199623349</v>
      </c>
      <c r="N28" s="16">
        <v>0.42094977525894078</v>
      </c>
    </row>
    <row r="29" spans="1:14" x14ac:dyDescent="0.3">
      <c r="A29" s="89" t="s">
        <v>34</v>
      </c>
      <c r="B29" s="9">
        <v>466.5</v>
      </c>
      <c r="C29" s="10">
        <v>196.2</v>
      </c>
      <c r="D29" s="9">
        <v>2789</v>
      </c>
      <c r="E29" s="9">
        <v>81</v>
      </c>
      <c r="F29" s="8"/>
      <c r="G29" s="10">
        <v>1024</v>
      </c>
      <c r="H29" s="9">
        <v>442.5</v>
      </c>
      <c r="I29" s="9">
        <v>2858</v>
      </c>
      <c r="J29" s="14">
        <v>81</v>
      </c>
      <c r="K29" s="15">
        <f t="shared" si="0"/>
        <v>0.42057877813504818</v>
      </c>
      <c r="L29" s="15">
        <f t="shared" si="1"/>
        <v>0.43212890625</v>
      </c>
      <c r="M29" s="16">
        <v>0.45556640625</v>
      </c>
      <c r="N29" s="16">
        <v>0.42057877813504818</v>
      </c>
    </row>
    <row r="30" spans="1:14" x14ac:dyDescent="0.3">
      <c r="A30" s="89" t="s">
        <v>35</v>
      </c>
      <c r="B30" s="9">
        <v>435.9</v>
      </c>
      <c r="C30" s="10">
        <v>184.2</v>
      </c>
      <c r="D30" s="9">
        <v>2801</v>
      </c>
      <c r="E30" s="9">
        <v>81</v>
      </c>
      <c r="F30" s="8"/>
      <c r="G30" s="9">
        <v>934.4</v>
      </c>
      <c r="H30" s="9">
        <v>404.5</v>
      </c>
      <c r="I30" s="9">
        <v>2861</v>
      </c>
      <c r="J30" s="14">
        <v>81</v>
      </c>
      <c r="K30" s="15">
        <f t="shared" si="0"/>
        <v>0.42257398485891257</v>
      </c>
      <c r="L30" s="15">
        <f t="shared" si="1"/>
        <v>0.43289811643835618</v>
      </c>
      <c r="M30" s="16">
        <v>0.46650256849315069</v>
      </c>
      <c r="N30" s="16">
        <v>0.42257398485891257</v>
      </c>
    </row>
    <row r="31" spans="1:14" x14ac:dyDescent="0.3">
      <c r="A31" s="89" t="s">
        <v>36</v>
      </c>
      <c r="B31" s="5">
        <v>376.3</v>
      </c>
      <c r="C31" s="5">
        <v>162.4</v>
      </c>
      <c r="D31" s="4">
        <v>2829</v>
      </c>
      <c r="E31" s="4">
        <v>81</v>
      </c>
      <c r="F31" s="8"/>
      <c r="G31" s="4">
        <v>782.7</v>
      </c>
      <c r="H31" s="4">
        <v>341.2</v>
      </c>
      <c r="I31" s="4">
        <v>2879</v>
      </c>
      <c r="J31" s="13">
        <v>81</v>
      </c>
      <c r="K31" s="15">
        <f t="shared" ref="K31:K42" si="2">+ C31/B31</f>
        <v>0.43157055540791922</v>
      </c>
      <c r="L31" s="15">
        <f t="shared" ref="L31:L42" si="3">+ H31/G31</f>
        <v>0.43592691963715341</v>
      </c>
      <c r="M31" s="16">
        <v>0.48077168774754053</v>
      </c>
      <c r="N31" s="16">
        <v>0.43157055540791922</v>
      </c>
    </row>
    <row r="32" spans="1:14" x14ac:dyDescent="0.3">
      <c r="A32" s="89" t="s">
        <v>37</v>
      </c>
      <c r="B32" s="4">
        <v>435.2</v>
      </c>
      <c r="C32" s="5">
        <v>184.9</v>
      </c>
      <c r="D32" s="4">
        <v>2800</v>
      </c>
      <c r="E32" s="4">
        <v>81</v>
      </c>
      <c r="F32" s="8"/>
      <c r="G32" s="4">
        <v>888.3</v>
      </c>
      <c r="H32" s="4">
        <v>386.1</v>
      </c>
      <c r="I32" s="4">
        <v>2868</v>
      </c>
      <c r="J32" s="13">
        <v>81</v>
      </c>
      <c r="K32" s="15">
        <f t="shared" si="2"/>
        <v>0.42486213235294118</v>
      </c>
      <c r="L32" s="15">
        <f t="shared" si="3"/>
        <v>0.4346504559270517</v>
      </c>
      <c r="M32" s="16">
        <v>0.48992457503095804</v>
      </c>
      <c r="N32" s="16">
        <v>0.42486213235294118</v>
      </c>
    </row>
    <row r="33" spans="1:14" x14ac:dyDescent="0.3">
      <c r="A33" s="89" t="s">
        <v>38</v>
      </c>
      <c r="B33" s="4">
        <v>470.5</v>
      </c>
      <c r="C33" s="5">
        <v>197.1</v>
      </c>
      <c r="D33" s="4">
        <v>2780</v>
      </c>
      <c r="E33" s="4">
        <v>81</v>
      </c>
      <c r="F33" s="8"/>
      <c r="G33" s="4">
        <v>958.3</v>
      </c>
      <c r="H33" s="4">
        <v>416.5</v>
      </c>
      <c r="I33" s="4">
        <v>2865</v>
      </c>
      <c r="J33" s="13">
        <v>81</v>
      </c>
      <c r="K33" s="15">
        <f t="shared" si="2"/>
        <v>0.41891604675876726</v>
      </c>
      <c r="L33" s="15">
        <f t="shared" si="3"/>
        <v>0.43462381300219138</v>
      </c>
      <c r="M33" s="16">
        <v>0.49097359908170723</v>
      </c>
      <c r="N33" s="16">
        <v>0.41891604675876726</v>
      </c>
    </row>
    <row r="34" spans="1:14" x14ac:dyDescent="0.3">
      <c r="A34" s="89" t="s">
        <v>39</v>
      </c>
      <c r="B34" s="4">
        <v>484.6</v>
      </c>
      <c r="C34" s="5">
        <v>202.9</v>
      </c>
      <c r="D34" s="4">
        <v>2774</v>
      </c>
      <c r="E34" s="4">
        <v>81</v>
      </c>
      <c r="F34" s="8"/>
      <c r="G34" s="4">
        <v>991.5</v>
      </c>
      <c r="H34" s="4">
        <v>429.5</v>
      </c>
      <c r="I34" s="4">
        <v>2860</v>
      </c>
      <c r="J34" s="13">
        <v>81</v>
      </c>
      <c r="K34" s="15">
        <f t="shared" si="2"/>
        <v>0.418695831613702</v>
      </c>
      <c r="L34" s="15">
        <f t="shared" si="3"/>
        <v>0.43318204740292487</v>
      </c>
      <c r="M34" s="16">
        <v>0.48875441250630358</v>
      </c>
      <c r="N34" s="16">
        <v>0.418695831613702</v>
      </c>
    </row>
    <row r="35" spans="1:14" x14ac:dyDescent="0.3">
      <c r="A35" s="89" t="s">
        <v>40</v>
      </c>
      <c r="B35" s="4">
        <v>512.9</v>
      </c>
      <c r="C35" s="5">
        <v>216</v>
      </c>
      <c r="D35" s="4">
        <v>2784</v>
      </c>
      <c r="E35" s="4">
        <v>81</v>
      </c>
      <c r="F35" s="8"/>
      <c r="G35" s="4">
        <v>984.4</v>
      </c>
      <c r="H35" s="4">
        <v>426.4</v>
      </c>
      <c r="I35" s="4">
        <v>2860</v>
      </c>
      <c r="J35" s="13">
        <v>81</v>
      </c>
      <c r="K35" s="15">
        <f t="shared" si="2"/>
        <v>0.42113472411776176</v>
      </c>
      <c r="L35" s="15">
        <f t="shared" si="3"/>
        <v>0.43315725314912634</v>
      </c>
      <c r="M35" s="16">
        <v>0.5210280373831776</v>
      </c>
      <c r="N35" s="16">
        <v>0.42113472411776176</v>
      </c>
    </row>
    <row r="36" spans="1:14" x14ac:dyDescent="0.3">
      <c r="A36" s="89" t="s">
        <v>41</v>
      </c>
      <c r="B36" s="4">
        <v>489.7</v>
      </c>
      <c r="C36" s="5">
        <v>206.5</v>
      </c>
      <c r="D36" s="4">
        <v>2788</v>
      </c>
      <c r="E36" s="4">
        <v>81</v>
      </c>
      <c r="F36" s="8"/>
      <c r="G36" s="4">
        <v>957.1</v>
      </c>
      <c r="H36" s="4">
        <v>414.2</v>
      </c>
      <c r="I36" s="4">
        <v>2861</v>
      </c>
      <c r="J36" s="13">
        <v>81</v>
      </c>
      <c r="K36" s="15">
        <f t="shared" si="2"/>
        <v>0.42168674698795183</v>
      </c>
      <c r="L36" s="15">
        <f t="shared" si="3"/>
        <v>0.43276564622296521</v>
      </c>
      <c r="M36" s="16">
        <v>0.51164977536307599</v>
      </c>
      <c r="N36" s="16">
        <v>0.42168674698795183</v>
      </c>
    </row>
    <row r="37" spans="1:14" x14ac:dyDescent="0.3">
      <c r="A37" s="89" t="s">
        <v>42</v>
      </c>
      <c r="B37" s="9">
        <v>373.5</v>
      </c>
      <c r="C37" s="10">
        <v>160.19999999999999</v>
      </c>
      <c r="D37" s="9">
        <v>2825</v>
      </c>
      <c r="E37" s="9">
        <v>81</v>
      </c>
      <c r="F37" s="8"/>
      <c r="G37" s="10">
        <v>678</v>
      </c>
      <c r="H37" s="10">
        <v>305</v>
      </c>
      <c r="I37" s="9">
        <v>2922</v>
      </c>
      <c r="J37" s="14">
        <v>82</v>
      </c>
      <c r="K37" s="15">
        <f t="shared" si="2"/>
        <v>0.42891566265060238</v>
      </c>
      <c r="L37" s="15">
        <f t="shared" si="3"/>
        <v>0.44985250737463128</v>
      </c>
      <c r="M37" s="16">
        <v>0.55088495575221241</v>
      </c>
      <c r="N37" s="16">
        <v>0.42891566265060238</v>
      </c>
    </row>
    <row r="38" spans="1:14" x14ac:dyDescent="0.3">
      <c r="A38" s="89" t="s">
        <v>43</v>
      </c>
      <c r="B38" s="10">
        <v>425</v>
      </c>
      <c r="C38" s="10">
        <v>180.4</v>
      </c>
      <c r="D38" s="9">
        <v>2801</v>
      </c>
      <c r="E38" s="9">
        <v>81</v>
      </c>
      <c r="F38" s="8"/>
      <c r="G38" s="9">
        <v>767.1</v>
      </c>
      <c r="H38" s="10">
        <v>340</v>
      </c>
      <c r="I38" s="9">
        <v>2896</v>
      </c>
      <c r="J38" s="14">
        <v>81</v>
      </c>
      <c r="K38" s="15">
        <f t="shared" si="2"/>
        <v>0.42447058823529416</v>
      </c>
      <c r="L38" s="15">
        <f t="shared" si="3"/>
        <v>0.44322774084213268</v>
      </c>
      <c r="M38" s="16">
        <v>0.55403467605266588</v>
      </c>
      <c r="N38" s="16">
        <v>0.42447058823529416</v>
      </c>
    </row>
    <row r="39" spans="1:14" x14ac:dyDescent="0.3">
      <c r="A39" s="89" t="s">
        <v>44</v>
      </c>
      <c r="B39" s="9">
        <v>430.1</v>
      </c>
      <c r="C39" s="10">
        <v>181.6</v>
      </c>
      <c r="D39" s="9">
        <v>2789</v>
      </c>
      <c r="E39" s="9">
        <v>81</v>
      </c>
      <c r="F39" s="8"/>
      <c r="G39" s="9">
        <v>818.8</v>
      </c>
      <c r="H39" s="9">
        <v>358.8</v>
      </c>
      <c r="I39" s="9">
        <v>2876</v>
      </c>
      <c r="J39" s="14">
        <v>81</v>
      </c>
      <c r="K39" s="15">
        <f t="shared" si="2"/>
        <v>0.42222738897930712</v>
      </c>
      <c r="L39" s="15">
        <f t="shared" si="3"/>
        <v>0.43820224719101125</v>
      </c>
      <c r="M39" s="16">
        <v>0.5252808988764045</v>
      </c>
      <c r="N39" s="16">
        <v>0.42222738897930712</v>
      </c>
    </row>
    <row r="40" spans="1:14" x14ac:dyDescent="0.3">
      <c r="A40" s="89" t="s">
        <v>45</v>
      </c>
      <c r="B40" s="9">
        <v>452.6</v>
      </c>
      <c r="C40" s="10">
        <v>190.6</v>
      </c>
      <c r="D40" s="9">
        <v>2784</v>
      </c>
      <c r="E40" s="9">
        <v>81</v>
      </c>
      <c r="F40" s="8"/>
      <c r="G40" s="10">
        <v>833.8</v>
      </c>
      <c r="H40" s="9">
        <v>363.3</v>
      </c>
      <c r="I40" s="9">
        <v>2866</v>
      </c>
      <c r="J40" s="14">
        <v>81</v>
      </c>
      <c r="K40" s="15">
        <f t="shared" si="2"/>
        <v>0.42112240388864336</v>
      </c>
      <c r="L40" s="15">
        <f t="shared" si="3"/>
        <v>0.43571599904053732</v>
      </c>
      <c r="M40" s="16">
        <v>0.54281602302710485</v>
      </c>
      <c r="N40" s="16">
        <v>0.42112240388864336</v>
      </c>
    </row>
    <row r="41" spans="1:14" x14ac:dyDescent="0.3">
      <c r="A41" s="89" t="s">
        <v>46</v>
      </c>
      <c r="B41" s="10">
        <v>467.2</v>
      </c>
      <c r="C41" s="10">
        <v>196.6</v>
      </c>
      <c r="D41" s="9">
        <v>2783</v>
      </c>
      <c r="E41" s="9">
        <v>81</v>
      </c>
      <c r="F41" s="8"/>
      <c r="G41" s="10">
        <v>830</v>
      </c>
      <c r="H41" s="9">
        <v>360.6</v>
      </c>
      <c r="I41" s="9">
        <v>2864</v>
      </c>
      <c r="J41" s="14">
        <v>81</v>
      </c>
      <c r="K41" s="15">
        <f t="shared" si="2"/>
        <v>0.42080479452054792</v>
      </c>
      <c r="L41" s="15">
        <f t="shared" si="3"/>
        <v>0.43445783132530125</v>
      </c>
      <c r="M41" s="16">
        <v>0.56289156626506021</v>
      </c>
      <c r="N41" s="16">
        <v>0.42080479452054792</v>
      </c>
    </row>
    <row r="42" spans="1:14" x14ac:dyDescent="0.3">
      <c r="A42" s="89" t="s">
        <v>47</v>
      </c>
      <c r="B42" s="9">
        <v>462.6</v>
      </c>
      <c r="C42" s="10">
        <v>194.8</v>
      </c>
      <c r="D42" s="9">
        <v>2786</v>
      </c>
      <c r="E42" s="9">
        <v>81</v>
      </c>
      <c r="F42" s="8"/>
      <c r="G42" s="9">
        <v>822.6</v>
      </c>
      <c r="H42" s="9">
        <v>357.1</v>
      </c>
      <c r="I42" s="9">
        <v>2866</v>
      </c>
      <c r="J42" s="14">
        <v>81</v>
      </c>
      <c r="K42" s="15">
        <f t="shared" si="2"/>
        <v>0.42109814094249892</v>
      </c>
      <c r="L42" s="15">
        <f t="shared" si="3"/>
        <v>0.4341113542426453</v>
      </c>
      <c r="M42" s="16">
        <v>0.56236323851203507</v>
      </c>
      <c r="N42" s="16">
        <v>0.42109814094249892</v>
      </c>
    </row>
    <row r="43" spans="1:14" x14ac:dyDescent="0.3">
      <c r="A43" s="3" t="s">
        <v>56</v>
      </c>
      <c r="B43" s="17">
        <f t="shared" ref="B43:J43" si="4">+ AVERAGE(B3:B42)</f>
        <v>388.34250000000003</v>
      </c>
      <c r="C43" s="18">
        <f t="shared" si="4"/>
        <v>164.12</v>
      </c>
      <c r="D43" s="17">
        <f t="shared" si="4"/>
        <v>2800.4250000000002</v>
      </c>
      <c r="E43" s="17">
        <f t="shared" si="4"/>
        <v>80.974999999999994</v>
      </c>
      <c r="F43" s="17" t="e">
        <f t="shared" si="4"/>
        <v>#DIV/0!</v>
      </c>
      <c r="G43" s="17">
        <f t="shared" si="4"/>
        <v>846.96249999999986</v>
      </c>
      <c r="H43" s="19">
        <f t="shared" si="4"/>
        <v>366.78999999999996</v>
      </c>
      <c r="I43" s="17">
        <f t="shared" si="4"/>
        <v>2860.1</v>
      </c>
      <c r="J43" s="17">
        <f t="shared" si="4"/>
        <v>81.025000000000006</v>
      </c>
    </row>
    <row r="44" spans="1:14" ht="14.4" thickBot="1" x14ac:dyDescent="0.35">
      <c r="C44" s="3"/>
      <c r="F44" s="3"/>
    </row>
    <row r="45" spans="1:14" ht="14.4" thickBot="1" x14ac:dyDescent="0.35">
      <c r="A45" s="87" t="s">
        <v>0</v>
      </c>
      <c r="B45" s="90" t="s">
        <v>52</v>
      </c>
      <c r="C45" s="93" t="s">
        <v>53</v>
      </c>
      <c r="D45" s="95" t="s">
        <v>54</v>
      </c>
      <c r="E45" s="96" t="s">
        <v>55</v>
      </c>
      <c r="F45" s="3"/>
    </row>
    <row r="46" spans="1:14" x14ac:dyDescent="0.3">
      <c r="A46" s="88" t="s">
        <v>6</v>
      </c>
      <c r="B46" s="39">
        <v>258.8</v>
      </c>
      <c r="C46" s="39">
        <v>636.20000000000005</v>
      </c>
      <c r="D46" s="44">
        <f>B46/C46</f>
        <v>0.40679031751021688</v>
      </c>
      <c r="E46" s="44">
        <v>0.43701700154559503</v>
      </c>
      <c r="F46" s="3"/>
    </row>
    <row r="47" spans="1:14" x14ac:dyDescent="0.3">
      <c r="A47" s="89" t="s">
        <v>7</v>
      </c>
      <c r="B47" s="4">
        <v>285.60000000000002</v>
      </c>
      <c r="C47" s="4">
        <v>722.8</v>
      </c>
      <c r="D47" s="16">
        <f t="shared" ref="D47:D85" si="5">B47/C47</f>
        <v>0.39513004980630884</v>
      </c>
      <c r="E47" s="16">
        <v>0.43627450980392152</v>
      </c>
      <c r="F47" s="3"/>
    </row>
    <row r="48" spans="1:14" x14ac:dyDescent="0.3">
      <c r="A48" s="89" t="s">
        <v>8</v>
      </c>
      <c r="B48" s="4">
        <v>277.3</v>
      </c>
      <c r="C48" s="4">
        <v>764.8</v>
      </c>
      <c r="D48" s="16">
        <f t="shared" si="5"/>
        <v>0.36257845188284521</v>
      </c>
      <c r="E48" s="16">
        <v>0.43454742156509196</v>
      </c>
      <c r="F48" s="3"/>
    </row>
    <row r="49" spans="1:6" x14ac:dyDescent="0.3">
      <c r="A49" s="89" t="s">
        <v>9</v>
      </c>
      <c r="B49" s="4">
        <v>298.2</v>
      </c>
      <c r="C49" s="4">
        <v>788.1</v>
      </c>
      <c r="D49" s="16">
        <f t="shared" si="5"/>
        <v>0.37837837837837834</v>
      </c>
      <c r="E49" s="16">
        <v>0.43360160965794775</v>
      </c>
      <c r="F49" s="3"/>
    </row>
    <row r="50" spans="1:6" x14ac:dyDescent="0.3">
      <c r="A50" s="89" t="s">
        <v>10</v>
      </c>
      <c r="B50" s="4">
        <v>315.60000000000002</v>
      </c>
      <c r="C50" s="4">
        <v>794.4</v>
      </c>
      <c r="D50" s="16">
        <f t="shared" si="5"/>
        <v>0.39728096676737162</v>
      </c>
      <c r="E50" s="16">
        <v>0.43282636248415712</v>
      </c>
      <c r="F50" s="3"/>
    </row>
    <row r="51" spans="1:6" x14ac:dyDescent="0.3">
      <c r="A51" s="89" t="s">
        <v>11</v>
      </c>
      <c r="B51" s="4">
        <v>315.7</v>
      </c>
      <c r="C51" s="4">
        <v>781.9</v>
      </c>
      <c r="D51" s="16">
        <f t="shared" si="5"/>
        <v>0.40376007162041183</v>
      </c>
      <c r="E51" s="16">
        <v>0.43205574912891992</v>
      </c>
      <c r="F51" s="3"/>
    </row>
    <row r="52" spans="1:6" x14ac:dyDescent="0.3">
      <c r="A52" s="89" t="s">
        <v>12</v>
      </c>
      <c r="B52" s="4">
        <v>324.89999999999998</v>
      </c>
      <c r="C52" s="4">
        <v>717.3</v>
      </c>
      <c r="D52" s="16">
        <f t="shared" si="5"/>
        <v>0.45294855708908405</v>
      </c>
      <c r="E52" s="16">
        <v>0.4312096029547553</v>
      </c>
      <c r="F52" s="3"/>
    </row>
    <row r="53" spans="1:6" x14ac:dyDescent="0.3">
      <c r="A53" s="89" t="s">
        <v>13</v>
      </c>
      <c r="B53" s="9">
        <v>308.10000000000002</v>
      </c>
      <c r="C53" s="9">
        <v>649.70000000000005</v>
      </c>
      <c r="D53" s="16">
        <f t="shared" si="5"/>
        <v>0.47421887024780668</v>
      </c>
      <c r="E53" s="16">
        <v>0.42713404738721189</v>
      </c>
      <c r="F53" s="3"/>
    </row>
    <row r="54" spans="1:6" x14ac:dyDescent="0.3">
      <c r="A54" s="89" t="s">
        <v>14</v>
      </c>
      <c r="B54" s="9">
        <v>364.2</v>
      </c>
      <c r="C54" s="10">
        <v>745</v>
      </c>
      <c r="D54" s="16">
        <f t="shared" si="5"/>
        <v>0.48885906040268456</v>
      </c>
      <c r="E54" s="16">
        <v>0.42421746293245471</v>
      </c>
      <c r="F54" s="3"/>
    </row>
    <row r="55" spans="1:6" x14ac:dyDescent="0.3">
      <c r="A55" s="89" t="s">
        <v>15</v>
      </c>
      <c r="B55" s="9">
        <v>372.2</v>
      </c>
      <c r="C55" s="9">
        <v>797.2</v>
      </c>
      <c r="D55" s="16">
        <f t="shared" si="5"/>
        <v>0.46688409433015549</v>
      </c>
      <c r="E55" s="16">
        <v>0.42235357334766255</v>
      </c>
      <c r="F55" s="3"/>
    </row>
    <row r="56" spans="1:6" x14ac:dyDescent="0.3">
      <c r="A56" s="89" t="s">
        <v>16</v>
      </c>
      <c r="B56" s="9">
        <v>374.1</v>
      </c>
      <c r="C56" s="10">
        <v>825.8</v>
      </c>
      <c r="D56" s="16">
        <f t="shared" si="5"/>
        <v>0.45301525793170266</v>
      </c>
      <c r="E56" s="16">
        <v>0.42074311681368615</v>
      </c>
      <c r="F56" s="3"/>
    </row>
    <row r="57" spans="1:6" x14ac:dyDescent="0.3">
      <c r="A57" s="89" t="s">
        <v>17</v>
      </c>
      <c r="B57" s="10">
        <v>387</v>
      </c>
      <c r="C57" s="9">
        <v>829.3</v>
      </c>
      <c r="D57" s="16">
        <f t="shared" si="5"/>
        <v>0.46665862775835043</v>
      </c>
      <c r="E57" s="16">
        <v>0.41963824289405688</v>
      </c>
      <c r="F57" s="3"/>
    </row>
    <row r="58" spans="1:6" x14ac:dyDescent="0.3">
      <c r="A58" s="89" t="s">
        <v>18</v>
      </c>
      <c r="B58" s="9">
        <v>414.2</v>
      </c>
      <c r="C58" s="9">
        <v>811.5</v>
      </c>
      <c r="D58" s="16">
        <f t="shared" si="5"/>
        <v>0.51041281577325937</v>
      </c>
      <c r="E58" s="16">
        <v>0.41067117334620956</v>
      </c>
      <c r="F58" s="3"/>
    </row>
    <row r="59" spans="1:6" x14ac:dyDescent="0.3">
      <c r="A59" s="89" t="s">
        <v>19</v>
      </c>
      <c r="B59" s="9">
        <v>374.2</v>
      </c>
      <c r="C59" s="10">
        <v>757</v>
      </c>
      <c r="D59" s="16">
        <f t="shared" si="5"/>
        <v>0.49431968295904888</v>
      </c>
      <c r="E59" s="16">
        <v>0.42223409941207912</v>
      </c>
      <c r="F59" s="3"/>
    </row>
    <row r="60" spans="1:6" x14ac:dyDescent="0.3">
      <c r="A60" s="89" t="s">
        <v>20</v>
      </c>
      <c r="B60" s="5">
        <v>275</v>
      </c>
      <c r="C60" s="5">
        <v>727</v>
      </c>
      <c r="D60" s="16">
        <f t="shared" si="5"/>
        <v>0.37826685006877581</v>
      </c>
      <c r="E60" s="16">
        <v>0.42072727272727273</v>
      </c>
      <c r="F60" s="3"/>
    </row>
    <row r="61" spans="1:6" x14ac:dyDescent="0.3">
      <c r="A61" s="89" t="s">
        <v>21</v>
      </c>
      <c r="B61" s="4">
        <v>306.89999999999998</v>
      </c>
      <c r="C61" s="4">
        <v>835.4</v>
      </c>
      <c r="D61" s="16">
        <f t="shared" si="5"/>
        <v>0.36736892506583668</v>
      </c>
      <c r="E61" s="16">
        <v>0.41479309221244709</v>
      </c>
      <c r="F61" s="3"/>
    </row>
    <row r="62" spans="1:6" x14ac:dyDescent="0.3">
      <c r="A62" s="89" t="s">
        <v>22</v>
      </c>
      <c r="B62" s="4">
        <v>335.4</v>
      </c>
      <c r="C62" s="4">
        <v>905.9</v>
      </c>
      <c r="D62" s="16">
        <f t="shared" si="5"/>
        <v>0.37023954078816645</v>
      </c>
      <c r="E62" s="16">
        <v>0.41472868217054265</v>
      </c>
      <c r="F62" s="3"/>
    </row>
    <row r="63" spans="1:6" x14ac:dyDescent="0.3">
      <c r="A63" s="89" t="s">
        <v>23</v>
      </c>
      <c r="B63" s="4">
        <v>357.9</v>
      </c>
      <c r="C63" s="4">
        <v>943.8</v>
      </c>
      <c r="D63" s="16">
        <f t="shared" si="5"/>
        <v>0.37921169739351557</v>
      </c>
      <c r="E63" s="16">
        <v>0.41408214585079628</v>
      </c>
      <c r="F63" s="3"/>
    </row>
    <row r="64" spans="1:6" x14ac:dyDescent="0.3">
      <c r="A64" s="89" t="s">
        <v>24</v>
      </c>
      <c r="B64" s="4">
        <v>346.9</v>
      </c>
      <c r="C64" s="4">
        <v>938.8</v>
      </c>
      <c r="D64" s="16">
        <f t="shared" si="5"/>
        <v>0.36951427354069022</v>
      </c>
      <c r="E64" s="16">
        <v>0.41279907754396078</v>
      </c>
      <c r="F64" s="3"/>
    </row>
    <row r="65" spans="1:6" x14ac:dyDescent="0.3">
      <c r="A65" s="89" t="s">
        <v>25</v>
      </c>
      <c r="B65" s="4">
        <v>330.2</v>
      </c>
      <c r="C65" s="4">
        <v>914.7</v>
      </c>
      <c r="D65" s="16">
        <f t="shared" si="5"/>
        <v>0.36099267519405265</v>
      </c>
      <c r="E65" s="16">
        <v>0.41156874621441553</v>
      </c>
      <c r="F65" s="3"/>
    </row>
    <row r="66" spans="1:6" x14ac:dyDescent="0.3">
      <c r="A66" s="89" t="s">
        <v>26</v>
      </c>
      <c r="B66" s="4">
        <v>319.8</v>
      </c>
      <c r="C66" s="4">
        <v>846.5</v>
      </c>
      <c r="D66" s="16">
        <f t="shared" si="5"/>
        <v>0.377790903721205</v>
      </c>
      <c r="E66" s="16">
        <v>0.41338336460287672</v>
      </c>
      <c r="F66" s="3"/>
    </row>
    <row r="67" spans="1:6" x14ac:dyDescent="0.3">
      <c r="A67" s="89" t="s">
        <v>29</v>
      </c>
      <c r="B67" s="9">
        <v>398.2</v>
      </c>
      <c r="C67" s="9">
        <v>797.6</v>
      </c>
      <c r="D67" s="16">
        <f t="shared" si="5"/>
        <v>0.49924774322968901</v>
      </c>
      <c r="E67" s="16">
        <v>0.43043696634856859</v>
      </c>
      <c r="F67" s="3"/>
    </row>
    <row r="68" spans="1:6" x14ac:dyDescent="0.3">
      <c r="A68" s="89" t="s">
        <v>30</v>
      </c>
      <c r="B68" s="9">
        <v>428.8</v>
      </c>
      <c r="C68" s="9">
        <v>905.8</v>
      </c>
      <c r="D68" s="16">
        <f t="shared" si="5"/>
        <v>0.47339368514020758</v>
      </c>
      <c r="E68" s="16">
        <v>0.421875</v>
      </c>
      <c r="F68" s="3"/>
    </row>
    <row r="69" spans="1:6" x14ac:dyDescent="0.3">
      <c r="A69" s="89" t="s">
        <v>31</v>
      </c>
      <c r="B69" s="9">
        <v>478.4</v>
      </c>
      <c r="C69" s="10">
        <v>1021</v>
      </c>
      <c r="D69" s="16">
        <f t="shared" si="5"/>
        <v>0.46856023506366307</v>
      </c>
      <c r="E69" s="16">
        <v>0.42328595317725753</v>
      </c>
      <c r="F69" s="3"/>
    </row>
    <row r="70" spans="1:6" x14ac:dyDescent="0.3">
      <c r="A70" s="89" t="s">
        <v>32</v>
      </c>
      <c r="B70" s="9">
        <v>491.8</v>
      </c>
      <c r="C70" s="10">
        <v>1088</v>
      </c>
      <c r="D70" s="16">
        <f t="shared" si="5"/>
        <v>0.45202205882352942</v>
      </c>
      <c r="E70" s="16">
        <v>0.42049613664091096</v>
      </c>
      <c r="F70" s="3"/>
    </row>
    <row r="71" spans="1:6" x14ac:dyDescent="0.3">
      <c r="A71" s="89" t="s">
        <v>33</v>
      </c>
      <c r="B71" s="10">
        <v>511.7</v>
      </c>
      <c r="C71" s="10">
        <v>1062</v>
      </c>
      <c r="D71" s="16">
        <f t="shared" si="5"/>
        <v>0.48182674199623349</v>
      </c>
      <c r="E71" s="16">
        <v>0.42094977525894078</v>
      </c>
      <c r="F71" s="3"/>
    </row>
    <row r="72" spans="1:6" x14ac:dyDescent="0.3">
      <c r="A72" s="89" t="s">
        <v>34</v>
      </c>
      <c r="B72" s="9">
        <v>466.5</v>
      </c>
      <c r="C72" s="10">
        <v>1024</v>
      </c>
      <c r="D72" s="16">
        <f t="shared" si="5"/>
        <v>0.45556640625</v>
      </c>
      <c r="E72" s="16">
        <v>0.42057877813504818</v>
      </c>
      <c r="F72" s="3"/>
    </row>
    <row r="73" spans="1:6" x14ac:dyDescent="0.3">
      <c r="A73" s="89" t="s">
        <v>35</v>
      </c>
      <c r="B73" s="9">
        <v>435.9</v>
      </c>
      <c r="C73" s="9">
        <v>934.4</v>
      </c>
      <c r="D73" s="16">
        <f t="shared" si="5"/>
        <v>0.46650256849315069</v>
      </c>
      <c r="E73" s="16">
        <v>0.42257398485891257</v>
      </c>
      <c r="F73" s="3"/>
    </row>
    <row r="74" spans="1:6" x14ac:dyDescent="0.3">
      <c r="A74" s="89" t="s">
        <v>36</v>
      </c>
      <c r="B74" s="5">
        <v>376.3</v>
      </c>
      <c r="C74" s="4">
        <v>782.7</v>
      </c>
      <c r="D74" s="16">
        <f t="shared" si="5"/>
        <v>0.48077168774754053</v>
      </c>
      <c r="E74" s="16">
        <v>0.43157055540791922</v>
      </c>
      <c r="F74" s="3"/>
    </row>
    <row r="75" spans="1:6" x14ac:dyDescent="0.3">
      <c r="A75" s="89" t="s">
        <v>37</v>
      </c>
      <c r="B75" s="4">
        <v>435.2</v>
      </c>
      <c r="C75" s="4">
        <v>888.3</v>
      </c>
      <c r="D75" s="16">
        <f t="shared" si="5"/>
        <v>0.48992457503095804</v>
      </c>
      <c r="E75" s="16">
        <v>0.42486213235294118</v>
      </c>
      <c r="F75" s="3"/>
    </row>
    <row r="76" spans="1:6" x14ac:dyDescent="0.3">
      <c r="A76" s="89" t="s">
        <v>38</v>
      </c>
      <c r="B76" s="4">
        <v>470.5</v>
      </c>
      <c r="C76" s="4">
        <v>958.3</v>
      </c>
      <c r="D76" s="16">
        <f t="shared" si="5"/>
        <v>0.49097359908170723</v>
      </c>
      <c r="E76" s="16">
        <v>0.41891604675876726</v>
      </c>
      <c r="F76" s="3"/>
    </row>
    <row r="77" spans="1:6" x14ac:dyDescent="0.3">
      <c r="A77" s="89" t="s">
        <v>39</v>
      </c>
      <c r="B77" s="4">
        <v>484.6</v>
      </c>
      <c r="C77" s="4">
        <v>991.5</v>
      </c>
      <c r="D77" s="16">
        <f t="shared" si="5"/>
        <v>0.48875441250630358</v>
      </c>
      <c r="E77" s="16">
        <v>0.418695831613702</v>
      </c>
      <c r="F77" s="3"/>
    </row>
    <row r="78" spans="1:6" x14ac:dyDescent="0.3">
      <c r="A78" s="89" t="s">
        <v>40</v>
      </c>
      <c r="B78" s="4">
        <v>512.9</v>
      </c>
      <c r="C78" s="4">
        <v>984.4</v>
      </c>
      <c r="D78" s="16">
        <f t="shared" si="5"/>
        <v>0.5210280373831776</v>
      </c>
      <c r="E78" s="16">
        <v>0.42113472411776176</v>
      </c>
      <c r="F78" s="3"/>
    </row>
    <row r="79" spans="1:6" x14ac:dyDescent="0.3">
      <c r="A79" s="89" t="s">
        <v>41</v>
      </c>
      <c r="B79" s="4">
        <v>489.7</v>
      </c>
      <c r="C79" s="4">
        <v>957.1</v>
      </c>
      <c r="D79" s="16">
        <f t="shared" si="5"/>
        <v>0.51164977536307599</v>
      </c>
      <c r="E79" s="16">
        <v>0.42168674698795183</v>
      </c>
      <c r="F79" s="3"/>
    </row>
    <row r="80" spans="1:6" x14ac:dyDescent="0.3">
      <c r="A80" s="89" t="s">
        <v>42</v>
      </c>
      <c r="B80" s="9">
        <v>373.5</v>
      </c>
      <c r="C80" s="10">
        <v>678</v>
      </c>
      <c r="D80" s="16">
        <f t="shared" si="5"/>
        <v>0.55088495575221241</v>
      </c>
      <c r="E80" s="16">
        <v>0.42891566265060238</v>
      </c>
      <c r="F80" s="3"/>
    </row>
    <row r="81" spans="1:6" x14ac:dyDescent="0.3">
      <c r="A81" s="89" t="s">
        <v>43</v>
      </c>
      <c r="B81" s="10">
        <v>425</v>
      </c>
      <c r="C81" s="9">
        <v>767.1</v>
      </c>
      <c r="D81" s="16">
        <f t="shared" si="5"/>
        <v>0.55403467605266588</v>
      </c>
      <c r="E81" s="16">
        <v>0.42447058823529416</v>
      </c>
      <c r="F81" s="3"/>
    </row>
    <row r="82" spans="1:6" x14ac:dyDescent="0.3">
      <c r="A82" s="89" t="s">
        <v>44</v>
      </c>
      <c r="B82" s="9">
        <v>430.1</v>
      </c>
      <c r="C82" s="9">
        <v>818.8</v>
      </c>
      <c r="D82" s="16">
        <f t="shared" si="5"/>
        <v>0.5252808988764045</v>
      </c>
      <c r="E82" s="16">
        <v>0.42222738897930712</v>
      </c>
      <c r="F82" s="3"/>
    </row>
    <row r="83" spans="1:6" x14ac:dyDescent="0.3">
      <c r="A83" s="89" t="s">
        <v>45</v>
      </c>
      <c r="B83" s="9">
        <v>452.6</v>
      </c>
      <c r="C83" s="10">
        <v>833.8</v>
      </c>
      <c r="D83" s="16">
        <f t="shared" si="5"/>
        <v>0.54281602302710485</v>
      </c>
      <c r="E83" s="16">
        <v>0.42112240388864336</v>
      </c>
      <c r="F83" s="3"/>
    </row>
    <row r="84" spans="1:6" x14ac:dyDescent="0.3">
      <c r="A84" s="89" t="s">
        <v>46</v>
      </c>
      <c r="B84" s="10">
        <v>467.2</v>
      </c>
      <c r="C84" s="10">
        <v>830</v>
      </c>
      <c r="D84" s="16">
        <f t="shared" si="5"/>
        <v>0.56289156626506021</v>
      </c>
      <c r="E84" s="16">
        <v>0.42080479452054792</v>
      </c>
      <c r="F84" s="3"/>
    </row>
    <row r="85" spans="1:6" x14ac:dyDescent="0.3">
      <c r="A85" s="89" t="s">
        <v>47</v>
      </c>
      <c r="B85" s="9">
        <v>462.6</v>
      </c>
      <c r="C85" s="9">
        <v>822.6</v>
      </c>
      <c r="D85" s="16">
        <f t="shared" si="5"/>
        <v>0.56236323851203507</v>
      </c>
      <c r="E85" s="16">
        <v>0.42109814094249892</v>
      </c>
      <c r="F85" s="3"/>
    </row>
    <row r="86" spans="1:6" x14ac:dyDescent="0.3">
      <c r="C86" s="3"/>
      <c r="D86" s="17">
        <f t="shared" ref="D86:E86" si="6">+ AVERAGE(D46:D85)</f>
        <v>0.45832782382061465</v>
      </c>
      <c r="E86" s="17">
        <f t="shared" si="6"/>
        <v>0.42305769913679098</v>
      </c>
      <c r="F86" s="3"/>
    </row>
    <row r="87" spans="1:6" x14ac:dyDescent="0.3">
      <c r="C87" s="3"/>
      <c r="F87" s="3"/>
    </row>
    <row r="88" spans="1:6" x14ac:dyDescent="0.3">
      <c r="C88" s="3"/>
      <c r="F88" s="3"/>
    </row>
    <row r="89" spans="1:6" x14ac:dyDescent="0.3">
      <c r="C89" s="3"/>
      <c r="F89" s="3"/>
    </row>
    <row r="90" spans="1:6" x14ac:dyDescent="0.3">
      <c r="C90" s="3"/>
      <c r="F90" s="3"/>
    </row>
    <row r="91" spans="1:6" x14ac:dyDescent="0.3">
      <c r="C91" s="3"/>
      <c r="F91" s="3"/>
    </row>
    <row r="92" spans="1:6" x14ac:dyDescent="0.3">
      <c r="C92" s="3"/>
      <c r="F92" s="3"/>
    </row>
    <row r="93" spans="1:6" x14ac:dyDescent="0.3">
      <c r="C93" s="3"/>
      <c r="F93" s="3"/>
    </row>
    <row r="94" spans="1:6" x14ac:dyDescent="0.3">
      <c r="C94" s="3"/>
      <c r="F94" s="3"/>
    </row>
    <row r="95" spans="1:6" x14ac:dyDescent="0.3">
      <c r="C95" s="3"/>
      <c r="F95" s="3"/>
    </row>
    <row r="96" spans="1:6" x14ac:dyDescent="0.3">
      <c r="C96" s="3"/>
      <c r="F96" s="3"/>
    </row>
    <row r="97" spans="3:6" x14ac:dyDescent="0.3">
      <c r="C97" s="3"/>
      <c r="F97" s="3"/>
    </row>
    <row r="98" spans="3:6" x14ac:dyDescent="0.3">
      <c r="C98" s="3"/>
      <c r="F98" s="3"/>
    </row>
    <row r="99" spans="3:6" x14ac:dyDescent="0.3">
      <c r="C99" s="3"/>
      <c r="F99" s="3"/>
    </row>
    <row r="100" spans="3:6" x14ac:dyDescent="0.3">
      <c r="C100" s="3"/>
      <c r="F100" s="3"/>
    </row>
    <row r="101" spans="3:6" x14ac:dyDescent="0.3">
      <c r="C101" s="3"/>
      <c r="F101" s="3"/>
    </row>
    <row r="102" spans="3:6" x14ac:dyDescent="0.3">
      <c r="C102" s="3"/>
      <c r="F102" s="3"/>
    </row>
    <row r="103" spans="3:6" x14ac:dyDescent="0.3">
      <c r="C103" s="3"/>
      <c r="F103" s="3"/>
    </row>
    <row r="104" spans="3:6" x14ac:dyDescent="0.3">
      <c r="C104" s="3"/>
      <c r="F104" s="3"/>
    </row>
    <row r="105" spans="3:6" x14ac:dyDescent="0.3">
      <c r="C105" s="3"/>
      <c r="F105" s="3"/>
    </row>
    <row r="106" spans="3:6" x14ac:dyDescent="0.3">
      <c r="C106" s="3"/>
      <c r="F106" s="3"/>
    </row>
    <row r="107" spans="3:6" x14ac:dyDescent="0.3">
      <c r="C107" s="3"/>
      <c r="F107" s="3"/>
    </row>
    <row r="108" spans="3:6" x14ac:dyDescent="0.3">
      <c r="C108" s="3"/>
      <c r="F108" s="3"/>
    </row>
    <row r="109" spans="3:6" x14ac:dyDescent="0.3">
      <c r="C109" s="3"/>
      <c r="F109" s="3"/>
    </row>
    <row r="110" spans="3:6" x14ac:dyDescent="0.3">
      <c r="C110" s="3"/>
      <c r="F110" s="3"/>
    </row>
    <row r="111" spans="3:6" x14ac:dyDescent="0.3">
      <c r="C111" s="3"/>
      <c r="F111" s="3"/>
    </row>
    <row r="112" spans="3:6" x14ac:dyDescent="0.3">
      <c r="C112" s="3"/>
      <c r="F112" s="3"/>
    </row>
    <row r="113" spans="3:6" x14ac:dyDescent="0.3">
      <c r="C113" s="3"/>
      <c r="F113" s="3"/>
    </row>
    <row r="114" spans="3:6" x14ac:dyDescent="0.3">
      <c r="C114" s="3"/>
      <c r="F114" s="3"/>
    </row>
    <row r="115" spans="3:6" x14ac:dyDescent="0.3">
      <c r="C115" s="3"/>
      <c r="F115" s="3"/>
    </row>
    <row r="116" spans="3:6" x14ac:dyDescent="0.3">
      <c r="C116" s="3"/>
      <c r="F116" s="3"/>
    </row>
    <row r="117" spans="3:6" x14ac:dyDescent="0.3">
      <c r="C117" s="3"/>
      <c r="F117" s="3"/>
    </row>
    <row r="118" spans="3:6" x14ac:dyDescent="0.3">
      <c r="C118" s="3"/>
      <c r="F118" s="3"/>
    </row>
    <row r="119" spans="3:6" x14ac:dyDescent="0.3">
      <c r="C119" s="3"/>
      <c r="F119" s="3"/>
    </row>
    <row r="120" spans="3:6" x14ac:dyDescent="0.3">
      <c r="C120" s="3"/>
      <c r="F120" s="3"/>
    </row>
    <row r="121" spans="3:6" x14ac:dyDescent="0.3">
      <c r="C121" s="3"/>
      <c r="F121" s="3"/>
    </row>
    <row r="122" spans="3:6" x14ac:dyDescent="0.3">
      <c r="C122" s="3"/>
      <c r="F122" s="3"/>
    </row>
    <row r="123" spans="3:6" x14ac:dyDescent="0.3">
      <c r="C123" s="3"/>
      <c r="F123" s="3"/>
    </row>
    <row r="124" spans="3:6" x14ac:dyDescent="0.3">
      <c r="C124" s="3"/>
      <c r="F124" s="3"/>
    </row>
    <row r="125" spans="3:6" x14ac:dyDescent="0.3">
      <c r="C125" s="3"/>
      <c r="F125" s="3"/>
    </row>
    <row r="126" spans="3:6" x14ac:dyDescent="0.3">
      <c r="C126" s="3"/>
      <c r="F126" s="3"/>
    </row>
    <row r="127" spans="3:6" x14ac:dyDescent="0.3">
      <c r="C127" s="3"/>
      <c r="F127" s="3"/>
    </row>
    <row r="128" spans="3:6" x14ac:dyDescent="0.3">
      <c r="C128" s="3"/>
      <c r="F128" s="3"/>
    </row>
    <row r="129" spans="3:6" x14ac:dyDescent="0.3">
      <c r="C129" s="3"/>
      <c r="F129" s="3"/>
    </row>
    <row r="130" spans="3:6" x14ac:dyDescent="0.3">
      <c r="C130" s="3"/>
      <c r="F130" s="3"/>
    </row>
    <row r="131" spans="3:6" x14ac:dyDescent="0.3">
      <c r="C131" s="3"/>
      <c r="F131" s="3"/>
    </row>
    <row r="132" spans="3:6" x14ac:dyDescent="0.3">
      <c r="C132" s="3"/>
      <c r="F132" s="3"/>
    </row>
    <row r="133" spans="3:6" x14ac:dyDescent="0.3">
      <c r="C133" s="3"/>
      <c r="F133" s="3"/>
    </row>
    <row r="134" spans="3:6" x14ac:dyDescent="0.3">
      <c r="C134" s="3"/>
      <c r="F134" s="3"/>
    </row>
    <row r="135" spans="3:6" x14ac:dyDescent="0.3">
      <c r="C135" s="3"/>
      <c r="F135" s="3"/>
    </row>
    <row r="136" spans="3:6" x14ac:dyDescent="0.3">
      <c r="C136" s="3"/>
      <c r="F136" s="3"/>
    </row>
    <row r="137" spans="3:6" x14ac:dyDescent="0.3">
      <c r="C137" s="3"/>
      <c r="F137" s="3"/>
    </row>
    <row r="138" spans="3:6" x14ac:dyDescent="0.3">
      <c r="C138" s="3"/>
      <c r="F138" s="3"/>
    </row>
    <row r="139" spans="3:6" x14ac:dyDescent="0.3">
      <c r="C139" s="3"/>
      <c r="F139" s="3"/>
    </row>
    <row r="140" spans="3:6" x14ac:dyDescent="0.3">
      <c r="C140" s="3"/>
      <c r="F140" s="3"/>
    </row>
    <row r="141" spans="3:6" x14ac:dyDescent="0.3">
      <c r="C141" s="3"/>
      <c r="F141" s="3"/>
    </row>
    <row r="142" spans="3:6" x14ac:dyDescent="0.3">
      <c r="C142" s="3"/>
      <c r="F142" s="3"/>
    </row>
    <row r="143" spans="3:6" x14ac:dyDescent="0.3">
      <c r="C143" s="3"/>
      <c r="F143" s="3"/>
    </row>
    <row r="144" spans="3:6" x14ac:dyDescent="0.3">
      <c r="C144" s="3"/>
      <c r="F144" s="3"/>
    </row>
    <row r="145" spans="3:6" x14ac:dyDescent="0.3">
      <c r="C145" s="3"/>
      <c r="F145" s="3"/>
    </row>
    <row r="146" spans="3:6" x14ac:dyDescent="0.3">
      <c r="C146" s="3"/>
      <c r="F146" s="3"/>
    </row>
    <row r="147" spans="3:6" x14ac:dyDescent="0.3">
      <c r="C147" s="3"/>
      <c r="F147" s="3"/>
    </row>
    <row r="148" spans="3:6" x14ac:dyDescent="0.3">
      <c r="C148" s="3"/>
      <c r="F148" s="3"/>
    </row>
    <row r="149" spans="3:6" x14ac:dyDescent="0.3">
      <c r="C149" s="3"/>
      <c r="F149" s="3"/>
    </row>
    <row r="150" spans="3:6" x14ac:dyDescent="0.3">
      <c r="C150" s="3"/>
      <c r="F150" s="3"/>
    </row>
    <row r="151" spans="3:6" x14ac:dyDescent="0.3">
      <c r="C151" s="3"/>
      <c r="F151" s="3"/>
    </row>
    <row r="152" spans="3:6" x14ac:dyDescent="0.3">
      <c r="C152" s="3"/>
      <c r="F152" s="3"/>
    </row>
    <row r="153" spans="3:6" x14ac:dyDescent="0.3">
      <c r="C153" s="3"/>
      <c r="F153" s="3"/>
    </row>
    <row r="154" spans="3:6" x14ac:dyDescent="0.3">
      <c r="C154" s="3"/>
      <c r="F154" s="3"/>
    </row>
    <row r="155" spans="3:6" x14ac:dyDescent="0.3">
      <c r="C155" s="3"/>
      <c r="F155" s="3"/>
    </row>
    <row r="156" spans="3:6" x14ac:dyDescent="0.3">
      <c r="C156" s="3"/>
      <c r="F156" s="3"/>
    </row>
    <row r="157" spans="3:6" x14ac:dyDescent="0.3">
      <c r="C157" s="3"/>
      <c r="F157" s="3"/>
    </row>
    <row r="158" spans="3:6" x14ac:dyDescent="0.3">
      <c r="C158" s="3"/>
      <c r="F158" s="3"/>
    </row>
    <row r="159" spans="3:6" x14ac:dyDescent="0.3">
      <c r="C159" s="3"/>
      <c r="F159" s="3"/>
    </row>
    <row r="160" spans="3:6" x14ac:dyDescent="0.3">
      <c r="C160" s="3"/>
      <c r="F160" s="3"/>
    </row>
    <row r="161" spans="3:6" x14ac:dyDescent="0.3">
      <c r="C161" s="3"/>
      <c r="F161" s="3"/>
    </row>
    <row r="162" spans="3:6" x14ac:dyDescent="0.3">
      <c r="C162" s="3"/>
      <c r="F162" s="3"/>
    </row>
    <row r="163" spans="3:6" x14ac:dyDescent="0.3">
      <c r="C163" s="3"/>
      <c r="F163" s="3"/>
    </row>
    <row r="164" spans="3:6" x14ac:dyDescent="0.3">
      <c r="C164" s="3"/>
      <c r="F164" s="3"/>
    </row>
    <row r="165" spans="3:6" x14ac:dyDescent="0.3">
      <c r="C165" s="3"/>
      <c r="F165" s="3"/>
    </row>
    <row r="166" spans="3:6" x14ac:dyDescent="0.3">
      <c r="C166" s="3"/>
      <c r="F166" s="3"/>
    </row>
    <row r="167" spans="3:6" x14ac:dyDescent="0.3">
      <c r="C167" s="3"/>
      <c r="F167" s="3"/>
    </row>
    <row r="168" spans="3:6" x14ac:dyDescent="0.3">
      <c r="C168" s="3"/>
      <c r="F168" s="3"/>
    </row>
    <row r="169" spans="3:6" x14ac:dyDescent="0.3">
      <c r="C169" s="3"/>
      <c r="F169" s="3"/>
    </row>
    <row r="170" spans="3:6" x14ac:dyDescent="0.3">
      <c r="C170" s="3"/>
      <c r="F170" s="3"/>
    </row>
    <row r="171" spans="3:6" x14ac:dyDescent="0.3">
      <c r="C171" s="3"/>
      <c r="F171" s="3"/>
    </row>
    <row r="172" spans="3:6" x14ac:dyDescent="0.3">
      <c r="C172" s="3"/>
      <c r="F172" s="3"/>
    </row>
    <row r="173" spans="3:6" x14ac:dyDescent="0.3">
      <c r="C173" s="3"/>
      <c r="F173" s="3"/>
    </row>
    <row r="174" spans="3:6" x14ac:dyDescent="0.3">
      <c r="C174" s="3"/>
      <c r="F174" s="3"/>
    </row>
    <row r="175" spans="3:6" x14ac:dyDescent="0.3">
      <c r="C175" s="3"/>
      <c r="F175" s="3"/>
    </row>
    <row r="176" spans="3:6" x14ac:dyDescent="0.3">
      <c r="C176" s="3"/>
      <c r="F176" s="3"/>
    </row>
    <row r="177" spans="3:6" x14ac:dyDescent="0.3">
      <c r="C177" s="3"/>
      <c r="F177" s="3"/>
    </row>
    <row r="178" spans="3:6" x14ac:dyDescent="0.3">
      <c r="C178" s="3"/>
      <c r="F178" s="3"/>
    </row>
    <row r="179" spans="3:6" x14ac:dyDescent="0.3">
      <c r="C179" s="3"/>
      <c r="F179" s="3"/>
    </row>
    <row r="180" spans="3:6" x14ac:dyDescent="0.3">
      <c r="C180" s="3"/>
      <c r="F180" s="3"/>
    </row>
    <row r="181" spans="3:6" x14ac:dyDescent="0.3">
      <c r="C181" s="3"/>
      <c r="F181" s="3"/>
    </row>
    <row r="182" spans="3:6" x14ac:dyDescent="0.3">
      <c r="C182" s="3"/>
      <c r="F182" s="3"/>
    </row>
    <row r="183" spans="3:6" x14ac:dyDescent="0.3">
      <c r="C183" s="3"/>
      <c r="F183" s="3"/>
    </row>
    <row r="184" spans="3:6" x14ac:dyDescent="0.3">
      <c r="C184" s="3"/>
      <c r="F184" s="3"/>
    </row>
    <row r="185" spans="3:6" x14ac:dyDescent="0.3">
      <c r="C185" s="3"/>
      <c r="F185" s="3"/>
    </row>
    <row r="186" spans="3:6" x14ac:dyDescent="0.3">
      <c r="C186" s="3"/>
      <c r="F186" s="3"/>
    </row>
    <row r="187" spans="3:6" x14ac:dyDescent="0.3">
      <c r="C187" s="3"/>
      <c r="F187" s="3"/>
    </row>
    <row r="188" spans="3:6" x14ac:dyDescent="0.3">
      <c r="C188" s="3"/>
      <c r="F188" s="3"/>
    </row>
    <row r="189" spans="3:6" x14ac:dyDescent="0.3">
      <c r="C189" s="3"/>
      <c r="F189" s="3"/>
    </row>
    <row r="190" spans="3:6" x14ac:dyDescent="0.3">
      <c r="C190" s="3"/>
      <c r="F190" s="3"/>
    </row>
    <row r="191" spans="3:6" x14ac:dyDescent="0.3">
      <c r="C191" s="3"/>
      <c r="F191" s="3"/>
    </row>
    <row r="192" spans="3:6" x14ac:dyDescent="0.3">
      <c r="C192" s="3"/>
      <c r="F192" s="3"/>
    </row>
    <row r="193" spans="3:6" x14ac:dyDescent="0.3">
      <c r="C193" s="3"/>
      <c r="F193" s="3"/>
    </row>
    <row r="194" spans="3:6" x14ac:dyDescent="0.3">
      <c r="C194" s="3"/>
      <c r="F194" s="3"/>
    </row>
    <row r="195" spans="3:6" x14ac:dyDescent="0.3">
      <c r="C195" s="3"/>
      <c r="F195" s="3"/>
    </row>
    <row r="196" spans="3:6" x14ac:dyDescent="0.3">
      <c r="C196" s="3"/>
      <c r="F196" s="3"/>
    </row>
    <row r="197" spans="3:6" x14ac:dyDescent="0.3">
      <c r="C197" s="3"/>
      <c r="F197" s="3"/>
    </row>
    <row r="198" spans="3:6" x14ac:dyDescent="0.3">
      <c r="C198" s="3"/>
      <c r="F198" s="3"/>
    </row>
    <row r="199" spans="3:6" x14ac:dyDescent="0.3">
      <c r="C199" s="3"/>
      <c r="F199" s="3"/>
    </row>
    <row r="200" spans="3:6" x14ac:dyDescent="0.3">
      <c r="C200" s="3"/>
      <c r="F200" s="3"/>
    </row>
    <row r="201" spans="3:6" x14ac:dyDescent="0.3">
      <c r="C201" s="3"/>
      <c r="F201" s="3"/>
    </row>
    <row r="202" spans="3:6" x14ac:dyDescent="0.3">
      <c r="C202" s="3"/>
      <c r="F202" s="3"/>
    </row>
    <row r="203" spans="3:6" x14ac:dyDescent="0.3">
      <c r="C203" s="3"/>
      <c r="F203" s="3"/>
    </row>
    <row r="204" spans="3:6" x14ac:dyDescent="0.3">
      <c r="C204" s="3"/>
      <c r="F204" s="3"/>
    </row>
    <row r="205" spans="3:6" x14ac:dyDescent="0.3">
      <c r="C205" s="3"/>
      <c r="F205" s="3"/>
    </row>
    <row r="206" spans="3:6" x14ac:dyDescent="0.3">
      <c r="C206" s="3"/>
      <c r="F206" s="3"/>
    </row>
    <row r="207" spans="3:6" x14ac:dyDescent="0.3">
      <c r="C207" s="3"/>
      <c r="F207" s="3"/>
    </row>
    <row r="208" spans="3:6" x14ac:dyDescent="0.3">
      <c r="C208" s="3"/>
      <c r="F208" s="3"/>
    </row>
    <row r="209" spans="3:6" x14ac:dyDescent="0.3">
      <c r="C209" s="3"/>
      <c r="F209" s="3"/>
    </row>
    <row r="210" spans="3:6" x14ac:dyDescent="0.3">
      <c r="C210" s="3"/>
      <c r="F210" s="3"/>
    </row>
    <row r="211" spans="3:6" x14ac:dyDescent="0.3">
      <c r="C211" s="3"/>
      <c r="F211" s="3"/>
    </row>
    <row r="212" spans="3:6" x14ac:dyDescent="0.3">
      <c r="C212" s="3"/>
      <c r="F212" s="3"/>
    </row>
    <row r="213" spans="3:6" x14ac:dyDescent="0.3">
      <c r="C213" s="3"/>
      <c r="F213" s="3"/>
    </row>
    <row r="214" spans="3:6" x14ac:dyDescent="0.3">
      <c r="C214" s="3"/>
      <c r="F214" s="3"/>
    </row>
    <row r="215" spans="3:6" x14ac:dyDescent="0.3">
      <c r="C215" s="3"/>
      <c r="F215" s="3"/>
    </row>
    <row r="216" spans="3:6" x14ac:dyDescent="0.3">
      <c r="C216" s="3"/>
      <c r="F216" s="3"/>
    </row>
    <row r="217" spans="3:6" x14ac:dyDescent="0.3">
      <c r="C217" s="3"/>
      <c r="F217" s="3"/>
    </row>
    <row r="218" spans="3:6" x14ac:dyDescent="0.3">
      <c r="C218" s="3"/>
      <c r="F218" s="3"/>
    </row>
    <row r="219" spans="3:6" x14ac:dyDescent="0.3">
      <c r="C219" s="3"/>
      <c r="F219" s="3"/>
    </row>
    <row r="220" spans="3:6" x14ac:dyDescent="0.3">
      <c r="C220" s="3"/>
      <c r="F220" s="3"/>
    </row>
    <row r="221" spans="3:6" x14ac:dyDescent="0.3">
      <c r="C221" s="3"/>
      <c r="F221" s="3"/>
    </row>
    <row r="222" spans="3:6" x14ac:dyDescent="0.3">
      <c r="C222" s="3"/>
      <c r="F222" s="3"/>
    </row>
    <row r="223" spans="3:6" x14ac:dyDescent="0.3">
      <c r="C223" s="3"/>
      <c r="F223" s="3"/>
    </row>
    <row r="224" spans="3:6" x14ac:dyDescent="0.3">
      <c r="C224" s="3"/>
      <c r="F224" s="3"/>
    </row>
    <row r="225" spans="3:6" x14ac:dyDescent="0.3">
      <c r="C225" s="3"/>
      <c r="F225" s="3"/>
    </row>
    <row r="226" spans="3:6" x14ac:dyDescent="0.3">
      <c r="C226" s="3"/>
      <c r="F226" s="3"/>
    </row>
    <row r="227" spans="3:6" x14ac:dyDescent="0.3">
      <c r="C227" s="3"/>
      <c r="F227" s="3"/>
    </row>
    <row r="228" spans="3:6" x14ac:dyDescent="0.3">
      <c r="C228" s="3"/>
      <c r="F228" s="3"/>
    </row>
    <row r="229" spans="3:6" x14ac:dyDescent="0.3">
      <c r="C229" s="3"/>
      <c r="F229" s="3"/>
    </row>
    <row r="230" spans="3:6" x14ac:dyDescent="0.3">
      <c r="C230" s="3"/>
      <c r="F230" s="3"/>
    </row>
    <row r="231" spans="3:6" x14ac:dyDescent="0.3">
      <c r="C231" s="3"/>
      <c r="F231" s="3"/>
    </row>
    <row r="232" spans="3:6" x14ac:dyDescent="0.3">
      <c r="C232" s="3"/>
      <c r="F232" s="3"/>
    </row>
    <row r="233" spans="3:6" x14ac:dyDescent="0.3">
      <c r="C233" s="3"/>
      <c r="F233" s="3"/>
    </row>
    <row r="234" spans="3:6" x14ac:dyDescent="0.3">
      <c r="C234" s="3"/>
      <c r="F234" s="3"/>
    </row>
    <row r="235" spans="3:6" x14ac:dyDescent="0.3">
      <c r="C235" s="3"/>
      <c r="F235" s="3"/>
    </row>
    <row r="236" spans="3:6" x14ac:dyDescent="0.3">
      <c r="C236" s="3"/>
      <c r="F236" s="3"/>
    </row>
    <row r="237" spans="3:6" x14ac:dyDescent="0.3">
      <c r="C237" s="3"/>
      <c r="F237" s="3"/>
    </row>
    <row r="238" spans="3:6" x14ac:dyDescent="0.3">
      <c r="C238" s="3"/>
      <c r="F238" s="3"/>
    </row>
    <row r="239" spans="3:6" x14ac:dyDescent="0.3">
      <c r="C239" s="3"/>
      <c r="F239" s="3"/>
    </row>
    <row r="240" spans="3:6" x14ac:dyDescent="0.3">
      <c r="C240" s="3"/>
      <c r="F240" s="3"/>
    </row>
    <row r="241" spans="3:6" x14ac:dyDescent="0.3">
      <c r="C241" s="3"/>
      <c r="F241" s="3"/>
    </row>
    <row r="242" spans="3:6" x14ac:dyDescent="0.3">
      <c r="C242" s="3"/>
      <c r="F242" s="3"/>
    </row>
    <row r="243" spans="3:6" x14ac:dyDescent="0.3">
      <c r="C243" s="3"/>
      <c r="F243" s="3"/>
    </row>
    <row r="244" spans="3:6" x14ac:dyDescent="0.3">
      <c r="C244" s="3"/>
      <c r="F244" s="3"/>
    </row>
    <row r="245" spans="3:6" x14ac:dyDescent="0.3">
      <c r="C245" s="3"/>
      <c r="F245" s="3"/>
    </row>
    <row r="246" spans="3:6" x14ac:dyDescent="0.3">
      <c r="C246" s="3"/>
      <c r="F246" s="3"/>
    </row>
    <row r="247" spans="3:6" x14ac:dyDescent="0.3">
      <c r="C247" s="3"/>
      <c r="F247" s="3"/>
    </row>
    <row r="248" spans="3:6" x14ac:dyDescent="0.3">
      <c r="C248" s="3"/>
      <c r="F248" s="3"/>
    </row>
    <row r="249" spans="3:6" x14ac:dyDescent="0.3">
      <c r="C249" s="3"/>
      <c r="F249" s="3"/>
    </row>
    <row r="250" spans="3:6" x14ac:dyDescent="0.3">
      <c r="C250" s="3"/>
      <c r="F250" s="3"/>
    </row>
    <row r="251" spans="3:6" x14ac:dyDescent="0.3">
      <c r="C251" s="3"/>
      <c r="F251" s="3"/>
    </row>
    <row r="252" spans="3:6" x14ac:dyDescent="0.3">
      <c r="C252" s="3"/>
      <c r="F252" s="3"/>
    </row>
    <row r="253" spans="3:6" x14ac:dyDescent="0.3">
      <c r="C253" s="3"/>
      <c r="F253" s="3"/>
    </row>
    <row r="254" spans="3:6" x14ac:dyDescent="0.3">
      <c r="C254" s="3"/>
      <c r="F254" s="3"/>
    </row>
    <row r="255" spans="3:6" x14ac:dyDescent="0.3">
      <c r="C255" s="3"/>
      <c r="F255" s="3"/>
    </row>
    <row r="256" spans="3:6" x14ac:dyDescent="0.3">
      <c r="C256" s="3"/>
      <c r="F256" s="3"/>
    </row>
    <row r="257" spans="3:6" x14ac:dyDescent="0.3">
      <c r="C257" s="3"/>
      <c r="F257" s="3"/>
    </row>
    <row r="258" spans="3:6" x14ac:dyDescent="0.3">
      <c r="C258" s="3"/>
      <c r="F258" s="3"/>
    </row>
    <row r="259" spans="3:6" x14ac:dyDescent="0.3">
      <c r="C259" s="3"/>
      <c r="F259" s="3"/>
    </row>
    <row r="260" spans="3:6" x14ac:dyDescent="0.3">
      <c r="C260" s="3"/>
      <c r="F260" s="3"/>
    </row>
    <row r="261" spans="3:6" x14ac:dyDescent="0.3">
      <c r="C261" s="3"/>
      <c r="F261" s="3"/>
    </row>
    <row r="262" spans="3:6" x14ac:dyDescent="0.3">
      <c r="C262" s="3"/>
      <c r="F262" s="3"/>
    </row>
    <row r="263" spans="3:6" x14ac:dyDescent="0.3">
      <c r="C263" s="3"/>
      <c r="F263" s="3"/>
    </row>
    <row r="264" spans="3:6" x14ac:dyDescent="0.3">
      <c r="C264" s="3"/>
      <c r="F264" s="3"/>
    </row>
    <row r="265" spans="3:6" x14ac:dyDescent="0.3">
      <c r="C265" s="3"/>
      <c r="F265" s="3"/>
    </row>
    <row r="266" spans="3:6" x14ac:dyDescent="0.3">
      <c r="C266" s="3"/>
      <c r="F266" s="3"/>
    </row>
    <row r="267" spans="3:6" x14ac:dyDescent="0.3">
      <c r="C267" s="3"/>
      <c r="F267" s="3"/>
    </row>
    <row r="268" spans="3:6" x14ac:dyDescent="0.3">
      <c r="C268" s="3"/>
      <c r="F268" s="3"/>
    </row>
    <row r="269" spans="3:6" x14ac:dyDescent="0.3">
      <c r="C269" s="3"/>
      <c r="F269" s="3"/>
    </row>
    <row r="270" spans="3:6" x14ac:dyDescent="0.3">
      <c r="C270" s="3"/>
      <c r="F270" s="3"/>
    </row>
    <row r="271" spans="3:6" x14ac:dyDescent="0.3">
      <c r="C271" s="3"/>
      <c r="F271" s="3"/>
    </row>
    <row r="272" spans="3:6" x14ac:dyDescent="0.3">
      <c r="C272" s="3"/>
      <c r="F272" s="3"/>
    </row>
    <row r="273" spans="3:6" x14ac:dyDescent="0.3">
      <c r="C273" s="3"/>
      <c r="F273" s="3"/>
    </row>
    <row r="274" spans="3:6" x14ac:dyDescent="0.3">
      <c r="C274" s="3"/>
      <c r="F274" s="3"/>
    </row>
    <row r="275" spans="3:6" x14ac:dyDescent="0.3">
      <c r="C275" s="3"/>
      <c r="F275" s="3"/>
    </row>
    <row r="276" spans="3:6" x14ac:dyDescent="0.3">
      <c r="C276" s="3"/>
      <c r="F276" s="3"/>
    </row>
    <row r="277" spans="3:6" x14ac:dyDescent="0.3">
      <c r="C277" s="3"/>
      <c r="F277" s="3"/>
    </row>
    <row r="278" spans="3:6" x14ac:dyDescent="0.3">
      <c r="C278" s="3"/>
      <c r="F278" s="3"/>
    </row>
    <row r="279" spans="3:6" x14ac:dyDescent="0.3">
      <c r="C279" s="3"/>
      <c r="F279" s="3"/>
    </row>
    <row r="280" spans="3:6" x14ac:dyDescent="0.3">
      <c r="C280" s="3"/>
      <c r="F280" s="3"/>
    </row>
    <row r="281" spans="3:6" x14ac:dyDescent="0.3">
      <c r="C281" s="3"/>
      <c r="F281" s="3"/>
    </row>
    <row r="282" spans="3:6" x14ac:dyDescent="0.3">
      <c r="C282" s="3"/>
      <c r="F282" s="3"/>
    </row>
    <row r="283" spans="3:6" x14ac:dyDescent="0.3">
      <c r="C283" s="3"/>
      <c r="F283" s="3"/>
    </row>
    <row r="284" spans="3:6" x14ac:dyDescent="0.3">
      <c r="C284" s="3"/>
      <c r="F284" s="3"/>
    </row>
    <row r="285" spans="3:6" x14ac:dyDescent="0.3">
      <c r="C285" s="3"/>
      <c r="F285" s="3"/>
    </row>
    <row r="286" spans="3:6" x14ac:dyDescent="0.3">
      <c r="C286" s="3"/>
      <c r="F286" s="3"/>
    </row>
    <row r="287" spans="3:6" x14ac:dyDescent="0.3">
      <c r="C287" s="3"/>
      <c r="F287" s="3"/>
    </row>
    <row r="288" spans="3:6" x14ac:dyDescent="0.3">
      <c r="C288" s="3"/>
      <c r="F288" s="3"/>
    </row>
    <row r="289" spans="3:6" x14ac:dyDescent="0.3">
      <c r="C289" s="3"/>
      <c r="F289" s="3"/>
    </row>
    <row r="290" spans="3:6" x14ac:dyDescent="0.3">
      <c r="C290" s="3"/>
      <c r="F290" s="3"/>
    </row>
    <row r="291" spans="3:6" x14ac:dyDescent="0.3">
      <c r="C291" s="3"/>
      <c r="F291" s="3"/>
    </row>
    <row r="292" spans="3:6" x14ac:dyDescent="0.3">
      <c r="C292" s="3"/>
      <c r="F292" s="3"/>
    </row>
    <row r="293" spans="3:6" x14ac:dyDescent="0.3">
      <c r="C293" s="3"/>
      <c r="F293" s="3"/>
    </row>
    <row r="294" spans="3:6" x14ac:dyDescent="0.3">
      <c r="C294" s="3"/>
      <c r="F294" s="3"/>
    </row>
    <row r="295" spans="3:6" x14ac:dyDescent="0.3">
      <c r="C295" s="3"/>
      <c r="F295" s="3"/>
    </row>
    <row r="296" spans="3:6" x14ac:dyDescent="0.3">
      <c r="C296" s="3"/>
      <c r="F296" s="3"/>
    </row>
    <row r="297" spans="3:6" x14ac:dyDescent="0.3">
      <c r="C297" s="3"/>
      <c r="F297" s="3"/>
    </row>
    <row r="298" spans="3:6" x14ac:dyDescent="0.3">
      <c r="C298" s="3"/>
      <c r="F298" s="3"/>
    </row>
    <row r="299" spans="3:6" x14ac:dyDescent="0.3">
      <c r="C299" s="3"/>
      <c r="F299" s="3"/>
    </row>
    <row r="300" spans="3:6" x14ac:dyDescent="0.3">
      <c r="C300" s="3"/>
      <c r="F300" s="3"/>
    </row>
    <row r="301" spans="3:6" x14ac:dyDescent="0.3">
      <c r="C301" s="3"/>
      <c r="F301" s="3"/>
    </row>
    <row r="302" spans="3:6" x14ac:dyDescent="0.3">
      <c r="C302" s="3"/>
      <c r="F302" s="3"/>
    </row>
    <row r="303" spans="3:6" x14ac:dyDescent="0.3">
      <c r="C303" s="3"/>
      <c r="F303" s="3"/>
    </row>
    <row r="304" spans="3:6" x14ac:dyDescent="0.3">
      <c r="C304" s="3"/>
      <c r="F304" s="3"/>
    </row>
    <row r="305" spans="3:6" x14ac:dyDescent="0.3">
      <c r="C305" s="3"/>
      <c r="F305" s="3"/>
    </row>
    <row r="306" spans="3:6" x14ac:dyDescent="0.3">
      <c r="C306" s="3"/>
      <c r="F306" s="3"/>
    </row>
    <row r="307" spans="3:6" x14ac:dyDescent="0.3">
      <c r="C307" s="3"/>
      <c r="F307" s="3"/>
    </row>
    <row r="308" spans="3:6" x14ac:dyDescent="0.3">
      <c r="C308" s="3"/>
      <c r="F308" s="3"/>
    </row>
    <row r="309" spans="3:6" x14ac:dyDescent="0.3">
      <c r="C309" s="3"/>
      <c r="F309" s="3"/>
    </row>
    <row r="310" spans="3:6" x14ac:dyDescent="0.3">
      <c r="C310" s="3"/>
      <c r="F310" s="3"/>
    </row>
    <row r="311" spans="3:6" x14ac:dyDescent="0.3">
      <c r="C311" s="3"/>
      <c r="F311" s="3"/>
    </row>
    <row r="312" spans="3:6" x14ac:dyDescent="0.3">
      <c r="C312" s="3"/>
      <c r="F312" s="3"/>
    </row>
    <row r="313" spans="3:6" x14ac:dyDescent="0.3">
      <c r="C313" s="3"/>
      <c r="F313" s="3"/>
    </row>
    <row r="314" spans="3:6" x14ac:dyDescent="0.3">
      <c r="C314" s="3"/>
      <c r="F314" s="3"/>
    </row>
    <row r="315" spans="3:6" x14ac:dyDescent="0.3">
      <c r="C315" s="3"/>
      <c r="F315" s="3"/>
    </row>
    <row r="316" spans="3:6" x14ac:dyDescent="0.3">
      <c r="C316" s="3"/>
      <c r="F316" s="3"/>
    </row>
    <row r="317" spans="3:6" x14ac:dyDescent="0.3">
      <c r="C317" s="3"/>
      <c r="F317" s="3"/>
    </row>
    <row r="318" spans="3:6" x14ac:dyDescent="0.3">
      <c r="C318" s="3"/>
      <c r="F318" s="3"/>
    </row>
    <row r="319" spans="3:6" x14ac:dyDescent="0.3">
      <c r="C319" s="3"/>
      <c r="F319" s="3"/>
    </row>
    <row r="320" spans="3:6" x14ac:dyDescent="0.3">
      <c r="C320" s="3"/>
      <c r="F320" s="3"/>
    </row>
    <row r="321" spans="3:6" x14ac:dyDescent="0.3">
      <c r="C321" s="3"/>
      <c r="F321" s="3"/>
    </row>
    <row r="322" spans="3:6" x14ac:dyDescent="0.3">
      <c r="C322" s="3"/>
      <c r="F322" s="3"/>
    </row>
    <row r="323" spans="3:6" x14ac:dyDescent="0.3">
      <c r="C323" s="3"/>
      <c r="F323" s="3"/>
    </row>
    <row r="324" spans="3:6" x14ac:dyDescent="0.3">
      <c r="C324" s="3"/>
      <c r="F324" s="3"/>
    </row>
    <row r="325" spans="3:6" x14ac:dyDescent="0.3">
      <c r="C325" s="3"/>
      <c r="F325" s="3"/>
    </row>
    <row r="326" spans="3:6" x14ac:dyDescent="0.3">
      <c r="C326" s="3"/>
      <c r="F326" s="3"/>
    </row>
    <row r="327" spans="3:6" x14ac:dyDescent="0.3">
      <c r="C327" s="3"/>
      <c r="F327" s="3"/>
    </row>
    <row r="328" spans="3:6" x14ac:dyDescent="0.3">
      <c r="C328" s="3"/>
      <c r="F328" s="3"/>
    </row>
    <row r="329" spans="3:6" x14ac:dyDescent="0.3">
      <c r="C329" s="3"/>
      <c r="F329" s="3"/>
    </row>
    <row r="330" spans="3:6" x14ac:dyDescent="0.3">
      <c r="C330" s="3"/>
      <c r="F330" s="3"/>
    </row>
    <row r="331" spans="3:6" x14ac:dyDescent="0.3">
      <c r="C331" s="3"/>
      <c r="F331" s="3"/>
    </row>
    <row r="332" spans="3:6" x14ac:dyDescent="0.3">
      <c r="C332" s="3"/>
      <c r="F332" s="3"/>
    </row>
    <row r="333" spans="3:6" x14ac:dyDescent="0.3">
      <c r="C333" s="3"/>
      <c r="F333" s="3"/>
    </row>
    <row r="334" spans="3:6" x14ac:dyDescent="0.3">
      <c r="C334" s="3"/>
      <c r="F334" s="3"/>
    </row>
    <row r="335" spans="3:6" x14ac:dyDescent="0.3">
      <c r="C335" s="3"/>
      <c r="F335" s="3"/>
    </row>
    <row r="336" spans="3:6" x14ac:dyDescent="0.3">
      <c r="C336" s="3"/>
      <c r="F336" s="3"/>
    </row>
    <row r="337" spans="3:6" x14ac:dyDescent="0.3">
      <c r="C337" s="3"/>
      <c r="F337" s="3"/>
    </row>
    <row r="338" spans="3:6" x14ac:dyDescent="0.3">
      <c r="C338" s="3"/>
      <c r="F338" s="3"/>
    </row>
    <row r="339" spans="3:6" x14ac:dyDescent="0.3">
      <c r="C339" s="3"/>
      <c r="F339" s="3"/>
    </row>
    <row r="340" spans="3:6" x14ac:dyDescent="0.3">
      <c r="C340" s="3"/>
      <c r="F340" s="3"/>
    </row>
    <row r="341" spans="3:6" x14ac:dyDescent="0.3">
      <c r="C341" s="3"/>
      <c r="F341" s="3"/>
    </row>
    <row r="342" spans="3:6" x14ac:dyDescent="0.3">
      <c r="C342" s="3"/>
      <c r="F342" s="3"/>
    </row>
    <row r="343" spans="3:6" x14ac:dyDescent="0.3">
      <c r="C343" s="3"/>
      <c r="F343" s="3"/>
    </row>
    <row r="344" spans="3:6" x14ac:dyDescent="0.3">
      <c r="C344" s="3"/>
      <c r="F344" s="3"/>
    </row>
    <row r="345" spans="3:6" x14ac:dyDescent="0.3">
      <c r="C345" s="3"/>
      <c r="F345" s="3"/>
    </row>
    <row r="346" spans="3:6" x14ac:dyDescent="0.3">
      <c r="C346" s="3"/>
      <c r="F346" s="3"/>
    </row>
    <row r="347" spans="3:6" x14ac:dyDescent="0.3">
      <c r="C347" s="3"/>
      <c r="F347" s="3"/>
    </row>
    <row r="348" spans="3:6" x14ac:dyDescent="0.3">
      <c r="C348" s="3"/>
      <c r="F348" s="3"/>
    </row>
    <row r="349" spans="3:6" x14ac:dyDescent="0.3">
      <c r="C349" s="3"/>
      <c r="F349" s="3"/>
    </row>
    <row r="350" spans="3:6" x14ac:dyDescent="0.3">
      <c r="C350" s="3"/>
      <c r="F350" s="3"/>
    </row>
    <row r="351" spans="3:6" x14ac:dyDescent="0.3">
      <c r="C351" s="3"/>
      <c r="F351" s="3"/>
    </row>
    <row r="352" spans="3:6" x14ac:dyDescent="0.3">
      <c r="C352" s="3"/>
      <c r="F352" s="3"/>
    </row>
    <row r="353" spans="3:6" x14ac:dyDescent="0.3">
      <c r="C353" s="3"/>
      <c r="F353" s="3"/>
    </row>
    <row r="354" spans="3:6" x14ac:dyDescent="0.3">
      <c r="C354" s="3"/>
      <c r="F354" s="3"/>
    </row>
    <row r="355" spans="3:6" x14ac:dyDescent="0.3">
      <c r="C355" s="3"/>
      <c r="F355" s="3"/>
    </row>
    <row r="356" spans="3:6" x14ac:dyDescent="0.3">
      <c r="C356" s="3"/>
      <c r="F356" s="3"/>
    </row>
    <row r="357" spans="3:6" x14ac:dyDescent="0.3">
      <c r="C357" s="3"/>
      <c r="F357" s="3"/>
    </row>
    <row r="358" spans="3:6" x14ac:dyDescent="0.3">
      <c r="C358" s="3"/>
      <c r="F358" s="3"/>
    </row>
    <row r="359" spans="3:6" x14ac:dyDescent="0.3">
      <c r="C359" s="3"/>
      <c r="F359" s="3"/>
    </row>
    <row r="360" spans="3:6" x14ac:dyDescent="0.3">
      <c r="C360" s="3"/>
      <c r="F360" s="3"/>
    </row>
    <row r="361" spans="3:6" x14ac:dyDescent="0.3">
      <c r="C361" s="3"/>
      <c r="F361" s="3"/>
    </row>
    <row r="362" spans="3:6" x14ac:dyDescent="0.3">
      <c r="C362" s="3"/>
      <c r="F362" s="3"/>
    </row>
    <row r="363" spans="3:6" x14ac:dyDescent="0.3">
      <c r="C363" s="3"/>
      <c r="F363" s="3"/>
    </row>
    <row r="364" spans="3:6" x14ac:dyDescent="0.3">
      <c r="C364" s="3"/>
      <c r="F364" s="3"/>
    </row>
    <row r="365" spans="3:6" x14ac:dyDescent="0.3">
      <c r="C365" s="3"/>
      <c r="F365" s="3"/>
    </row>
    <row r="366" spans="3:6" x14ac:dyDescent="0.3">
      <c r="C366" s="3"/>
      <c r="F366" s="3"/>
    </row>
    <row r="367" spans="3:6" x14ac:dyDescent="0.3">
      <c r="C367" s="3"/>
      <c r="F367" s="3"/>
    </row>
    <row r="368" spans="3:6" x14ac:dyDescent="0.3">
      <c r="C368" s="3"/>
      <c r="F368" s="3"/>
    </row>
    <row r="369" spans="3:6" x14ac:dyDescent="0.3">
      <c r="C369" s="3"/>
      <c r="F369" s="3"/>
    </row>
    <row r="370" spans="3:6" x14ac:dyDescent="0.3">
      <c r="C370" s="3"/>
      <c r="F370" s="3"/>
    </row>
    <row r="371" spans="3:6" x14ac:dyDescent="0.3">
      <c r="C371" s="3"/>
      <c r="F371" s="3"/>
    </row>
    <row r="372" spans="3:6" x14ac:dyDescent="0.3">
      <c r="C372" s="3"/>
      <c r="F372" s="3"/>
    </row>
    <row r="373" spans="3:6" x14ac:dyDescent="0.3">
      <c r="C373" s="3"/>
      <c r="F373" s="3"/>
    </row>
    <row r="374" spans="3:6" x14ac:dyDescent="0.3">
      <c r="C374" s="3"/>
      <c r="F374" s="3"/>
    </row>
    <row r="375" spans="3:6" x14ac:dyDescent="0.3">
      <c r="C375" s="3"/>
      <c r="F375" s="3"/>
    </row>
    <row r="376" spans="3:6" x14ac:dyDescent="0.3">
      <c r="C376" s="3"/>
      <c r="F376" s="3"/>
    </row>
    <row r="377" spans="3:6" x14ac:dyDescent="0.3">
      <c r="C377" s="3"/>
      <c r="F377" s="3"/>
    </row>
    <row r="378" spans="3:6" x14ac:dyDescent="0.3">
      <c r="C378" s="3"/>
      <c r="F378" s="3"/>
    </row>
    <row r="379" spans="3:6" x14ac:dyDescent="0.3">
      <c r="C379" s="3"/>
      <c r="F379" s="3"/>
    </row>
    <row r="380" spans="3:6" x14ac:dyDescent="0.3">
      <c r="C380" s="3"/>
      <c r="F380" s="3"/>
    </row>
    <row r="381" spans="3:6" x14ac:dyDescent="0.3">
      <c r="C381" s="3"/>
      <c r="F381" s="3"/>
    </row>
    <row r="382" spans="3:6" x14ac:dyDescent="0.3">
      <c r="C382" s="3"/>
      <c r="F382" s="3"/>
    </row>
    <row r="383" spans="3:6" x14ac:dyDescent="0.3">
      <c r="C383" s="3"/>
      <c r="F383" s="3"/>
    </row>
    <row r="384" spans="3:6" x14ac:dyDescent="0.3">
      <c r="C384" s="3"/>
      <c r="F384" s="3"/>
    </row>
    <row r="385" spans="3:6" x14ac:dyDescent="0.3">
      <c r="C385" s="3"/>
      <c r="F385" s="3"/>
    </row>
    <row r="386" spans="3:6" x14ac:dyDescent="0.3">
      <c r="C386" s="3"/>
      <c r="F386" s="3"/>
    </row>
    <row r="387" spans="3:6" x14ac:dyDescent="0.3">
      <c r="C387" s="3"/>
      <c r="F387" s="3"/>
    </row>
    <row r="388" spans="3:6" x14ac:dyDescent="0.3">
      <c r="C388" s="3"/>
      <c r="F388" s="3"/>
    </row>
    <row r="389" spans="3:6" x14ac:dyDescent="0.3">
      <c r="C389" s="3"/>
      <c r="F389" s="3"/>
    </row>
    <row r="390" spans="3:6" x14ac:dyDescent="0.3">
      <c r="C390" s="3"/>
      <c r="F390" s="3"/>
    </row>
    <row r="391" spans="3:6" x14ac:dyDescent="0.3">
      <c r="C391" s="3"/>
      <c r="F391" s="3"/>
    </row>
    <row r="392" spans="3:6" x14ac:dyDescent="0.3">
      <c r="C392" s="3"/>
      <c r="F392" s="3"/>
    </row>
    <row r="393" spans="3:6" x14ac:dyDescent="0.3">
      <c r="C393" s="3"/>
      <c r="F393" s="3"/>
    </row>
    <row r="394" spans="3:6" x14ac:dyDescent="0.3">
      <c r="C394" s="3"/>
      <c r="F394" s="3"/>
    </row>
    <row r="395" spans="3:6" x14ac:dyDescent="0.3">
      <c r="C395" s="3"/>
      <c r="F395" s="3"/>
    </row>
    <row r="396" spans="3:6" x14ac:dyDescent="0.3">
      <c r="C396" s="3"/>
      <c r="F396" s="3"/>
    </row>
    <row r="397" spans="3:6" x14ac:dyDescent="0.3">
      <c r="C397" s="3"/>
      <c r="F397" s="3"/>
    </row>
    <row r="398" spans="3:6" x14ac:dyDescent="0.3">
      <c r="C398" s="3"/>
      <c r="F398" s="3"/>
    </row>
    <row r="399" spans="3:6" x14ac:dyDescent="0.3">
      <c r="C399" s="3"/>
      <c r="F399" s="3"/>
    </row>
    <row r="400" spans="3:6" x14ac:dyDescent="0.3">
      <c r="C400" s="3"/>
      <c r="F400" s="3"/>
    </row>
    <row r="401" spans="3:6" x14ac:dyDescent="0.3">
      <c r="C401" s="3"/>
      <c r="F401" s="3"/>
    </row>
    <row r="402" spans="3:6" x14ac:dyDescent="0.3">
      <c r="C402" s="3"/>
      <c r="F402" s="3"/>
    </row>
    <row r="403" spans="3:6" x14ac:dyDescent="0.3">
      <c r="C403" s="3"/>
      <c r="F403" s="3"/>
    </row>
    <row r="404" spans="3:6" x14ac:dyDescent="0.3">
      <c r="C404" s="3"/>
      <c r="F404" s="3"/>
    </row>
    <row r="405" spans="3:6" x14ac:dyDescent="0.3">
      <c r="C405" s="3"/>
      <c r="F405" s="3"/>
    </row>
    <row r="406" spans="3:6" x14ac:dyDescent="0.3">
      <c r="C406" s="3"/>
      <c r="F406" s="3"/>
    </row>
    <row r="407" spans="3:6" x14ac:dyDescent="0.3">
      <c r="C407" s="3"/>
      <c r="F407" s="3"/>
    </row>
    <row r="408" spans="3:6" x14ac:dyDescent="0.3">
      <c r="C408" s="3"/>
      <c r="F408" s="3"/>
    </row>
    <row r="409" spans="3:6" x14ac:dyDescent="0.3">
      <c r="C409" s="3"/>
      <c r="F409" s="3"/>
    </row>
    <row r="410" spans="3:6" x14ac:dyDescent="0.3">
      <c r="C410" s="3"/>
      <c r="F410" s="3"/>
    </row>
    <row r="411" spans="3:6" x14ac:dyDescent="0.3">
      <c r="C411" s="3"/>
      <c r="F411" s="3"/>
    </row>
    <row r="412" spans="3:6" x14ac:dyDescent="0.3">
      <c r="C412" s="3"/>
      <c r="F412" s="3"/>
    </row>
    <row r="413" spans="3:6" x14ac:dyDescent="0.3">
      <c r="C413" s="3"/>
      <c r="F413" s="3"/>
    </row>
    <row r="414" spans="3:6" x14ac:dyDescent="0.3">
      <c r="C414" s="3"/>
      <c r="F414" s="3"/>
    </row>
    <row r="415" spans="3:6" x14ac:dyDescent="0.3">
      <c r="C415" s="3"/>
      <c r="F415" s="3"/>
    </row>
    <row r="416" spans="3:6" x14ac:dyDescent="0.3">
      <c r="C416" s="3"/>
      <c r="F416" s="3"/>
    </row>
    <row r="417" spans="3:6" x14ac:dyDescent="0.3">
      <c r="C417" s="3"/>
      <c r="F417" s="3"/>
    </row>
    <row r="418" spans="3:6" x14ac:dyDescent="0.3">
      <c r="C418" s="3"/>
      <c r="F418" s="3"/>
    </row>
    <row r="419" spans="3:6" x14ac:dyDescent="0.3">
      <c r="C419" s="3"/>
      <c r="F419" s="3"/>
    </row>
    <row r="420" spans="3:6" x14ac:dyDescent="0.3">
      <c r="C420" s="3"/>
      <c r="F420" s="3"/>
    </row>
    <row r="421" spans="3:6" x14ac:dyDescent="0.3">
      <c r="C421" s="3"/>
      <c r="F421" s="3"/>
    </row>
    <row r="422" spans="3:6" x14ac:dyDescent="0.3">
      <c r="C422" s="3"/>
      <c r="F422" s="3"/>
    </row>
    <row r="423" spans="3:6" x14ac:dyDescent="0.3">
      <c r="C423" s="3"/>
      <c r="F423" s="3"/>
    </row>
    <row r="424" spans="3:6" x14ac:dyDescent="0.3">
      <c r="C424" s="3"/>
      <c r="F424" s="3"/>
    </row>
    <row r="425" spans="3:6" x14ac:dyDescent="0.3">
      <c r="C425" s="3"/>
      <c r="F425" s="3"/>
    </row>
    <row r="426" spans="3:6" x14ac:dyDescent="0.3">
      <c r="C426" s="3"/>
      <c r="F426" s="3"/>
    </row>
    <row r="427" spans="3:6" x14ac:dyDescent="0.3">
      <c r="C427" s="3"/>
      <c r="F427" s="3"/>
    </row>
    <row r="428" spans="3:6" x14ac:dyDescent="0.3">
      <c r="C428" s="3"/>
      <c r="F428" s="3"/>
    </row>
    <row r="429" spans="3:6" x14ac:dyDescent="0.3">
      <c r="C429" s="3"/>
      <c r="F429" s="3"/>
    </row>
    <row r="430" spans="3:6" x14ac:dyDescent="0.3">
      <c r="C430" s="3"/>
      <c r="F430" s="3"/>
    </row>
    <row r="431" spans="3:6" x14ac:dyDescent="0.3">
      <c r="C431" s="3"/>
      <c r="F431" s="3"/>
    </row>
    <row r="432" spans="3:6" x14ac:dyDescent="0.3">
      <c r="C432" s="3"/>
      <c r="F432" s="3"/>
    </row>
    <row r="433" spans="3:6" x14ac:dyDescent="0.3">
      <c r="C433" s="3"/>
      <c r="F433" s="3"/>
    </row>
    <row r="434" spans="3:6" x14ac:dyDescent="0.3">
      <c r="C434" s="3"/>
      <c r="F434" s="3"/>
    </row>
    <row r="435" spans="3:6" x14ac:dyDescent="0.3">
      <c r="C435" s="3"/>
      <c r="F435" s="3"/>
    </row>
    <row r="436" spans="3:6" x14ac:dyDescent="0.3">
      <c r="C436" s="3"/>
      <c r="F436" s="3"/>
    </row>
    <row r="437" spans="3:6" x14ac:dyDescent="0.3">
      <c r="C437" s="3"/>
      <c r="F437" s="3"/>
    </row>
    <row r="438" spans="3:6" x14ac:dyDescent="0.3">
      <c r="C438" s="3"/>
      <c r="F438" s="3"/>
    </row>
    <row r="439" spans="3:6" x14ac:dyDescent="0.3">
      <c r="C439" s="3"/>
      <c r="F439" s="3"/>
    </row>
    <row r="440" spans="3:6" x14ac:dyDescent="0.3">
      <c r="C440" s="3"/>
      <c r="F440" s="3"/>
    </row>
    <row r="441" spans="3:6" x14ac:dyDescent="0.3">
      <c r="C441" s="3"/>
      <c r="F441" s="3"/>
    </row>
    <row r="442" spans="3:6" x14ac:dyDescent="0.3">
      <c r="C442" s="3"/>
      <c r="F442" s="3"/>
    </row>
    <row r="443" spans="3:6" x14ac:dyDescent="0.3">
      <c r="C443" s="3"/>
      <c r="F443" s="3"/>
    </row>
    <row r="444" spans="3:6" x14ac:dyDescent="0.3">
      <c r="C444" s="3"/>
      <c r="F444" s="3"/>
    </row>
    <row r="445" spans="3:6" x14ac:dyDescent="0.3">
      <c r="C445" s="3"/>
      <c r="F445" s="3"/>
    </row>
    <row r="446" spans="3:6" x14ac:dyDescent="0.3">
      <c r="C446" s="3"/>
      <c r="F446" s="3"/>
    </row>
    <row r="447" spans="3:6" x14ac:dyDescent="0.3">
      <c r="C447" s="3"/>
      <c r="F447" s="3"/>
    </row>
    <row r="448" spans="3:6" x14ac:dyDescent="0.3">
      <c r="C448" s="3"/>
      <c r="F448" s="3"/>
    </row>
    <row r="449" spans="3:6" x14ac:dyDescent="0.3">
      <c r="C449" s="3"/>
      <c r="F449" s="3"/>
    </row>
    <row r="450" spans="3:6" x14ac:dyDescent="0.3">
      <c r="C450" s="3"/>
      <c r="F450" s="3"/>
    </row>
    <row r="451" spans="3:6" x14ac:dyDescent="0.3">
      <c r="C451" s="3"/>
      <c r="F451" s="3"/>
    </row>
    <row r="452" spans="3:6" x14ac:dyDescent="0.3">
      <c r="C452" s="3"/>
      <c r="F452" s="3"/>
    </row>
    <row r="453" spans="3:6" x14ac:dyDescent="0.3">
      <c r="C453" s="3"/>
      <c r="F453" s="3"/>
    </row>
    <row r="454" spans="3:6" x14ac:dyDescent="0.3">
      <c r="C454" s="3"/>
      <c r="F454" s="3"/>
    </row>
    <row r="455" spans="3:6" x14ac:dyDescent="0.3">
      <c r="C455" s="3"/>
      <c r="F455" s="3"/>
    </row>
    <row r="456" spans="3:6" x14ac:dyDescent="0.3">
      <c r="C456" s="3"/>
      <c r="F456" s="3"/>
    </row>
    <row r="457" spans="3:6" x14ac:dyDescent="0.3">
      <c r="C457" s="3"/>
      <c r="F457" s="3"/>
    </row>
    <row r="458" spans="3:6" x14ac:dyDescent="0.3">
      <c r="C458" s="3"/>
      <c r="F458" s="3"/>
    </row>
    <row r="459" spans="3:6" x14ac:dyDescent="0.3">
      <c r="C459" s="3"/>
      <c r="F459" s="3"/>
    </row>
    <row r="460" spans="3:6" x14ac:dyDescent="0.3">
      <c r="C460" s="3"/>
      <c r="F460" s="3"/>
    </row>
    <row r="461" spans="3:6" x14ac:dyDescent="0.3">
      <c r="C461" s="3"/>
      <c r="F461" s="3"/>
    </row>
    <row r="462" spans="3:6" x14ac:dyDescent="0.3">
      <c r="C462" s="3"/>
      <c r="F462" s="3"/>
    </row>
    <row r="463" spans="3:6" x14ac:dyDescent="0.3">
      <c r="C463" s="3"/>
      <c r="F463" s="3"/>
    </row>
    <row r="464" spans="3:6" x14ac:dyDescent="0.3">
      <c r="C464" s="3"/>
      <c r="F464" s="3"/>
    </row>
    <row r="465" spans="3:6" x14ac:dyDescent="0.3">
      <c r="C465" s="3"/>
      <c r="F465" s="3"/>
    </row>
    <row r="466" spans="3:6" x14ac:dyDescent="0.3">
      <c r="C466" s="3"/>
      <c r="F466" s="3"/>
    </row>
    <row r="467" spans="3:6" x14ac:dyDescent="0.3">
      <c r="C467" s="3"/>
      <c r="F467" s="3"/>
    </row>
    <row r="468" spans="3:6" x14ac:dyDescent="0.3">
      <c r="C468" s="3"/>
      <c r="F468" s="3"/>
    </row>
    <row r="469" spans="3:6" x14ac:dyDescent="0.3">
      <c r="C469" s="3"/>
      <c r="F469" s="3"/>
    </row>
    <row r="470" spans="3:6" x14ac:dyDescent="0.3">
      <c r="C470" s="3"/>
      <c r="F470" s="3"/>
    </row>
    <row r="471" spans="3:6" x14ac:dyDescent="0.3">
      <c r="C471" s="3"/>
      <c r="F471" s="3"/>
    </row>
    <row r="472" spans="3:6" x14ac:dyDescent="0.3">
      <c r="C472" s="3"/>
      <c r="F472" s="3"/>
    </row>
    <row r="473" spans="3:6" x14ac:dyDescent="0.3">
      <c r="C473" s="3"/>
      <c r="F473" s="3"/>
    </row>
    <row r="474" spans="3:6" x14ac:dyDescent="0.3">
      <c r="C474" s="3"/>
      <c r="F474" s="3"/>
    </row>
    <row r="475" spans="3:6" x14ac:dyDescent="0.3">
      <c r="C475" s="3"/>
      <c r="F475" s="3"/>
    </row>
    <row r="476" spans="3:6" x14ac:dyDescent="0.3">
      <c r="C476" s="3"/>
      <c r="F476" s="3"/>
    </row>
    <row r="477" spans="3:6" x14ac:dyDescent="0.3">
      <c r="C477" s="3"/>
      <c r="F477" s="3"/>
    </row>
    <row r="478" spans="3:6" x14ac:dyDescent="0.3">
      <c r="C478" s="3"/>
      <c r="F478" s="3"/>
    </row>
    <row r="479" spans="3:6" x14ac:dyDescent="0.3">
      <c r="C479" s="3"/>
      <c r="F479" s="3"/>
    </row>
    <row r="480" spans="3:6" x14ac:dyDescent="0.3">
      <c r="C480" s="3"/>
      <c r="F480" s="3"/>
    </row>
    <row r="481" spans="3:6" x14ac:dyDescent="0.3">
      <c r="C481" s="3"/>
      <c r="F481" s="3"/>
    </row>
    <row r="482" spans="3:6" x14ac:dyDescent="0.3">
      <c r="C482" s="3"/>
      <c r="F482" s="3"/>
    </row>
    <row r="483" spans="3:6" x14ac:dyDescent="0.3">
      <c r="C483" s="3"/>
      <c r="F483" s="3"/>
    </row>
    <row r="484" spans="3:6" x14ac:dyDescent="0.3">
      <c r="C484" s="3"/>
      <c r="F484" s="3"/>
    </row>
    <row r="485" spans="3:6" x14ac:dyDescent="0.3">
      <c r="C485" s="3"/>
      <c r="F485" s="3"/>
    </row>
    <row r="486" spans="3:6" x14ac:dyDescent="0.3">
      <c r="C486" s="3"/>
      <c r="F486" s="3"/>
    </row>
    <row r="487" spans="3:6" x14ac:dyDescent="0.3">
      <c r="C487" s="3"/>
      <c r="F487" s="3"/>
    </row>
    <row r="488" spans="3:6" x14ac:dyDescent="0.3">
      <c r="C488" s="3"/>
      <c r="F488" s="3"/>
    </row>
    <row r="489" spans="3:6" x14ac:dyDescent="0.3">
      <c r="C489" s="3"/>
      <c r="F489" s="3"/>
    </row>
    <row r="490" spans="3:6" x14ac:dyDescent="0.3">
      <c r="C490" s="3"/>
      <c r="F490" s="3"/>
    </row>
    <row r="491" spans="3:6" x14ac:dyDescent="0.3">
      <c r="C491" s="3"/>
      <c r="F491" s="3"/>
    </row>
    <row r="492" spans="3:6" x14ac:dyDescent="0.3">
      <c r="C492" s="3"/>
      <c r="F492" s="3"/>
    </row>
    <row r="493" spans="3:6" x14ac:dyDescent="0.3">
      <c r="C493" s="3"/>
      <c r="F493" s="3"/>
    </row>
    <row r="494" spans="3:6" x14ac:dyDescent="0.3">
      <c r="C494" s="3"/>
      <c r="F494" s="3"/>
    </row>
    <row r="495" spans="3:6" x14ac:dyDescent="0.3">
      <c r="C495" s="3"/>
      <c r="F495" s="3"/>
    </row>
    <row r="496" spans="3:6" x14ac:dyDescent="0.3">
      <c r="C496" s="3"/>
      <c r="F496" s="3"/>
    </row>
    <row r="497" spans="3:6" x14ac:dyDescent="0.3">
      <c r="C497" s="3"/>
      <c r="F497" s="3"/>
    </row>
    <row r="498" spans="3:6" x14ac:dyDescent="0.3">
      <c r="C498" s="3"/>
      <c r="F498" s="3"/>
    </row>
    <row r="499" spans="3:6" x14ac:dyDescent="0.3">
      <c r="C499" s="3"/>
      <c r="F499" s="3"/>
    </row>
    <row r="500" spans="3:6" x14ac:dyDescent="0.3">
      <c r="C500" s="3"/>
      <c r="F500" s="3"/>
    </row>
    <row r="501" spans="3:6" x14ac:dyDescent="0.3">
      <c r="C501" s="3"/>
      <c r="F501" s="3"/>
    </row>
    <row r="502" spans="3:6" x14ac:dyDescent="0.3">
      <c r="C502" s="3"/>
      <c r="F502" s="3"/>
    </row>
    <row r="503" spans="3:6" x14ac:dyDescent="0.3">
      <c r="C503" s="3"/>
      <c r="F503" s="3"/>
    </row>
    <row r="504" spans="3:6" x14ac:dyDescent="0.3">
      <c r="C504" s="3"/>
      <c r="F504" s="3"/>
    </row>
    <row r="505" spans="3:6" x14ac:dyDescent="0.3">
      <c r="C505" s="3"/>
      <c r="F505" s="3"/>
    </row>
    <row r="506" spans="3:6" x14ac:dyDescent="0.3">
      <c r="C506" s="3"/>
      <c r="F506" s="3"/>
    </row>
    <row r="507" spans="3:6" x14ac:dyDescent="0.3">
      <c r="C507" s="3"/>
      <c r="F507" s="3"/>
    </row>
    <row r="508" spans="3:6" x14ac:dyDescent="0.3">
      <c r="C508" s="3"/>
      <c r="F508" s="3"/>
    </row>
    <row r="509" spans="3:6" x14ac:dyDescent="0.3">
      <c r="C509" s="3"/>
      <c r="F509" s="3"/>
    </row>
    <row r="510" spans="3:6" x14ac:dyDescent="0.3">
      <c r="C510" s="3"/>
      <c r="F510" s="3"/>
    </row>
    <row r="511" spans="3:6" x14ac:dyDescent="0.3">
      <c r="C511" s="3"/>
      <c r="F511" s="3"/>
    </row>
    <row r="512" spans="3:6" x14ac:dyDescent="0.3">
      <c r="C512" s="3"/>
      <c r="F512" s="3"/>
    </row>
    <row r="513" spans="3:6" x14ac:dyDescent="0.3">
      <c r="C513" s="3"/>
      <c r="F513" s="3"/>
    </row>
    <row r="514" spans="3:6" x14ac:dyDescent="0.3">
      <c r="C514" s="3"/>
      <c r="F514" s="3"/>
    </row>
    <row r="515" spans="3:6" x14ac:dyDescent="0.3">
      <c r="C515" s="3"/>
      <c r="F515" s="3"/>
    </row>
    <row r="516" spans="3:6" x14ac:dyDescent="0.3">
      <c r="C516" s="3"/>
      <c r="F516" s="3"/>
    </row>
    <row r="517" spans="3:6" x14ac:dyDescent="0.3">
      <c r="C517" s="3"/>
      <c r="F517" s="3"/>
    </row>
    <row r="518" spans="3:6" x14ac:dyDescent="0.3">
      <c r="C518" s="3"/>
      <c r="F518" s="3"/>
    </row>
    <row r="519" spans="3:6" x14ac:dyDescent="0.3">
      <c r="C519" s="3"/>
      <c r="F519" s="3"/>
    </row>
    <row r="520" spans="3:6" x14ac:dyDescent="0.3">
      <c r="C520" s="3"/>
      <c r="F520" s="3"/>
    </row>
    <row r="521" spans="3:6" x14ac:dyDescent="0.3">
      <c r="C521" s="3"/>
      <c r="F521" s="3"/>
    </row>
    <row r="522" spans="3:6" x14ac:dyDescent="0.3">
      <c r="C522" s="3"/>
      <c r="F522" s="3"/>
    </row>
    <row r="523" spans="3:6" x14ac:dyDescent="0.3">
      <c r="C523" s="3"/>
      <c r="F523" s="3"/>
    </row>
    <row r="524" spans="3:6" x14ac:dyDescent="0.3">
      <c r="C524" s="3"/>
      <c r="F524" s="3"/>
    </row>
    <row r="525" spans="3:6" x14ac:dyDescent="0.3">
      <c r="C525" s="3"/>
      <c r="F525" s="3"/>
    </row>
    <row r="526" spans="3:6" x14ac:dyDescent="0.3">
      <c r="C526" s="3"/>
      <c r="F526" s="3"/>
    </row>
    <row r="527" spans="3:6" x14ac:dyDescent="0.3">
      <c r="C527" s="3"/>
      <c r="F527" s="3"/>
    </row>
    <row r="528" spans="3:6" x14ac:dyDescent="0.3">
      <c r="C528" s="3"/>
      <c r="F528" s="3"/>
    </row>
    <row r="529" spans="3:6" x14ac:dyDescent="0.3">
      <c r="C529" s="3"/>
      <c r="F529" s="3"/>
    </row>
    <row r="530" spans="3:6" x14ac:dyDescent="0.3">
      <c r="C530" s="3"/>
      <c r="F530" s="3"/>
    </row>
    <row r="531" spans="3:6" x14ac:dyDescent="0.3">
      <c r="C531" s="3"/>
      <c r="F531" s="3"/>
    </row>
    <row r="532" spans="3:6" x14ac:dyDescent="0.3">
      <c r="C532" s="3"/>
      <c r="F532" s="3"/>
    </row>
    <row r="533" spans="3:6" x14ac:dyDescent="0.3">
      <c r="C533" s="3"/>
      <c r="F533" s="3"/>
    </row>
    <row r="534" spans="3:6" x14ac:dyDescent="0.3">
      <c r="C534" s="3"/>
      <c r="F534" s="3"/>
    </row>
    <row r="535" spans="3:6" x14ac:dyDescent="0.3">
      <c r="C535" s="3"/>
      <c r="F535" s="3"/>
    </row>
    <row r="536" spans="3:6" x14ac:dyDescent="0.3">
      <c r="C536" s="3"/>
      <c r="F536" s="3"/>
    </row>
    <row r="537" spans="3:6" x14ac:dyDescent="0.3">
      <c r="C537" s="3"/>
      <c r="F537" s="3"/>
    </row>
    <row r="538" spans="3:6" x14ac:dyDescent="0.3">
      <c r="C538" s="3"/>
      <c r="F538" s="3"/>
    </row>
    <row r="539" spans="3:6" x14ac:dyDescent="0.3">
      <c r="C539" s="3"/>
      <c r="F539" s="3"/>
    </row>
    <row r="540" spans="3:6" x14ac:dyDescent="0.3">
      <c r="C540" s="3"/>
      <c r="F540" s="3"/>
    </row>
    <row r="541" spans="3:6" x14ac:dyDescent="0.3">
      <c r="C541" s="3"/>
      <c r="F541" s="3"/>
    </row>
    <row r="542" spans="3:6" x14ac:dyDescent="0.3">
      <c r="C542" s="3"/>
      <c r="F542" s="3"/>
    </row>
    <row r="543" spans="3:6" x14ac:dyDescent="0.3">
      <c r="C543" s="3"/>
      <c r="F543" s="3"/>
    </row>
    <row r="544" spans="3:6" x14ac:dyDescent="0.3">
      <c r="C544" s="3"/>
      <c r="F544" s="3"/>
    </row>
    <row r="545" spans="3:6" x14ac:dyDescent="0.3">
      <c r="C545" s="3"/>
      <c r="F545" s="3"/>
    </row>
    <row r="546" spans="3:6" x14ac:dyDescent="0.3">
      <c r="C546" s="3"/>
      <c r="F546" s="3"/>
    </row>
    <row r="547" spans="3:6" x14ac:dyDescent="0.3">
      <c r="C547" s="3"/>
      <c r="F547" s="3"/>
    </row>
    <row r="548" spans="3:6" x14ac:dyDescent="0.3">
      <c r="C548" s="3"/>
      <c r="F548" s="3"/>
    </row>
    <row r="549" spans="3:6" x14ac:dyDescent="0.3">
      <c r="C549" s="3"/>
      <c r="F549" s="3"/>
    </row>
    <row r="550" spans="3:6" x14ac:dyDescent="0.3">
      <c r="C550" s="3"/>
      <c r="F550" s="3"/>
    </row>
    <row r="551" spans="3:6" x14ac:dyDescent="0.3">
      <c r="C551" s="3"/>
      <c r="F551" s="3"/>
    </row>
    <row r="552" spans="3:6" x14ac:dyDescent="0.3">
      <c r="C552" s="3"/>
      <c r="F552" s="3"/>
    </row>
    <row r="553" spans="3:6" x14ac:dyDescent="0.3">
      <c r="C553" s="3"/>
      <c r="F553" s="3"/>
    </row>
    <row r="554" spans="3:6" x14ac:dyDescent="0.3">
      <c r="C554" s="3"/>
      <c r="F554" s="3"/>
    </row>
    <row r="555" spans="3:6" x14ac:dyDescent="0.3">
      <c r="C555" s="3"/>
      <c r="F555" s="3"/>
    </row>
    <row r="556" spans="3:6" x14ac:dyDescent="0.3">
      <c r="C556" s="3"/>
      <c r="F556" s="3"/>
    </row>
    <row r="557" spans="3:6" x14ac:dyDescent="0.3">
      <c r="C557" s="3"/>
      <c r="F557" s="3"/>
    </row>
    <row r="558" spans="3:6" x14ac:dyDescent="0.3">
      <c r="C558" s="3"/>
      <c r="F558" s="3"/>
    </row>
    <row r="559" spans="3:6" x14ac:dyDescent="0.3">
      <c r="C559" s="3"/>
      <c r="F559" s="3"/>
    </row>
    <row r="560" spans="3:6" x14ac:dyDescent="0.3">
      <c r="C560" s="3"/>
      <c r="F560" s="3"/>
    </row>
    <row r="561" spans="3:6" x14ac:dyDescent="0.3">
      <c r="C561" s="3"/>
      <c r="F561" s="3"/>
    </row>
    <row r="562" spans="3:6" x14ac:dyDescent="0.3">
      <c r="C562" s="3"/>
      <c r="F562" s="3"/>
    </row>
    <row r="563" spans="3:6" x14ac:dyDescent="0.3">
      <c r="C563" s="3"/>
      <c r="F563" s="3"/>
    </row>
    <row r="564" spans="3:6" x14ac:dyDescent="0.3">
      <c r="C564" s="3"/>
      <c r="F564" s="3"/>
    </row>
    <row r="565" spans="3:6" x14ac:dyDescent="0.3">
      <c r="C565" s="3"/>
      <c r="F565" s="3"/>
    </row>
    <row r="566" spans="3:6" x14ac:dyDescent="0.3">
      <c r="C566" s="3"/>
      <c r="F566" s="3"/>
    </row>
    <row r="567" spans="3:6" x14ac:dyDescent="0.3">
      <c r="C567" s="3"/>
      <c r="F567" s="3"/>
    </row>
    <row r="568" spans="3:6" x14ac:dyDescent="0.3">
      <c r="C568" s="3"/>
      <c r="F568" s="3"/>
    </row>
    <row r="569" spans="3:6" x14ac:dyDescent="0.3">
      <c r="C569" s="3"/>
      <c r="F569" s="3"/>
    </row>
    <row r="570" spans="3:6" x14ac:dyDescent="0.3">
      <c r="C570" s="3"/>
      <c r="F570" s="3"/>
    </row>
    <row r="571" spans="3:6" x14ac:dyDescent="0.3">
      <c r="C571" s="3"/>
      <c r="F571" s="3"/>
    </row>
    <row r="572" spans="3:6" x14ac:dyDescent="0.3">
      <c r="C572" s="3"/>
      <c r="F572" s="3"/>
    </row>
    <row r="573" spans="3:6" x14ac:dyDescent="0.3">
      <c r="C573" s="3"/>
      <c r="F573" s="3"/>
    </row>
    <row r="574" spans="3:6" x14ac:dyDescent="0.3">
      <c r="C574" s="3"/>
      <c r="F574" s="3"/>
    </row>
    <row r="575" spans="3:6" x14ac:dyDescent="0.3">
      <c r="C575" s="3"/>
      <c r="F575" s="3"/>
    </row>
    <row r="576" spans="3:6" x14ac:dyDescent="0.3">
      <c r="C576" s="3"/>
      <c r="F576" s="3"/>
    </row>
    <row r="577" spans="3:6" x14ac:dyDescent="0.3">
      <c r="C577" s="3"/>
      <c r="F577" s="3"/>
    </row>
    <row r="578" spans="3:6" x14ac:dyDescent="0.3">
      <c r="C578" s="3"/>
      <c r="F578" s="3"/>
    </row>
    <row r="579" spans="3:6" x14ac:dyDescent="0.3">
      <c r="C579" s="3"/>
      <c r="F579" s="3"/>
    </row>
    <row r="580" spans="3:6" x14ac:dyDescent="0.3">
      <c r="C580" s="3"/>
      <c r="F580" s="3"/>
    </row>
    <row r="581" spans="3:6" x14ac:dyDescent="0.3">
      <c r="C581" s="3"/>
      <c r="F581" s="3"/>
    </row>
    <row r="582" spans="3:6" x14ac:dyDescent="0.3">
      <c r="C582" s="3"/>
      <c r="F582" s="3"/>
    </row>
    <row r="583" spans="3:6" x14ac:dyDescent="0.3">
      <c r="C583" s="3"/>
      <c r="F583" s="3"/>
    </row>
    <row r="584" spans="3:6" x14ac:dyDescent="0.3">
      <c r="C584" s="3"/>
      <c r="F584" s="3"/>
    </row>
    <row r="585" spans="3:6" x14ac:dyDescent="0.3">
      <c r="C585" s="3"/>
      <c r="F585" s="3"/>
    </row>
    <row r="586" spans="3:6" x14ac:dyDescent="0.3">
      <c r="C586" s="3"/>
      <c r="F586" s="3"/>
    </row>
    <row r="587" spans="3:6" x14ac:dyDescent="0.3">
      <c r="C587" s="3"/>
      <c r="F587" s="3"/>
    </row>
    <row r="588" spans="3:6" x14ac:dyDescent="0.3">
      <c r="C588" s="3"/>
      <c r="F588" s="3"/>
    </row>
    <row r="589" spans="3:6" x14ac:dyDescent="0.3">
      <c r="C589" s="3"/>
      <c r="F589" s="3"/>
    </row>
    <row r="590" spans="3:6" x14ac:dyDescent="0.3">
      <c r="C590" s="3"/>
      <c r="F590" s="3"/>
    </row>
    <row r="591" spans="3:6" x14ac:dyDescent="0.3">
      <c r="C591" s="3"/>
      <c r="F591" s="3"/>
    </row>
    <row r="592" spans="3:6" x14ac:dyDescent="0.3">
      <c r="C592" s="3"/>
      <c r="F592" s="3"/>
    </row>
    <row r="593" spans="3:6" x14ac:dyDescent="0.3">
      <c r="C593" s="3"/>
      <c r="F593" s="3"/>
    </row>
    <row r="594" spans="3:6" x14ac:dyDescent="0.3">
      <c r="C594" s="3"/>
      <c r="F594" s="3"/>
    </row>
    <row r="595" spans="3:6" x14ac:dyDescent="0.3">
      <c r="C595" s="3"/>
      <c r="F595" s="3"/>
    </row>
    <row r="596" spans="3:6" x14ac:dyDescent="0.3">
      <c r="C596" s="3"/>
      <c r="F596" s="3"/>
    </row>
    <row r="597" spans="3:6" x14ac:dyDescent="0.3">
      <c r="C597" s="3"/>
      <c r="F597" s="3"/>
    </row>
    <row r="598" spans="3:6" x14ac:dyDescent="0.3">
      <c r="C598" s="3"/>
      <c r="F598" s="3"/>
    </row>
    <row r="599" spans="3:6" x14ac:dyDescent="0.3">
      <c r="C599" s="3"/>
      <c r="F599" s="3"/>
    </row>
    <row r="600" spans="3:6" x14ac:dyDescent="0.3">
      <c r="C600" s="3"/>
      <c r="F600" s="3"/>
    </row>
    <row r="601" spans="3:6" x14ac:dyDescent="0.3">
      <c r="C601" s="3"/>
      <c r="F601" s="3"/>
    </row>
    <row r="602" spans="3:6" x14ac:dyDescent="0.3">
      <c r="C602" s="3"/>
      <c r="F602" s="3"/>
    </row>
    <row r="603" spans="3:6" x14ac:dyDescent="0.3">
      <c r="C603" s="3"/>
      <c r="F603" s="3"/>
    </row>
    <row r="604" spans="3:6" x14ac:dyDescent="0.3">
      <c r="C604" s="3"/>
      <c r="F604" s="3"/>
    </row>
    <row r="605" spans="3:6" x14ac:dyDescent="0.3">
      <c r="C605" s="3"/>
      <c r="F605" s="3"/>
    </row>
    <row r="606" spans="3:6" x14ac:dyDescent="0.3">
      <c r="C606" s="3"/>
      <c r="F606" s="3"/>
    </row>
    <row r="607" spans="3:6" x14ac:dyDescent="0.3">
      <c r="C607" s="3"/>
      <c r="F607" s="3"/>
    </row>
    <row r="608" spans="3:6" x14ac:dyDescent="0.3">
      <c r="C608" s="3"/>
      <c r="F608" s="3"/>
    </row>
    <row r="609" spans="3:6" x14ac:dyDescent="0.3">
      <c r="C609" s="3"/>
      <c r="F609" s="3"/>
    </row>
    <row r="610" spans="3:6" x14ac:dyDescent="0.3">
      <c r="C610" s="3"/>
      <c r="F610" s="3"/>
    </row>
    <row r="611" spans="3:6" x14ac:dyDescent="0.3">
      <c r="C611" s="3"/>
      <c r="F611" s="3"/>
    </row>
    <row r="612" spans="3:6" x14ac:dyDescent="0.3">
      <c r="C612" s="3"/>
      <c r="F612" s="3"/>
    </row>
    <row r="613" spans="3:6" x14ac:dyDescent="0.3">
      <c r="C613" s="3"/>
      <c r="F613" s="3"/>
    </row>
    <row r="614" spans="3:6" x14ac:dyDescent="0.3">
      <c r="C614" s="3"/>
      <c r="F614" s="3"/>
    </row>
    <row r="615" spans="3:6" x14ac:dyDescent="0.3">
      <c r="C615" s="3"/>
      <c r="F615" s="3"/>
    </row>
    <row r="616" spans="3:6" x14ac:dyDescent="0.3">
      <c r="C616" s="3"/>
      <c r="F616" s="3"/>
    </row>
    <row r="617" spans="3:6" x14ac:dyDescent="0.3">
      <c r="C617" s="3"/>
      <c r="F617" s="3"/>
    </row>
    <row r="618" spans="3:6" x14ac:dyDescent="0.3">
      <c r="C618" s="3"/>
      <c r="F618" s="3"/>
    </row>
    <row r="619" spans="3:6" x14ac:dyDescent="0.3">
      <c r="C619" s="3"/>
      <c r="F619" s="3"/>
    </row>
    <row r="620" spans="3:6" x14ac:dyDescent="0.3">
      <c r="C620" s="3"/>
      <c r="F620" s="3"/>
    </row>
    <row r="621" spans="3:6" x14ac:dyDescent="0.3">
      <c r="C621" s="3"/>
      <c r="F621" s="3"/>
    </row>
    <row r="622" spans="3:6" x14ac:dyDescent="0.3">
      <c r="C622" s="3"/>
      <c r="F622" s="3"/>
    </row>
    <row r="623" spans="3:6" x14ac:dyDescent="0.3">
      <c r="C623" s="3"/>
      <c r="F623" s="3"/>
    </row>
    <row r="624" spans="3:6" x14ac:dyDescent="0.3">
      <c r="C624" s="3"/>
      <c r="F624" s="3"/>
    </row>
    <row r="625" spans="3:6" x14ac:dyDescent="0.3">
      <c r="C625" s="3"/>
      <c r="F625" s="3"/>
    </row>
    <row r="626" spans="3:6" x14ac:dyDescent="0.3">
      <c r="C626" s="3"/>
      <c r="F626" s="3"/>
    </row>
    <row r="627" spans="3:6" x14ac:dyDescent="0.3">
      <c r="C627" s="3"/>
      <c r="F627" s="3"/>
    </row>
    <row r="628" spans="3:6" x14ac:dyDescent="0.3">
      <c r="C628" s="3"/>
      <c r="F628" s="3"/>
    </row>
    <row r="629" spans="3:6" x14ac:dyDescent="0.3">
      <c r="C629" s="3"/>
      <c r="F629" s="3"/>
    </row>
    <row r="630" spans="3:6" x14ac:dyDescent="0.3">
      <c r="C630" s="3"/>
      <c r="F630" s="3"/>
    </row>
    <row r="631" spans="3:6" x14ac:dyDescent="0.3">
      <c r="C631" s="3"/>
      <c r="F631" s="3"/>
    </row>
    <row r="632" spans="3:6" x14ac:dyDescent="0.3">
      <c r="C632" s="3"/>
      <c r="F632" s="3"/>
    </row>
    <row r="633" spans="3:6" x14ac:dyDescent="0.3">
      <c r="C633" s="3"/>
      <c r="F633" s="3"/>
    </row>
    <row r="634" spans="3:6" x14ac:dyDescent="0.3">
      <c r="C634" s="3"/>
      <c r="F634" s="3"/>
    </row>
    <row r="635" spans="3:6" x14ac:dyDescent="0.3">
      <c r="C635" s="3"/>
      <c r="F635" s="3"/>
    </row>
    <row r="636" spans="3:6" x14ac:dyDescent="0.3">
      <c r="C636" s="3"/>
      <c r="F636" s="3"/>
    </row>
    <row r="637" spans="3:6" x14ac:dyDescent="0.3">
      <c r="C637" s="3"/>
      <c r="F637" s="3"/>
    </row>
    <row r="638" spans="3:6" x14ac:dyDescent="0.3">
      <c r="C638" s="3"/>
      <c r="F638" s="3"/>
    </row>
    <row r="639" spans="3:6" x14ac:dyDescent="0.3">
      <c r="C639" s="3"/>
      <c r="F639" s="3"/>
    </row>
    <row r="640" spans="3:6" x14ac:dyDescent="0.3">
      <c r="C640" s="3"/>
      <c r="F640" s="3"/>
    </row>
    <row r="641" spans="3:6" x14ac:dyDescent="0.3">
      <c r="C641" s="3"/>
      <c r="F641" s="3"/>
    </row>
    <row r="642" spans="3:6" x14ac:dyDescent="0.3">
      <c r="C642" s="3"/>
      <c r="F642" s="3"/>
    </row>
    <row r="643" spans="3:6" x14ac:dyDescent="0.3">
      <c r="C643" s="3"/>
      <c r="F643" s="3"/>
    </row>
    <row r="644" spans="3:6" x14ac:dyDescent="0.3">
      <c r="C644" s="3"/>
      <c r="F644" s="3"/>
    </row>
    <row r="645" spans="3:6" x14ac:dyDescent="0.3">
      <c r="C645" s="3"/>
      <c r="F645" s="3"/>
    </row>
    <row r="646" spans="3:6" x14ac:dyDescent="0.3">
      <c r="C646" s="3"/>
      <c r="F646" s="3"/>
    </row>
    <row r="647" spans="3:6" x14ac:dyDescent="0.3">
      <c r="C647" s="3"/>
      <c r="F647" s="3"/>
    </row>
    <row r="648" spans="3:6" x14ac:dyDescent="0.3">
      <c r="C648" s="3"/>
      <c r="F648" s="3"/>
    </row>
    <row r="649" spans="3:6" x14ac:dyDescent="0.3">
      <c r="C649" s="3"/>
      <c r="F649" s="3"/>
    </row>
    <row r="650" spans="3:6" x14ac:dyDescent="0.3">
      <c r="C650" s="3"/>
      <c r="F650" s="3"/>
    </row>
    <row r="651" spans="3:6" x14ac:dyDescent="0.3">
      <c r="C651" s="3"/>
      <c r="F651" s="3"/>
    </row>
    <row r="652" spans="3:6" x14ac:dyDescent="0.3">
      <c r="C652" s="3"/>
      <c r="F652" s="3"/>
    </row>
    <row r="653" spans="3:6" x14ac:dyDescent="0.3">
      <c r="C653" s="3"/>
      <c r="F653" s="3"/>
    </row>
    <row r="654" spans="3:6" x14ac:dyDescent="0.3">
      <c r="C654" s="3"/>
      <c r="F654" s="3"/>
    </row>
    <row r="655" spans="3:6" x14ac:dyDescent="0.3">
      <c r="C655" s="3"/>
      <c r="F655" s="3"/>
    </row>
    <row r="656" spans="3:6" x14ac:dyDescent="0.3">
      <c r="C656" s="3"/>
      <c r="F656" s="3"/>
    </row>
    <row r="657" spans="3:6" x14ac:dyDescent="0.3">
      <c r="C657" s="3"/>
      <c r="F657" s="3"/>
    </row>
    <row r="658" spans="3:6" x14ac:dyDescent="0.3">
      <c r="C658" s="3"/>
      <c r="F658" s="3"/>
    </row>
    <row r="659" spans="3:6" x14ac:dyDescent="0.3">
      <c r="C659" s="3"/>
      <c r="F659" s="3"/>
    </row>
    <row r="660" spans="3:6" x14ac:dyDescent="0.3">
      <c r="C660" s="3"/>
      <c r="F660" s="3"/>
    </row>
    <row r="661" spans="3:6" x14ac:dyDescent="0.3">
      <c r="C661" s="3"/>
      <c r="F661" s="3"/>
    </row>
    <row r="662" spans="3:6" x14ac:dyDescent="0.3">
      <c r="C662" s="3"/>
      <c r="F662" s="3"/>
    </row>
    <row r="663" spans="3:6" x14ac:dyDescent="0.3">
      <c r="C663" s="3"/>
      <c r="F663" s="3"/>
    </row>
    <row r="664" spans="3:6" x14ac:dyDescent="0.3">
      <c r="C664" s="3"/>
      <c r="F664" s="3"/>
    </row>
    <row r="665" spans="3:6" x14ac:dyDescent="0.3">
      <c r="C665" s="3"/>
      <c r="F665" s="3"/>
    </row>
    <row r="666" spans="3:6" x14ac:dyDescent="0.3">
      <c r="C666" s="3"/>
      <c r="F666" s="3"/>
    </row>
    <row r="667" spans="3:6" x14ac:dyDescent="0.3">
      <c r="C667" s="3"/>
      <c r="F667" s="3"/>
    </row>
    <row r="668" spans="3:6" x14ac:dyDescent="0.3">
      <c r="C668" s="3"/>
      <c r="F668" s="3"/>
    </row>
    <row r="669" spans="3:6" x14ac:dyDescent="0.3">
      <c r="C669" s="3"/>
      <c r="F669" s="3"/>
    </row>
    <row r="670" spans="3:6" x14ac:dyDescent="0.3">
      <c r="C670" s="3"/>
      <c r="F670" s="3"/>
    </row>
    <row r="671" spans="3:6" x14ac:dyDescent="0.3">
      <c r="C671" s="3"/>
      <c r="F671" s="3"/>
    </row>
    <row r="672" spans="3:6" x14ac:dyDescent="0.3">
      <c r="C672" s="3"/>
      <c r="F672" s="3"/>
    </row>
    <row r="673" spans="3:6" x14ac:dyDescent="0.3">
      <c r="C673" s="3"/>
      <c r="F673" s="3"/>
    </row>
    <row r="674" spans="3:6" x14ac:dyDescent="0.3">
      <c r="C674" s="3"/>
      <c r="F674" s="3"/>
    </row>
    <row r="675" spans="3:6" x14ac:dyDescent="0.3">
      <c r="C675" s="3"/>
      <c r="F675" s="3"/>
    </row>
    <row r="676" spans="3:6" x14ac:dyDescent="0.3">
      <c r="C676" s="3"/>
      <c r="F676" s="3"/>
    </row>
    <row r="677" spans="3:6" x14ac:dyDescent="0.3">
      <c r="C677" s="3"/>
      <c r="F677" s="3"/>
    </row>
    <row r="678" spans="3:6" x14ac:dyDescent="0.3">
      <c r="C678" s="3"/>
      <c r="F678" s="3"/>
    </row>
    <row r="679" spans="3:6" x14ac:dyDescent="0.3">
      <c r="C679" s="3"/>
      <c r="F679" s="3"/>
    </row>
    <row r="680" spans="3:6" x14ac:dyDescent="0.3">
      <c r="C680" s="3"/>
      <c r="F680" s="3"/>
    </row>
    <row r="681" spans="3:6" x14ac:dyDescent="0.3">
      <c r="C681" s="3"/>
      <c r="F681" s="3"/>
    </row>
    <row r="682" spans="3:6" x14ac:dyDescent="0.3">
      <c r="C682" s="3"/>
      <c r="F682" s="3"/>
    </row>
    <row r="683" spans="3:6" x14ac:dyDescent="0.3">
      <c r="C683" s="3"/>
      <c r="F683" s="3"/>
    </row>
    <row r="684" spans="3:6" x14ac:dyDescent="0.3">
      <c r="C684" s="3"/>
      <c r="F684" s="3"/>
    </row>
    <row r="685" spans="3:6" x14ac:dyDescent="0.3">
      <c r="C685" s="3"/>
      <c r="F685" s="3"/>
    </row>
    <row r="686" spans="3:6" x14ac:dyDescent="0.3">
      <c r="C686" s="3"/>
      <c r="F686" s="3"/>
    </row>
    <row r="687" spans="3:6" x14ac:dyDescent="0.3">
      <c r="C687" s="3"/>
      <c r="F687" s="3"/>
    </row>
    <row r="688" spans="3:6" x14ac:dyDescent="0.3">
      <c r="C688" s="3"/>
      <c r="F688" s="3"/>
    </row>
    <row r="689" spans="3:6" x14ac:dyDescent="0.3">
      <c r="C689" s="3"/>
      <c r="F689" s="3"/>
    </row>
    <row r="690" spans="3:6" x14ac:dyDescent="0.3">
      <c r="C690" s="3"/>
      <c r="F690" s="3"/>
    </row>
  </sheetData>
  <mergeCells count="2">
    <mergeCell ref="B1:E1"/>
    <mergeCell ref="G1:J1"/>
  </mergeCells>
  <phoneticPr fontId="2" type="noConversion"/>
  <pageMargins left="1" right="1" top="1" bottom="1" header="0.5" footer="0.5"/>
  <pageSetup paperSize="9" scale="31" orientation="landscape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971C6-C802-4D66-AC9C-BBE179CDBE3C}">
  <sheetPr>
    <pageSetUpPr fitToPage="1"/>
  </sheetPr>
  <dimension ref="A1:AG130"/>
  <sheetViews>
    <sheetView topLeftCell="A59" zoomScale="70" zoomScaleNormal="70" workbookViewId="0">
      <selection activeCell="A45" sqref="A45:AG86"/>
    </sheetView>
  </sheetViews>
  <sheetFormatPr defaultRowHeight="13.8" x14ac:dyDescent="0.3"/>
  <cols>
    <col min="1" max="1" width="13.6640625" style="3" customWidth="1"/>
    <col min="2" max="2" width="7.109375" style="3" bestFit="1" customWidth="1"/>
    <col min="3" max="3" width="7.77734375" style="3" bestFit="1" customWidth="1"/>
    <col min="4" max="4" width="5.5546875" style="3" bestFit="1" customWidth="1"/>
    <col min="5" max="5" width="5" style="3" bestFit="1" customWidth="1"/>
    <col min="6" max="6" width="7.77734375" style="3" bestFit="1" customWidth="1"/>
    <col min="7" max="9" width="7.109375" style="3" bestFit="1" customWidth="1"/>
    <col min="10" max="10" width="6.6640625" style="3" bestFit="1" customWidth="1"/>
    <col min="11" max="11" width="6" style="3" bestFit="1" customWidth="1"/>
    <col min="12" max="15" width="8.21875" style="3" bestFit="1" customWidth="1"/>
    <col min="16" max="17" width="7.77734375" style="3" bestFit="1" customWidth="1"/>
    <col min="18" max="18" width="7" style="3" bestFit="1" customWidth="1"/>
    <col min="19" max="19" width="7.109375" style="3" bestFit="1" customWidth="1"/>
    <col min="20" max="20" width="7.77734375" style="3" bestFit="1" customWidth="1"/>
    <col min="21" max="21" width="7.109375" style="3" bestFit="1" customWidth="1"/>
    <col min="22" max="23" width="4.88671875" style="3" bestFit="1" customWidth="1"/>
    <col min="24" max="25" width="8.21875" style="3" bestFit="1" customWidth="1"/>
    <col min="26" max="31" width="7.77734375" style="3" bestFit="1" customWidth="1"/>
    <col min="32" max="32" width="8.88671875" style="3"/>
    <col min="33" max="33" width="10.109375" style="3" bestFit="1" customWidth="1"/>
    <col min="34" max="16384" width="8.88671875" style="3"/>
  </cols>
  <sheetData>
    <row r="1" spans="1:33" ht="14.4" customHeight="1" thickBot="1" x14ac:dyDescent="0.35">
      <c r="A1" s="128" t="s">
        <v>64</v>
      </c>
      <c r="B1" s="130" t="s">
        <v>57</v>
      </c>
      <c r="C1" s="131"/>
      <c r="D1" s="131"/>
      <c r="E1" s="131"/>
      <c r="F1" s="131"/>
      <c r="G1" s="131"/>
      <c r="H1" s="131"/>
      <c r="I1" s="131"/>
      <c r="J1" s="131"/>
      <c r="K1" s="132"/>
      <c r="L1" s="130" t="s">
        <v>58</v>
      </c>
      <c r="M1" s="131"/>
      <c r="N1" s="131"/>
      <c r="O1" s="131"/>
      <c r="P1" s="131"/>
      <c r="Q1" s="131"/>
      <c r="R1" s="131"/>
      <c r="S1" s="131"/>
      <c r="T1" s="131"/>
      <c r="U1" s="132"/>
      <c r="V1" s="130" t="s">
        <v>59</v>
      </c>
      <c r="W1" s="131"/>
      <c r="X1" s="131"/>
      <c r="Y1" s="131"/>
      <c r="Z1" s="131"/>
      <c r="AA1" s="131"/>
      <c r="AB1" s="131"/>
      <c r="AC1" s="131"/>
      <c r="AD1" s="131"/>
      <c r="AE1" s="132"/>
    </row>
    <row r="2" spans="1:33" ht="15" customHeight="1" thickBot="1" x14ac:dyDescent="0.35">
      <c r="A2" s="129"/>
      <c r="B2" s="69">
        <v>8.3000000000000007</v>
      </c>
      <c r="C2" s="69">
        <v>9.3000000000000007</v>
      </c>
      <c r="D2" s="69">
        <v>10.3</v>
      </c>
      <c r="E2" s="69">
        <v>11.3</v>
      </c>
      <c r="F2" s="69">
        <v>12.3</v>
      </c>
      <c r="G2" s="69">
        <v>13.3</v>
      </c>
      <c r="H2" s="69">
        <v>14.3</v>
      </c>
      <c r="I2" s="69">
        <v>15.3</v>
      </c>
      <c r="J2" s="69">
        <v>16.3</v>
      </c>
      <c r="K2" s="70">
        <v>17.3</v>
      </c>
      <c r="L2" s="69">
        <v>8.3000000000000007</v>
      </c>
      <c r="M2" s="69">
        <v>9.3000000000000007</v>
      </c>
      <c r="N2" s="69">
        <v>10.3</v>
      </c>
      <c r="O2" s="69">
        <v>11.3</v>
      </c>
      <c r="P2" s="69">
        <v>12.3</v>
      </c>
      <c r="Q2" s="69">
        <v>13.3</v>
      </c>
      <c r="R2" s="69">
        <v>14.3</v>
      </c>
      <c r="S2" s="69">
        <v>15.3</v>
      </c>
      <c r="T2" s="69">
        <v>16.3</v>
      </c>
      <c r="U2" s="70">
        <v>17.3</v>
      </c>
      <c r="V2" s="70">
        <v>7.3</v>
      </c>
      <c r="W2" s="69">
        <v>8.3000000000000007</v>
      </c>
      <c r="X2" s="69">
        <v>9.3000000000000007</v>
      </c>
      <c r="Y2" s="69">
        <v>10.3</v>
      </c>
      <c r="Z2" s="69">
        <v>11.3</v>
      </c>
      <c r="AA2" s="69">
        <v>12.3</v>
      </c>
      <c r="AB2" s="69">
        <v>13.3</v>
      </c>
      <c r="AC2" s="69">
        <v>14.3</v>
      </c>
      <c r="AD2" s="69">
        <v>15.3</v>
      </c>
      <c r="AE2" s="70">
        <v>16.3</v>
      </c>
      <c r="AG2" s="3" t="s">
        <v>77</v>
      </c>
    </row>
    <row r="3" spans="1:33" x14ac:dyDescent="0.3">
      <c r="A3" s="110" t="s">
        <v>6</v>
      </c>
      <c r="B3" s="33">
        <v>312.25529999999998</v>
      </c>
      <c r="C3" s="33">
        <v>1207.2650000000001</v>
      </c>
      <c r="D3" s="33">
        <v>0</v>
      </c>
      <c r="E3" s="33">
        <v>0</v>
      </c>
      <c r="F3" s="33">
        <v>1498.0319999999999</v>
      </c>
      <c r="G3" s="33">
        <v>901.36130000000003</v>
      </c>
      <c r="H3" s="33">
        <v>479.8304</v>
      </c>
      <c r="I3" s="33">
        <v>350.24630000000002</v>
      </c>
      <c r="J3" s="33">
        <v>113.9164</v>
      </c>
      <c r="K3" s="33">
        <v>0</v>
      </c>
      <c r="L3" s="33">
        <v>0</v>
      </c>
      <c r="M3" s="33">
        <v>0</v>
      </c>
      <c r="N3" s="33">
        <v>0</v>
      </c>
      <c r="O3" s="33">
        <v>2763.009</v>
      </c>
      <c r="P3" s="33">
        <v>1656.5550000000001</v>
      </c>
      <c r="Q3" s="33">
        <v>1088.537</v>
      </c>
      <c r="R3" s="33">
        <v>931.2056</v>
      </c>
      <c r="S3" s="33">
        <v>938.71619999999996</v>
      </c>
      <c r="T3" s="33">
        <v>919.73580000000004</v>
      </c>
      <c r="U3" s="33">
        <v>598.1979</v>
      </c>
      <c r="V3" s="33">
        <v>0</v>
      </c>
      <c r="W3" s="33">
        <v>0</v>
      </c>
      <c r="X3" s="33">
        <v>3603.8490000000002</v>
      </c>
      <c r="Y3" s="33">
        <v>2468.3119999999999</v>
      </c>
      <c r="Z3" s="33">
        <v>1976.5250000000001</v>
      </c>
      <c r="AA3" s="33">
        <v>1233.287</v>
      </c>
      <c r="AB3" s="33">
        <v>1305.627</v>
      </c>
      <c r="AC3" s="33">
        <v>1085.971</v>
      </c>
      <c r="AD3" s="33">
        <v>1164.192</v>
      </c>
      <c r="AE3" s="33">
        <v>1028.373</v>
      </c>
      <c r="AG3" s="3" t="s">
        <v>91</v>
      </c>
    </row>
    <row r="4" spans="1:33" x14ac:dyDescent="0.3">
      <c r="A4" s="111" t="s">
        <v>7</v>
      </c>
      <c r="B4" s="33">
        <v>203.29320000000001</v>
      </c>
      <c r="C4" s="33">
        <v>745.14430000000004</v>
      </c>
      <c r="D4" s="33">
        <v>0</v>
      </c>
      <c r="E4" s="33">
        <v>0</v>
      </c>
      <c r="F4" s="33">
        <v>1161.9880000000001</v>
      </c>
      <c r="G4" s="33">
        <v>663.03700000000003</v>
      </c>
      <c r="H4" s="33">
        <v>369.11790000000002</v>
      </c>
      <c r="I4" s="33">
        <v>271.23</v>
      </c>
      <c r="J4" s="33">
        <v>65.688839999999999</v>
      </c>
      <c r="K4" s="33">
        <v>0</v>
      </c>
      <c r="L4" s="33">
        <v>0</v>
      </c>
      <c r="M4" s="33">
        <v>0</v>
      </c>
      <c r="N4" s="33">
        <v>0</v>
      </c>
      <c r="O4" s="33">
        <v>1781.5840000000001</v>
      </c>
      <c r="P4" s="33">
        <v>1099.7059999999999</v>
      </c>
      <c r="Q4" s="33">
        <v>752.85</v>
      </c>
      <c r="R4" s="33">
        <v>562.79870000000005</v>
      </c>
      <c r="S4" s="33">
        <v>803.45119999999997</v>
      </c>
      <c r="T4" s="33">
        <v>695.57780000000002</v>
      </c>
      <c r="U4" s="33">
        <v>497.18759999999997</v>
      </c>
      <c r="V4" s="33">
        <v>0</v>
      </c>
      <c r="W4" s="33">
        <v>0</v>
      </c>
      <c r="X4" s="33">
        <v>2258.2820000000002</v>
      </c>
      <c r="Y4" s="33">
        <v>1713.3330000000001</v>
      </c>
      <c r="Z4" s="33">
        <v>1309.3240000000001</v>
      </c>
      <c r="AA4" s="33">
        <v>874.39919999999995</v>
      </c>
      <c r="AB4" s="33">
        <v>999.83109999999999</v>
      </c>
      <c r="AC4" s="33">
        <v>834.28189999999995</v>
      </c>
      <c r="AD4" s="33">
        <v>840.52419999999995</v>
      </c>
      <c r="AE4" s="33">
        <v>799.18809999999996</v>
      </c>
      <c r="AG4" s="3" t="s">
        <v>90</v>
      </c>
    </row>
    <row r="5" spans="1:33" x14ac:dyDescent="0.3">
      <c r="A5" s="111" t="s">
        <v>8</v>
      </c>
      <c r="B5" s="33">
        <v>172.0549</v>
      </c>
      <c r="C5" s="33">
        <v>704.52940000000001</v>
      </c>
      <c r="D5" s="33">
        <v>0</v>
      </c>
      <c r="E5" s="33">
        <v>0</v>
      </c>
      <c r="F5" s="33">
        <v>801.67660000000001</v>
      </c>
      <c r="G5" s="33">
        <v>466.21289999999999</v>
      </c>
      <c r="H5" s="33">
        <v>252.2235</v>
      </c>
      <c r="I5" s="33">
        <v>210.95959999999999</v>
      </c>
      <c r="J5" s="33">
        <v>51.774329999999999</v>
      </c>
      <c r="K5" s="33">
        <v>0</v>
      </c>
      <c r="L5" s="33">
        <v>0</v>
      </c>
      <c r="M5" s="33">
        <v>0</v>
      </c>
      <c r="N5" s="33">
        <v>0</v>
      </c>
      <c r="O5" s="33">
        <v>1377.502</v>
      </c>
      <c r="P5" s="33">
        <v>809.45870000000002</v>
      </c>
      <c r="Q5" s="33">
        <v>552.6884</v>
      </c>
      <c r="R5" s="33">
        <v>363.40010000000001</v>
      </c>
      <c r="S5" s="33">
        <v>597.6259</v>
      </c>
      <c r="T5" s="33">
        <v>467.81790000000001</v>
      </c>
      <c r="U5" s="33">
        <v>367.99310000000003</v>
      </c>
      <c r="V5" s="33">
        <v>0</v>
      </c>
      <c r="W5" s="33">
        <v>0</v>
      </c>
      <c r="X5" s="33">
        <v>1636.7090000000001</v>
      </c>
      <c r="Y5" s="33">
        <v>1264.2650000000001</v>
      </c>
      <c r="Z5" s="33">
        <v>847.97080000000005</v>
      </c>
      <c r="AA5" s="33">
        <v>645.87159999999994</v>
      </c>
      <c r="AB5" s="33">
        <v>683.52930000000003</v>
      </c>
      <c r="AC5" s="33">
        <v>648.81269999999995</v>
      </c>
      <c r="AD5" s="33">
        <v>714.13639999999998</v>
      </c>
      <c r="AE5" s="33">
        <v>622.99379999999996</v>
      </c>
    </row>
    <row r="6" spans="1:33" x14ac:dyDescent="0.3">
      <c r="A6" s="111" t="s">
        <v>9</v>
      </c>
      <c r="B6" s="33">
        <v>123.8784</v>
      </c>
      <c r="C6" s="33">
        <v>350.11630000000002</v>
      </c>
      <c r="D6" s="33">
        <v>0</v>
      </c>
      <c r="E6" s="33">
        <v>0</v>
      </c>
      <c r="F6" s="33">
        <v>545.20240000000001</v>
      </c>
      <c r="G6" s="33">
        <v>329.17829999999998</v>
      </c>
      <c r="H6" s="33">
        <v>153.72649999999999</v>
      </c>
      <c r="I6" s="33">
        <v>162.88849999999999</v>
      </c>
      <c r="J6" s="33">
        <v>39.516640000000002</v>
      </c>
      <c r="K6" s="33">
        <v>0</v>
      </c>
      <c r="L6" s="33">
        <v>0</v>
      </c>
      <c r="M6" s="33">
        <v>0</v>
      </c>
      <c r="N6" s="33">
        <v>0</v>
      </c>
      <c r="O6" s="33">
        <v>943.67819999999995</v>
      </c>
      <c r="P6" s="33">
        <v>546.6499</v>
      </c>
      <c r="Q6" s="33">
        <v>392.69159999999999</v>
      </c>
      <c r="R6" s="33">
        <v>281.25729999999999</v>
      </c>
      <c r="S6" s="33">
        <v>413.2414</v>
      </c>
      <c r="T6" s="33">
        <v>441.20850000000002</v>
      </c>
      <c r="U6" s="33">
        <v>286.46660000000003</v>
      </c>
      <c r="V6" s="33">
        <v>0</v>
      </c>
      <c r="W6" s="33">
        <v>0</v>
      </c>
      <c r="X6" s="33">
        <v>1052.694</v>
      </c>
      <c r="Y6" s="33">
        <v>940.72919999999999</v>
      </c>
      <c r="Z6" s="33">
        <v>623.98789999999997</v>
      </c>
      <c r="AA6" s="33">
        <v>433.73320000000001</v>
      </c>
      <c r="AB6" s="33">
        <v>559.74149999999997</v>
      </c>
      <c r="AC6" s="33">
        <v>489.35509999999999</v>
      </c>
      <c r="AD6" s="33">
        <v>489.82729999999998</v>
      </c>
      <c r="AE6" s="33">
        <v>554.52340000000004</v>
      </c>
    </row>
    <row r="7" spans="1:33" x14ac:dyDescent="0.3">
      <c r="A7" s="111" t="s">
        <v>10</v>
      </c>
      <c r="B7" s="33">
        <v>67.874849999999995</v>
      </c>
      <c r="C7" s="33">
        <v>194.01730000000001</v>
      </c>
      <c r="D7" s="33">
        <v>0</v>
      </c>
      <c r="E7" s="33">
        <v>0</v>
      </c>
      <c r="F7" s="33">
        <v>417.7518</v>
      </c>
      <c r="G7" s="33">
        <v>191.81739999999999</v>
      </c>
      <c r="H7" s="33">
        <v>97.067859999999996</v>
      </c>
      <c r="I7" s="33">
        <v>138.73500000000001</v>
      </c>
      <c r="J7" s="33">
        <v>19.002929999999999</v>
      </c>
      <c r="K7" s="33">
        <v>0</v>
      </c>
      <c r="L7" s="33">
        <v>0</v>
      </c>
      <c r="M7" s="33">
        <v>0</v>
      </c>
      <c r="N7" s="33">
        <v>0</v>
      </c>
      <c r="O7" s="33">
        <v>649.51089999999999</v>
      </c>
      <c r="P7" s="33">
        <v>386.35919999999999</v>
      </c>
      <c r="Q7" s="33">
        <v>277.26830000000001</v>
      </c>
      <c r="R7" s="33">
        <v>240.2457</v>
      </c>
      <c r="S7" s="33">
        <v>324.91059999999999</v>
      </c>
      <c r="T7" s="33">
        <v>379.1508</v>
      </c>
      <c r="U7" s="33">
        <v>203.16139999999999</v>
      </c>
      <c r="V7" s="33">
        <v>0</v>
      </c>
      <c r="W7" s="33">
        <v>0</v>
      </c>
      <c r="X7" s="33">
        <v>674.96690000000001</v>
      </c>
      <c r="Y7" s="33">
        <v>681.60360000000003</v>
      </c>
      <c r="Z7" s="33">
        <v>408.55040000000002</v>
      </c>
      <c r="AA7" s="33">
        <v>366.57709999999997</v>
      </c>
      <c r="AB7" s="33">
        <v>371.15710000000001</v>
      </c>
      <c r="AC7" s="33">
        <v>354.97190000000001</v>
      </c>
      <c r="AD7" s="33">
        <v>564.33939999999996</v>
      </c>
      <c r="AE7" s="33">
        <v>557.57529999999997</v>
      </c>
    </row>
    <row r="8" spans="1:33" x14ac:dyDescent="0.3">
      <c r="A8" s="111" t="s">
        <v>11</v>
      </c>
      <c r="B8" s="33">
        <v>21.31223</v>
      </c>
      <c r="C8" s="33">
        <v>66.313389999999998</v>
      </c>
      <c r="D8" s="33">
        <v>0</v>
      </c>
      <c r="E8" s="33">
        <v>0</v>
      </c>
      <c r="F8" s="33">
        <v>214.84899999999999</v>
      </c>
      <c r="G8" s="33">
        <v>124.16330000000001</v>
      </c>
      <c r="H8" s="33">
        <v>101.5009</v>
      </c>
      <c r="I8" s="33">
        <v>83.589550000000003</v>
      </c>
      <c r="J8" s="33">
        <v>15.43487</v>
      </c>
      <c r="K8" s="33">
        <v>0</v>
      </c>
      <c r="L8" s="33">
        <v>0</v>
      </c>
      <c r="M8" s="33">
        <v>0</v>
      </c>
      <c r="N8" s="33">
        <v>0</v>
      </c>
      <c r="O8" s="33">
        <v>367.07420000000002</v>
      </c>
      <c r="P8" s="33">
        <v>255.5829</v>
      </c>
      <c r="Q8" s="33">
        <v>176.40780000000001</v>
      </c>
      <c r="R8" s="33">
        <v>202.023</v>
      </c>
      <c r="S8" s="33">
        <v>395.68369999999999</v>
      </c>
      <c r="T8" s="33">
        <v>213.31030000000001</v>
      </c>
      <c r="U8" s="33">
        <v>259.9418</v>
      </c>
      <c r="V8" s="33">
        <v>0</v>
      </c>
      <c r="W8" s="33">
        <v>0</v>
      </c>
      <c r="X8" s="33">
        <v>393.37970000000001</v>
      </c>
      <c r="Y8" s="33">
        <v>502.1311</v>
      </c>
      <c r="Z8" s="33">
        <v>435.62060000000002</v>
      </c>
      <c r="AA8" s="33">
        <v>274.53519999999997</v>
      </c>
      <c r="AB8" s="33">
        <v>365.03809999999999</v>
      </c>
      <c r="AC8" s="33">
        <v>335.92779999999999</v>
      </c>
      <c r="AD8" s="33">
        <v>419.09359999999998</v>
      </c>
      <c r="AE8" s="33">
        <v>357.0342</v>
      </c>
    </row>
    <row r="9" spans="1:33" x14ac:dyDescent="0.3">
      <c r="A9" s="111" t="s">
        <v>12</v>
      </c>
      <c r="B9" s="33">
        <v>13.48377</v>
      </c>
      <c r="C9" s="33">
        <v>55.562159999999999</v>
      </c>
      <c r="D9" s="33">
        <v>0</v>
      </c>
      <c r="E9" s="33">
        <v>0</v>
      </c>
      <c r="F9" s="33">
        <v>123.6443</v>
      </c>
      <c r="G9" s="33">
        <v>108.9016</v>
      </c>
      <c r="H9" s="33">
        <v>56.852249999999998</v>
      </c>
      <c r="I9" s="33">
        <v>71.593050000000005</v>
      </c>
      <c r="J9" s="33">
        <v>13.84328</v>
      </c>
      <c r="K9" s="33">
        <v>0</v>
      </c>
      <c r="L9" s="33">
        <v>0</v>
      </c>
      <c r="M9" s="33">
        <v>0</v>
      </c>
      <c r="N9" s="33">
        <v>0</v>
      </c>
      <c r="O9" s="33">
        <v>308.54020000000003</v>
      </c>
      <c r="P9" s="33">
        <v>205.3073</v>
      </c>
      <c r="Q9" s="33">
        <v>173.2252</v>
      </c>
      <c r="R9" s="33">
        <v>166.85740000000001</v>
      </c>
      <c r="S9" s="33">
        <v>325.4599</v>
      </c>
      <c r="T9" s="33">
        <v>239.46889999999999</v>
      </c>
      <c r="U9" s="33">
        <v>143.51990000000001</v>
      </c>
      <c r="V9" s="33">
        <v>0</v>
      </c>
      <c r="W9" s="33">
        <v>0</v>
      </c>
      <c r="X9" s="33">
        <v>389.28070000000002</v>
      </c>
      <c r="Y9" s="33">
        <v>381.94549999999998</v>
      </c>
      <c r="Z9" s="33">
        <v>283.22559999999999</v>
      </c>
      <c r="AA9" s="33">
        <v>213.59460000000001</v>
      </c>
      <c r="AB9" s="33">
        <v>266.12880000000001</v>
      </c>
      <c r="AC9" s="33">
        <v>323.64780000000002</v>
      </c>
      <c r="AD9" s="33">
        <v>387.77870000000001</v>
      </c>
      <c r="AE9" s="33">
        <v>308.30549999999999</v>
      </c>
    </row>
    <row r="10" spans="1:33" x14ac:dyDescent="0.3">
      <c r="A10" s="111" t="s">
        <v>13</v>
      </c>
      <c r="B10" s="33">
        <v>248.4237</v>
      </c>
      <c r="C10" s="33">
        <v>944.27329999999995</v>
      </c>
      <c r="D10" s="33">
        <v>0</v>
      </c>
      <c r="E10" s="33">
        <v>0</v>
      </c>
      <c r="F10" s="33">
        <v>1587.0170000000001</v>
      </c>
      <c r="G10" s="33">
        <v>889.08920000000001</v>
      </c>
      <c r="H10" s="33">
        <v>496.9205</v>
      </c>
      <c r="I10" s="33">
        <v>374.93990000000002</v>
      </c>
      <c r="J10" s="33">
        <v>94.423479999999998</v>
      </c>
      <c r="K10" s="33">
        <v>0</v>
      </c>
      <c r="L10" s="33">
        <v>0</v>
      </c>
      <c r="M10" s="33">
        <v>0</v>
      </c>
      <c r="N10" s="33">
        <v>0</v>
      </c>
      <c r="O10" s="33">
        <v>2505.9070000000002</v>
      </c>
      <c r="P10" s="33">
        <v>1718.943</v>
      </c>
      <c r="Q10" s="33">
        <v>1115.2950000000001</v>
      </c>
      <c r="R10" s="33">
        <v>914.33339999999998</v>
      </c>
      <c r="S10" s="33">
        <v>787.24279999999999</v>
      </c>
      <c r="T10" s="33">
        <v>868.43439999999998</v>
      </c>
      <c r="U10" s="33">
        <v>574.04459999999995</v>
      </c>
      <c r="V10" s="33">
        <v>0</v>
      </c>
      <c r="W10" s="33">
        <v>0</v>
      </c>
      <c r="X10" s="33">
        <v>3504.0439999999999</v>
      </c>
      <c r="Y10" s="33">
        <v>2251.8139999999999</v>
      </c>
      <c r="Z10" s="33">
        <v>1796.38</v>
      </c>
      <c r="AA10" s="33">
        <v>1313.78</v>
      </c>
      <c r="AB10" s="33">
        <v>1266.4269999999999</v>
      </c>
      <c r="AC10" s="33">
        <v>1136.3219999999999</v>
      </c>
      <c r="AD10" s="33">
        <v>1136.729</v>
      </c>
      <c r="AE10" s="33">
        <v>1035.0050000000001</v>
      </c>
    </row>
    <row r="11" spans="1:33" x14ac:dyDescent="0.3">
      <c r="A11" s="111" t="s">
        <v>14</v>
      </c>
      <c r="B11" s="33">
        <v>189.0626</v>
      </c>
      <c r="C11" s="33">
        <v>761.73249999999996</v>
      </c>
      <c r="D11" s="33">
        <v>0</v>
      </c>
      <c r="E11" s="33">
        <v>0</v>
      </c>
      <c r="F11" s="33">
        <v>1093.19</v>
      </c>
      <c r="G11" s="33">
        <v>602.63969999999995</v>
      </c>
      <c r="H11" s="33">
        <v>357.0351</v>
      </c>
      <c r="I11" s="33">
        <v>247.16890000000001</v>
      </c>
      <c r="J11" s="33">
        <v>70.715130000000002</v>
      </c>
      <c r="K11" s="33">
        <v>0</v>
      </c>
      <c r="L11" s="33">
        <v>0</v>
      </c>
      <c r="M11" s="33">
        <v>0</v>
      </c>
      <c r="N11" s="33">
        <v>0</v>
      </c>
      <c r="O11" s="33">
        <v>1784.6559999999999</v>
      </c>
      <c r="P11" s="33">
        <v>1181.8520000000001</v>
      </c>
      <c r="Q11" s="33">
        <v>727.45489999999995</v>
      </c>
      <c r="R11" s="33">
        <v>589.13850000000002</v>
      </c>
      <c r="S11" s="33">
        <v>732.92759999999998</v>
      </c>
      <c r="T11" s="33">
        <v>714.58759999999995</v>
      </c>
      <c r="U11" s="33">
        <v>546.85059999999999</v>
      </c>
      <c r="V11" s="33">
        <v>0</v>
      </c>
      <c r="W11" s="33">
        <v>0</v>
      </c>
      <c r="X11" s="33">
        <v>2158.201</v>
      </c>
      <c r="Y11" s="33">
        <v>1643.182</v>
      </c>
      <c r="Z11" s="33">
        <v>1351.261</v>
      </c>
      <c r="AA11" s="33">
        <v>936.51790000000005</v>
      </c>
      <c r="AB11" s="33">
        <v>913.40219999999999</v>
      </c>
      <c r="AC11" s="33">
        <v>858.4135</v>
      </c>
      <c r="AD11" s="33">
        <v>872.77430000000004</v>
      </c>
      <c r="AE11" s="33">
        <v>875.4221</v>
      </c>
    </row>
    <row r="12" spans="1:33" x14ac:dyDescent="0.3">
      <c r="A12" s="111" t="s">
        <v>15</v>
      </c>
      <c r="B12" s="33">
        <v>183.22980000000001</v>
      </c>
      <c r="C12" s="33">
        <v>730.2242</v>
      </c>
      <c r="D12" s="33">
        <v>0</v>
      </c>
      <c r="E12" s="33">
        <v>0</v>
      </c>
      <c r="F12" s="33">
        <v>698.05889999999999</v>
      </c>
      <c r="G12" s="33">
        <v>461.76670000000001</v>
      </c>
      <c r="H12" s="33">
        <v>279.91050000000001</v>
      </c>
      <c r="I12" s="33">
        <v>201.72829999999999</v>
      </c>
      <c r="J12" s="33">
        <v>59.302779999999998</v>
      </c>
      <c r="K12" s="33">
        <v>0</v>
      </c>
      <c r="L12" s="33">
        <v>0</v>
      </c>
      <c r="M12" s="33">
        <v>0</v>
      </c>
      <c r="N12" s="33">
        <v>0</v>
      </c>
      <c r="O12" s="33">
        <v>1452.867</v>
      </c>
      <c r="P12" s="33">
        <v>899.26829999999995</v>
      </c>
      <c r="Q12" s="33">
        <v>577.87270000000001</v>
      </c>
      <c r="R12" s="33">
        <v>425.00729999999999</v>
      </c>
      <c r="S12" s="33">
        <v>603.58749999999998</v>
      </c>
      <c r="T12" s="33">
        <v>586.5634</v>
      </c>
      <c r="U12" s="33">
        <v>371.81779999999998</v>
      </c>
      <c r="V12" s="33">
        <v>0</v>
      </c>
      <c r="W12" s="33">
        <v>0</v>
      </c>
      <c r="X12" s="33">
        <v>1716.443</v>
      </c>
      <c r="Y12" s="33">
        <v>1268.4079999999999</v>
      </c>
      <c r="Z12" s="33">
        <v>958.16830000000004</v>
      </c>
      <c r="AA12" s="33">
        <v>610.2722</v>
      </c>
      <c r="AB12" s="33">
        <v>682.23030000000006</v>
      </c>
      <c r="AC12" s="33">
        <v>584.31809999999996</v>
      </c>
      <c r="AD12" s="33">
        <v>701.61419999999998</v>
      </c>
      <c r="AE12" s="33">
        <v>580.62329999999997</v>
      </c>
    </row>
    <row r="13" spans="1:33" x14ac:dyDescent="0.3">
      <c r="A13" s="111" t="s">
        <v>16</v>
      </c>
      <c r="B13" s="33">
        <v>121.7244</v>
      </c>
      <c r="C13" s="33">
        <v>373.78480000000002</v>
      </c>
      <c r="D13" s="33">
        <v>0</v>
      </c>
      <c r="E13" s="33">
        <v>0</v>
      </c>
      <c r="F13" s="33">
        <v>543.97170000000006</v>
      </c>
      <c r="G13" s="33">
        <v>308.09800000000001</v>
      </c>
      <c r="H13" s="33">
        <v>200.095</v>
      </c>
      <c r="I13" s="33">
        <v>158.5145</v>
      </c>
      <c r="J13" s="33">
        <v>41.122320000000002</v>
      </c>
      <c r="K13" s="33">
        <v>0</v>
      </c>
      <c r="L13" s="33">
        <v>0</v>
      </c>
      <c r="M13" s="33">
        <v>0</v>
      </c>
      <c r="N13" s="33">
        <v>0</v>
      </c>
      <c r="O13" s="33">
        <v>875.88689999999997</v>
      </c>
      <c r="P13" s="33">
        <v>537.35810000000004</v>
      </c>
      <c r="Q13" s="33">
        <v>491.73899999999998</v>
      </c>
      <c r="R13" s="33">
        <v>303.43509999999998</v>
      </c>
      <c r="S13" s="33">
        <v>478.26</v>
      </c>
      <c r="T13" s="33">
        <v>482.10199999999998</v>
      </c>
      <c r="U13" s="33">
        <v>307.7996</v>
      </c>
      <c r="V13" s="33">
        <v>0</v>
      </c>
      <c r="W13" s="33">
        <v>0</v>
      </c>
      <c r="X13" s="33">
        <v>1200.5630000000001</v>
      </c>
      <c r="Y13" s="33">
        <v>1013.8</v>
      </c>
      <c r="Z13" s="33">
        <v>672.42740000000003</v>
      </c>
      <c r="AA13" s="33">
        <v>466.8297</v>
      </c>
      <c r="AB13" s="33">
        <v>603.40890000000002</v>
      </c>
      <c r="AC13" s="33">
        <v>500.50420000000003</v>
      </c>
      <c r="AD13" s="33">
        <v>511.70190000000002</v>
      </c>
      <c r="AE13" s="33">
        <v>559.20280000000002</v>
      </c>
    </row>
    <row r="14" spans="1:33" x14ac:dyDescent="0.3">
      <c r="A14" s="111" t="s">
        <v>17</v>
      </c>
      <c r="B14" s="33">
        <v>64.559510000000003</v>
      </c>
      <c r="C14" s="33">
        <v>176.9717</v>
      </c>
      <c r="D14" s="33">
        <v>0</v>
      </c>
      <c r="E14" s="33">
        <v>0</v>
      </c>
      <c r="F14" s="33">
        <v>354.21289999999999</v>
      </c>
      <c r="G14" s="33">
        <v>227.7894</v>
      </c>
      <c r="H14" s="33">
        <v>147.4316</v>
      </c>
      <c r="I14" s="33">
        <v>126.0817</v>
      </c>
      <c r="J14" s="33">
        <v>22.033619999999999</v>
      </c>
      <c r="K14" s="33">
        <v>0</v>
      </c>
      <c r="L14" s="33">
        <v>0</v>
      </c>
      <c r="M14" s="33">
        <v>0</v>
      </c>
      <c r="N14" s="33">
        <v>0</v>
      </c>
      <c r="O14" s="33">
        <v>597.82640000000004</v>
      </c>
      <c r="P14" s="33">
        <v>467.87689999999998</v>
      </c>
      <c r="Q14" s="33">
        <v>311.61</v>
      </c>
      <c r="R14" s="33">
        <v>336.60219999999998</v>
      </c>
      <c r="S14" s="33">
        <v>352.5204</v>
      </c>
      <c r="T14" s="33">
        <v>384.923</v>
      </c>
      <c r="U14" s="33">
        <v>249.446</v>
      </c>
      <c r="V14" s="33">
        <v>0</v>
      </c>
      <c r="W14" s="33">
        <v>0</v>
      </c>
      <c r="X14" s="33">
        <v>720.43960000000004</v>
      </c>
      <c r="Y14" s="33">
        <v>851.39800000000002</v>
      </c>
      <c r="Z14" s="33">
        <v>444.97579999999999</v>
      </c>
      <c r="AA14" s="33">
        <v>362.15559999999999</v>
      </c>
      <c r="AB14" s="33">
        <v>401.28379999999999</v>
      </c>
      <c r="AC14" s="33">
        <v>497.06560000000002</v>
      </c>
      <c r="AD14" s="33">
        <v>570.92280000000005</v>
      </c>
      <c r="AE14" s="33">
        <v>608.10889999999995</v>
      </c>
    </row>
    <row r="15" spans="1:33" x14ac:dyDescent="0.3">
      <c r="A15" s="111" t="s">
        <v>18</v>
      </c>
      <c r="B15" s="33">
        <v>20.561579999999999</v>
      </c>
      <c r="C15" s="33">
        <v>57.122489999999999</v>
      </c>
      <c r="D15" s="33">
        <v>0</v>
      </c>
      <c r="E15" s="33">
        <v>0</v>
      </c>
      <c r="F15" s="33">
        <v>190.9667</v>
      </c>
      <c r="G15" s="33">
        <v>130.99160000000001</v>
      </c>
      <c r="H15" s="33">
        <v>88.976290000000006</v>
      </c>
      <c r="I15" s="33">
        <v>95.843320000000006</v>
      </c>
      <c r="J15" s="33">
        <v>13.987830000000001</v>
      </c>
      <c r="K15" s="33">
        <v>0</v>
      </c>
      <c r="L15" s="33">
        <v>0</v>
      </c>
      <c r="M15" s="33">
        <v>0</v>
      </c>
      <c r="N15" s="33">
        <v>0</v>
      </c>
      <c r="O15" s="33">
        <v>440.41640000000001</v>
      </c>
      <c r="P15" s="33">
        <v>312.01029999999997</v>
      </c>
      <c r="Q15" s="33">
        <v>225.28100000000001</v>
      </c>
      <c r="R15" s="33">
        <v>189.3578</v>
      </c>
      <c r="S15" s="33">
        <v>329.31560000000002</v>
      </c>
      <c r="T15" s="33">
        <v>324.75099999999998</v>
      </c>
      <c r="U15" s="33">
        <v>252.56270000000001</v>
      </c>
      <c r="V15" s="33">
        <v>0</v>
      </c>
      <c r="W15" s="33">
        <v>0</v>
      </c>
      <c r="X15" s="33">
        <v>443.53219999999999</v>
      </c>
      <c r="Y15" s="33">
        <v>462.19690000000003</v>
      </c>
      <c r="Z15" s="33">
        <v>362.06299999999999</v>
      </c>
      <c r="AA15" s="33">
        <v>306.0677</v>
      </c>
      <c r="AB15" s="33">
        <v>361.33370000000002</v>
      </c>
      <c r="AC15" s="33">
        <v>462.67110000000002</v>
      </c>
      <c r="AD15" s="33">
        <v>543.80129999999997</v>
      </c>
      <c r="AE15" s="33">
        <v>428.24579999999997</v>
      </c>
    </row>
    <row r="16" spans="1:33" x14ac:dyDescent="0.3">
      <c r="A16" s="111" t="s">
        <v>19</v>
      </c>
      <c r="B16" s="33">
        <v>12.859260000000001</v>
      </c>
      <c r="C16" s="33">
        <v>56.04222</v>
      </c>
      <c r="D16" s="33">
        <v>0</v>
      </c>
      <c r="E16" s="33">
        <v>0</v>
      </c>
      <c r="F16" s="33">
        <v>179.3134</v>
      </c>
      <c r="G16" s="33">
        <v>115.14409999999999</v>
      </c>
      <c r="H16" s="33">
        <v>83.244690000000006</v>
      </c>
      <c r="I16" s="33">
        <v>74.318569999999994</v>
      </c>
      <c r="J16" s="33">
        <v>12.38435</v>
      </c>
      <c r="K16" s="33">
        <v>0</v>
      </c>
      <c r="L16" s="33">
        <v>0</v>
      </c>
      <c r="M16" s="33">
        <v>0</v>
      </c>
      <c r="N16" s="33">
        <v>0</v>
      </c>
      <c r="O16" s="33">
        <v>252.7037</v>
      </c>
      <c r="P16" s="33">
        <v>222.19110000000001</v>
      </c>
      <c r="Q16" s="33">
        <v>161.8372</v>
      </c>
      <c r="R16" s="33">
        <v>174.39429999999999</v>
      </c>
      <c r="S16" s="33">
        <v>393.26440000000002</v>
      </c>
      <c r="T16" s="33">
        <v>283.77069999999998</v>
      </c>
      <c r="U16" s="33">
        <v>205.58430000000001</v>
      </c>
      <c r="V16" s="33">
        <v>0</v>
      </c>
      <c r="W16" s="33">
        <v>0</v>
      </c>
      <c r="X16" s="33">
        <v>330.79989999999998</v>
      </c>
      <c r="Y16" s="33">
        <v>375.65069999999997</v>
      </c>
      <c r="Z16" s="33">
        <v>207.06659999999999</v>
      </c>
      <c r="AA16" s="33">
        <v>210.33279999999999</v>
      </c>
      <c r="AB16" s="33">
        <v>259.18920000000003</v>
      </c>
      <c r="AC16" s="33">
        <v>339.36040000000003</v>
      </c>
      <c r="AD16" s="33">
        <v>526.76160000000004</v>
      </c>
      <c r="AE16" s="33">
        <v>353.3827</v>
      </c>
    </row>
    <row r="17" spans="1:31" x14ac:dyDescent="0.3">
      <c r="A17" s="111" t="s">
        <v>20</v>
      </c>
      <c r="B17" s="33">
        <v>302.97230000000002</v>
      </c>
      <c r="C17" s="33">
        <v>1221.9110000000001</v>
      </c>
      <c r="D17" s="33">
        <v>0</v>
      </c>
      <c r="E17" s="33">
        <v>0</v>
      </c>
      <c r="F17" s="33">
        <v>1451.874</v>
      </c>
      <c r="G17" s="33">
        <v>1110.0899999999999</v>
      </c>
      <c r="H17" s="33">
        <v>600.27729999999997</v>
      </c>
      <c r="I17" s="33">
        <v>370.21800000000002</v>
      </c>
      <c r="J17" s="33">
        <v>110.7953</v>
      </c>
      <c r="K17" s="33">
        <v>0</v>
      </c>
      <c r="L17" s="33">
        <v>0</v>
      </c>
      <c r="M17" s="33">
        <v>0</v>
      </c>
      <c r="N17" s="33">
        <v>0</v>
      </c>
      <c r="O17" s="33">
        <v>2611.0970000000002</v>
      </c>
      <c r="P17" s="33">
        <v>1713.1179999999999</v>
      </c>
      <c r="Q17" s="33">
        <v>1202.3989999999999</v>
      </c>
      <c r="R17" s="33">
        <v>918.69060000000002</v>
      </c>
      <c r="S17" s="33">
        <v>857.89620000000002</v>
      </c>
      <c r="T17" s="33">
        <v>871.49009999999998</v>
      </c>
      <c r="U17" s="33">
        <v>612.02829999999994</v>
      </c>
      <c r="V17" s="33">
        <v>0</v>
      </c>
      <c r="W17" s="33">
        <v>0</v>
      </c>
      <c r="X17" s="33">
        <v>3557.0990000000002</v>
      </c>
      <c r="Y17" s="33">
        <v>2801.8240000000001</v>
      </c>
      <c r="Z17" s="33">
        <v>2096.31</v>
      </c>
      <c r="AA17" s="33">
        <v>1388.7539999999999</v>
      </c>
      <c r="AB17" s="33">
        <v>1381.146</v>
      </c>
      <c r="AC17" s="33">
        <v>1142.896</v>
      </c>
      <c r="AD17" s="33">
        <v>1184.1500000000001</v>
      </c>
      <c r="AE17" s="33">
        <v>1138.183</v>
      </c>
    </row>
    <row r="18" spans="1:31" x14ac:dyDescent="0.3">
      <c r="A18" s="111" t="s">
        <v>21</v>
      </c>
      <c r="B18" s="33">
        <v>196.4846</v>
      </c>
      <c r="C18" s="33">
        <v>758.60640000000001</v>
      </c>
      <c r="D18" s="33">
        <v>0</v>
      </c>
      <c r="E18" s="33">
        <v>0</v>
      </c>
      <c r="F18" s="33">
        <v>1175.9680000000001</v>
      </c>
      <c r="G18" s="33">
        <v>606.52570000000003</v>
      </c>
      <c r="H18" s="33">
        <v>460.88159999999999</v>
      </c>
      <c r="I18" s="33">
        <v>318.1191</v>
      </c>
      <c r="J18" s="33">
        <v>69.782960000000003</v>
      </c>
      <c r="K18" s="33">
        <v>0</v>
      </c>
      <c r="L18" s="33">
        <v>0</v>
      </c>
      <c r="M18" s="33">
        <v>0</v>
      </c>
      <c r="N18" s="33">
        <v>0</v>
      </c>
      <c r="O18" s="33">
        <v>1753.0150000000001</v>
      </c>
      <c r="P18" s="33">
        <v>1342.422</v>
      </c>
      <c r="Q18" s="33">
        <v>844.66600000000005</v>
      </c>
      <c r="R18" s="33">
        <v>660.60029999999995</v>
      </c>
      <c r="S18" s="33">
        <v>843.13639999999998</v>
      </c>
      <c r="T18" s="33">
        <v>681.17539999999997</v>
      </c>
      <c r="U18" s="33">
        <v>448.84199999999998</v>
      </c>
      <c r="V18" s="33">
        <v>0</v>
      </c>
      <c r="W18" s="33">
        <v>0</v>
      </c>
      <c r="X18" s="33">
        <v>2510.8939999999998</v>
      </c>
      <c r="Y18" s="33">
        <v>2101.9740000000002</v>
      </c>
      <c r="Z18" s="33">
        <v>1363.471</v>
      </c>
      <c r="AA18" s="33">
        <v>1038.067</v>
      </c>
      <c r="AB18" s="33">
        <v>1000.835</v>
      </c>
      <c r="AC18" s="33">
        <v>904.94150000000002</v>
      </c>
      <c r="AD18" s="33">
        <v>946.83320000000003</v>
      </c>
      <c r="AE18" s="33">
        <v>889.3759</v>
      </c>
    </row>
    <row r="19" spans="1:31" x14ac:dyDescent="0.3">
      <c r="A19" s="111" t="s">
        <v>22</v>
      </c>
      <c r="B19" s="33">
        <v>157.41159999999999</v>
      </c>
      <c r="C19" s="33">
        <v>768.03420000000006</v>
      </c>
      <c r="D19" s="33">
        <v>0</v>
      </c>
      <c r="E19" s="33">
        <v>0</v>
      </c>
      <c r="F19" s="33">
        <v>723.58330000000001</v>
      </c>
      <c r="G19" s="33">
        <v>432.82990000000001</v>
      </c>
      <c r="H19" s="33">
        <v>246.69759999999999</v>
      </c>
      <c r="I19" s="33">
        <v>209.65010000000001</v>
      </c>
      <c r="J19" s="33">
        <v>54.093960000000003</v>
      </c>
      <c r="K19" s="33">
        <v>0</v>
      </c>
      <c r="L19" s="33">
        <v>0</v>
      </c>
      <c r="M19" s="33">
        <v>0</v>
      </c>
      <c r="N19" s="33">
        <v>0</v>
      </c>
      <c r="O19" s="33">
        <v>1488.098</v>
      </c>
      <c r="P19" s="33">
        <v>874.79740000000004</v>
      </c>
      <c r="Q19" s="33">
        <v>655.15380000000005</v>
      </c>
      <c r="R19" s="33">
        <v>483.90679999999998</v>
      </c>
      <c r="S19" s="33">
        <v>627.63509999999997</v>
      </c>
      <c r="T19" s="33">
        <v>605.48929999999996</v>
      </c>
      <c r="U19" s="33">
        <v>371.07510000000002</v>
      </c>
      <c r="V19" s="33">
        <v>0</v>
      </c>
      <c r="W19" s="33">
        <v>0</v>
      </c>
      <c r="X19" s="33">
        <v>1720.665</v>
      </c>
      <c r="Y19" s="33">
        <v>1404.047</v>
      </c>
      <c r="Z19" s="33">
        <v>847.44349999999997</v>
      </c>
      <c r="AA19" s="33">
        <v>808.48379999999997</v>
      </c>
      <c r="AB19" s="33">
        <v>717.1232</v>
      </c>
      <c r="AC19" s="33">
        <v>614.11130000000003</v>
      </c>
      <c r="AD19" s="33">
        <v>612.40260000000001</v>
      </c>
      <c r="AE19" s="33">
        <v>675.37609999999995</v>
      </c>
    </row>
    <row r="20" spans="1:31" x14ac:dyDescent="0.3">
      <c r="A20" s="111" t="s">
        <v>23</v>
      </c>
      <c r="B20" s="33">
        <v>126.8768</v>
      </c>
      <c r="C20" s="33">
        <v>487.26119999999997</v>
      </c>
      <c r="D20" s="33">
        <v>0</v>
      </c>
      <c r="E20" s="33">
        <v>0</v>
      </c>
      <c r="F20" s="33">
        <v>438.39400000000001</v>
      </c>
      <c r="G20" s="33">
        <v>277.35980000000001</v>
      </c>
      <c r="H20" s="33">
        <v>196.1284</v>
      </c>
      <c r="I20" s="33">
        <v>209.41890000000001</v>
      </c>
      <c r="J20" s="33">
        <v>44.98001</v>
      </c>
      <c r="K20" s="33">
        <v>0</v>
      </c>
      <c r="L20" s="33">
        <v>0</v>
      </c>
      <c r="M20" s="33">
        <v>0</v>
      </c>
      <c r="N20" s="33">
        <v>0</v>
      </c>
      <c r="O20" s="33">
        <v>883.09929999999997</v>
      </c>
      <c r="P20" s="33">
        <v>590.19399999999996</v>
      </c>
      <c r="Q20" s="33">
        <v>482.64929999999998</v>
      </c>
      <c r="R20" s="33">
        <v>421.23329999999999</v>
      </c>
      <c r="S20" s="33">
        <v>441.72050000000002</v>
      </c>
      <c r="T20" s="33">
        <v>530.17899999999997</v>
      </c>
      <c r="U20" s="33">
        <v>342.8057</v>
      </c>
      <c r="V20" s="33">
        <v>0</v>
      </c>
      <c r="W20" s="33">
        <v>0</v>
      </c>
      <c r="X20" s="33">
        <v>1191.0119999999999</v>
      </c>
      <c r="Y20" s="33">
        <v>1020.376</v>
      </c>
      <c r="Z20" s="33">
        <v>682.25890000000004</v>
      </c>
      <c r="AA20" s="33">
        <v>509.4588</v>
      </c>
      <c r="AB20" s="33">
        <v>585.18370000000004</v>
      </c>
      <c r="AC20" s="33">
        <v>526.19280000000003</v>
      </c>
      <c r="AD20" s="33">
        <v>495.2559</v>
      </c>
      <c r="AE20" s="33">
        <v>660.82550000000003</v>
      </c>
    </row>
    <row r="21" spans="1:31" x14ac:dyDescent="0.3">
      <c r="A21" s="111" t="s">
        <v>24</v>
      </c>
      <c r="B21" s="33">
        <v>70.10463</v>
      </c>
      <c r="C21" s="33">
        <v>212.75470000000001</v>
      </c>
      <c r="D21" s="33">
        <v>0</v>
      </c>
      <c r="E21" s="33">
        <v>0</v>
      </c>
      <c r="F21" s="33">
        <v>269.64350000000002</v>
      </c>
      <c r="G21" s="33">
        <v>226.16849999999999</v>
      </c>
      <c r="H21" s="33">
        <v>126.4435</v>
      </c>
      <c r="I21" s="33">
        <v>141.21510000000001</v>
      </c>
      <c r="J21" s="33">
        <v>28.116289999999999</v>
      </c>
      <c r="K21" s="33">
        <v>0</v>
      </c>
      <c r="L21" s="33">
        <v>0</v>
      </c>
      <c r="M21" s="33">
        <v>0</v>
      </c>
      <c r="N21" s="33">
        <v>0</v>
      </c>
      <c r="O21" s="33">
        <v>773.4248</v>
      </c>
      <c r="P21" s="33">
        <v>457.16309999999999</v>
      </c>
      <c r="Q21" s="33">
        <v>339.49180000000001</v>
      </c>
      <c r="R21" s="33">
        <v>316.79129999999998</v>
      </c>
      <c r="S21" s="33">
        <v>442.0034</v>
      </c>
      <c r="T21" s="33">
        <v>450.9436</v>
      </c>
      <c r="U21" s="33">
        <v>290.25319999999999</v>
      </c>
      <c r="V21" s="33">
        <v>0</v>
      </c>
      <c r="W21" s="33">
        <v>0</v>
      </c>
      <c r="X21" s="33">
        <v>824.16089999999997</v>
      </c>
      <c r="Y21" s="33">
        <v>729.45</v>
      </c>
      <c r="Z21" s="33">
        <v>527.58920000000001</v>
      </c>
      <c r="AA21" s="33">
        <v>448.78379999999999</v>
      </c>
      <c r="AB21" s="33">
        <v>465.92899999999997</v>
      </c>
      <c r="AC21" s="33">
        <v>439.06049999999999</v>
      </c>
      <c r="AD21" s="33">
        <v>533.75239999999997</v>
      </c>
      <c r="AE21" s="33">
        <v>614.91780000000006</v>
      </c>
    </row>
    <row r="22" spans="1:31" x14ac:dyDescent="0.3">
      <c r="A22" s="111" t="s">
        <v>25</v>
      </c>
      <c r="B22" s="33">
        <v>25.056139999999999</v>
      </c>
      <c r="C22" s="33">
        <v>73.055629999999994</v>
      </c>
      <c r="D22" s="33">
        <v>0</v>
      </c>
      <c r="E22" s="33">
        <v>0</v>
      </c>
      <c r="F22" s="33">
        <v>202.89670000000001</v>
      </c>
      <c r="G22" s="33">
        <v>97.981290000000001</v>
      </c>
      <c r="H22" s="33">
        <v>158.8939</v>
      </c>
      <c r="I22" s="33">
        <v>84.183689999999999</v>
      </c>
      <c r="J22" s="33">
        <v>15.51248</v>
      </c>
      <c r="K22" s="33">
        <v>0</v>
      </c>
      <c r="L22" s="33">
        <v>0</v>
      </c>
      <c r="M22" s="33">
        <v>0</v>
      </c>
      <c r="N22" s="33">
        <v>0</v>
      </c>
      <c r="O22" s="33">
        <v>402.53719999999998</v>
      </c>
      <c r="P22" s="33">
        <v>297.3861</v>
      </c>
      <c r="Q22" s="33">
        <v>202.3022</v>
      </c>
      <c r="R22" s="33">
        <v>287.62400000000002</v>
      </c>
      <c r="S22" s="33">
        <v>419.37700000000001</v>
      </c>
      <c r="T22" s="33">
        <v>274.2534</v>
      </c>
      <c r="U22" s="33">
        <v>192.86359999999999</v>
      </c>
      <c r="V22" s="33">
        <v>0</v>
      </c>
      <c r="W22" s="33">
        <v>0</v>
      </c>
      <c r="X22" s="33">
        <v>513.98350000000005</v>
      </c>
      <c r="Y22" s="33">
        <v>593.73950000000002</v>
      </c>
      <c r="Z22" s="33">
        <v>385.06920000000002</v>
      </c>
      <c r="AA22" s="33">
        <v>294.22000000000003</v>
      </c>
      <c r="AB22" s="33">
        <v>437.43110000000001</v>
      </c>
      <c r="AC22" s="33">
        <v>358.98899999999998</v>
      </c>
      <c r="AD22" s="33">
        <v>435.42309999999998</v>
      </c>
      <c r="AE22" s="33">
        <v>486.97</v>
      </c>
    </row>
    <row r="23" spans="1:31" x14ac:dyDescent="0.3">
      <c r="A23" s="111" t="s">
        <v>26</v>
      </c>
      <c r="B23" s="33">
        <v>17.318159999999999</v>
      </c>
      <c r="C23" s="33">
        <v>69.713139999999996</v>
      </c>
      <c r="D23" s="33">
        <v>0</v>
      </c>
      <c r="E23" s="33">
        <v>0</v>
      </c>
      <c r="F23" s="33">
        <v>175.785</v>
      </c>
      <c r="G23" s="33">
        <v>109.0989</v>
      </c>
      <c r="H23" s="33">
        <v>61.915379999999999</v>
      </c>
      <c r="I23" s="33">
        <v>68.939130000000006</v>
      </c>
      <c r="J23" s="33">
        <v>14.418710000000001</v>
      </c>
      <c r="K23" s="33">
        <v>0</v>
      </c>
      <c r="L23" s="33">
        <v>0</v>
      </c>
      <c r="M23" s="33">
        <v>0</v>
      </c>
      <c r="N23" s="33">
        <v>0</v>
      </c>
      <c r="O23" s="33">
        <v>314.3587</v>
      </c>
      <c r="P23" s="33">
        <v>240.76949999999999</v>
      </c>
      <c r="Q23" s="33">
        <v>191.77359999999999</v>
      </c>
      <c r="R23" s="33">
        <v>265.02809999999999</v>
      </c>
      <c r="S23" s="33">
        <v>306.93130000000002</v>
      </c>
      <c r="T23" s="33">
        <v>273.84160000000003</v>
      </c>
      <c r="U23" s="33">
        <v>229.2458</v>
      </c>
      <c r="V23" s="33">
        <v>0</v>
      </c>
      <c r="W23" s="33">
        <v>0</v>
      </c>
      <c r="X23" s="33">
        <v>431.22739999999999</v>
      </c>
      <c r="Y23" s="33">
        <v>445.6748</v>
      </c>
      <c r="Z23" s="33">
        <v>216.7466</v>
      </c>
      <c r="AA23" s="33">
        <v>192.6875</v>
      </c>
      <c r="AB23" s="33">
        <v>291.93529999999998</v>
      </c>
      <c r="AC23" s="33">
        <v>455.72980000000001</v>
      </c>
      <c r="AD23" s="33">
        <v>466.20139999999998</v>
      </c>
      <c r="AE23" s="33">
        <v>323.59140000000002</v>
      </c>
    </row>
    <row r="24" spans="1:31" x14ac:dyDescent="0.3">
      <c r="A24" s="111" t="s">
        <v>29</v>
      </c>
      <c r="B24" s="33">
        <v>327.63569999999999</v>
      </c>
      <c r="C24" s="33">
        <v>1261.078</v>
      </c>
      <c r="D24" s="33">
        <v>0</v>
      </c>
      <c r="E24" s="33">
        <v>0</v>
      </c>
      <c r="F24" s="33">
        <v>1406.288</v>
      </c>
      <c r="G24" s="33">
        <v>986.74530000000004</v>
      </c>
      <c r="H24" s="33">
        <v>598.74480000000005</v>
      </c>
      <c r="I24" s="33">
        <v>418.43189999999998</v>
      </c>
      <c r="J24" s="33">
        <v>126.54989999999999</v>
      </c>
      <c r="K24" s="33">
        <v>0</v>
      </c>
      <c r="L24" s="33">
        <v>0</v>
      </c>
      <c r="M24" s="33">
        <v>0</v>
      </c>
      <c r="N24" s="33">
        <v>0</v>
      </c>
      <c r="O24" s="33">
        <v>2588.4009999999998</v>
      </c>
      <c r="P24" s="33">
        <v>1838.7329999999999</v>
      </c>
      <c r="Q24" s="33">
        <v>1273.268</v>
      </c>
      <c r="R24" s="33">
        <v>976.34580000000005</v>
      </c>
      <c r="S24" s="33">
        <v>925.14750000000004</v>
      </c>
      <c r="T24" s="33">
        <v>1083.492</v>
      </c>
      <c r="U24" s="33">
        <v>728.71100000000001</v>
      </c>
      <c r="V24" s="33">
        <v>0</v>
      </c>
      <c r="W24" s="33">
        <v>0</v>
      </c>
      <c r="X24" s="33">
        <v>3824.66</v>
      </c>
      <c r="Y24" s="33">
        <v>2846.3150000000001</v>
      </c>
      <c r="Z24" s="33">
        <v>2153.7719999999999</v>
      </c>
      <c r="AA24" s="33">
        <v>1592.587</v>
      </c>
      <c r="AB24" s="33">
        <v>1549.9970000000001</v>
      </c>
      <c r="AC24" s="33">
        <v>1250.471</v>
      </c>
      <c r="AD24" s="33">
        <v>1197.2239999999999</v>
      </c>
      <c r="AE24" s="33">
        <v>1285.902</v>
      </c>
    </row>
    <row r="25" spans="1:31" x14ac:dyDescent="0.3">
      <c r="A25" s="111" t="s">
        <v>30</v>
      </c>
      <c r="B25" s="33">
        <v>204.56700000000001</v>
      </c>
      <c r="C25" s="33">
        <v>717.12810000000002</v>
      </c>
      <c r="D25" s="33">
        <v>0</v>
      </c>
      <c r="E25" s="33">
        <v>0</v>
      </c>
      <c r="F25" s="33">
        <v>976.93650000000002</v>
      </c>
      <c r="G25" s="33">
        <v>526.55100000000004</v>
      </c>
      <c r="H25" s="33">
        <v>321.18860000000001</v>
      </c>
      <c r="I25" s="33">
        <v>285.27370000000002</v>
      </c>
      <c r="J25" s="33">
        <v>83.047250000000005</v>
      </c>
      <c r="K25" s="33">
        <v>0</v>
      </c>
      <c r="L25" s="33">
        <v>0</v>
      </c>
      <c r="M25" s="33">
        <v>0</v>
      </c>
      <c r="N25" s="33">
        <v>0</v>
      </c>
      <c r="O25" s="33">
        <v>1795.086</v>
      </c>
      <c r="P25" s="33">
        <v>1259.704</v>
      </c>
      <c r="Q25" s="33">
        <v>826.17759999999998</v>
      </c>
      <c r="R25" s="33">
        <v>626.91</v>
      </c>
      <c r="S25" s="33">
        <v>863.70069999999998</v>
      </c>
      <c r="T25" s="33">
        <v>707.14430000000004</v>
      </c>
      <c r="U25" s="33">
        <v>541.9579</v>
      </c>
      <c r="V25" s="33">
        <v>0</v>
      </c>
      <c r="W25" s="33">
        <v>0</v>
      </c>
      <c r="X25" s="33">
        <v>2499.114</v>
      </c>
      <c r="Y25" s="33">
        <v>2112.6010000000001</v>
      </c>
      <c r="Z25" s="33">
        <v>1348.2860000000001</v>
      </c>
      <c r="AA25" s="33">
        <v>989.93899999999996</v>
      </c>
      <c r="AB25" s="33">
        <v>1006.72</v>
      </c>
      <c r="AC25" s="33">
        <v>857.23180000000002</v>
      </c>
      <c r="AD25" s="33">
        <v>890.94370000000004</v>
      </c>
      <c r="AE25" s="33">
        <v>933.53279999999995</v>
      </c>
    </row>
    <row r="26" spans="1:31" x14ac:dyDescent="0.3">
      <c r="A26" s="111" t="s">
        <v>31</v>
      </c>
      <c r="B26" s="33">
        <v>189.42740000000001</v>
      </c>
      <c r="C26" s="33">
        <v>704.95429999999999</v>
      </c>
      <c r="D26" s="33">
        <v>0</v>
      </c>
      <c r="E26" s="33">
        <v>0</v>
      </c>
      <c r="F26" s="33">
        <v>676.26350000000002</v>
      </c>
      <c r="G26" s="33">
        <v>369.25439999999998</v>
      </c>
      <c r="H26" s="33">
        <v>222.2182</v>
      </c>
      <c r="I26" s="33">
        <v>222.95949999999999</v>
      </c>
      <c r="J26" s="33">
        <v>62.826770000000003</v>
      </c>
      <c r="K26" s="33">
        <v>0</v>
      </c>
      <c r="L26" s="33">
        <v>0</v>
      </c>
      <c r="M26" s="33">
        <v>0</v>
      </c>
      <c r="N26" s="33">
        <v>0</v>
      </c>
      <c r="O26" s="33">
        <v>1334.19</v>
      </c>
      <c r="P26" s="33">
        <v>866.87990000000002</v>
      </c>
      <c r="Q26" s="33">
        <v>669.53070000000002</v>
      </c>
      <c r="R26" s="33">
        <v>492.6909</v>
      </c>
      <c r="S26" s="33">
        <v>584.19349999999997</v>
      </c>
      <c r="T26" s="33">
        <v>691.71040000000005</v>
      </c>
      <c r="U26" s="33">
        <v>433.48700000000002</v>
      </c>
      <c r="V26" s="33">
        <v>0</v>
      </c>
      <c r="W26" s="33">
        <v>0</v>
      </c>
      <c r="X26" s="33">
        <v>1781.05</v>
      </c>
      <c r="Y26" s="33">
        <v>1313.47</v>
      </c>
      <c r="Z26" s="33">
        <v>839.53189999999995</v>
      </c>
      <c r="AA26" s="33">
        <v>678.58150000000001</v>
      </c>
      <c r="AB26" s="33">
        <v>652.04750000000001</v>
      </c>
      <c r="AC26" s="33">
        <v>689.33820000000003</v>
      </c>
      <c r="AD26" s="33">
        <v>699.89179999999999</v>
      </c>
      <c r="AE26" s="33">
        <v>555.69889999999998</v>
      </c>
    </row>
    <row r="27" spans="1:31" x14ac:dyDescent="0.3">
      <c r="A27" s="111" t="s">
        <v>32</v>
      </c>
      <c r="B27" s="33">
        <v>133.60230000000001</v>
      </c>
      <c r="C27" s="33">
        <v>372.86099999999999</v>
      </c>
      <c r="D27" s="33">
        <v>0</v>
      </c>
      <c r="E27" s="33">
        <v>0</v>
      </c>
      <c r="F27" s="33">
        <v>378.97730000000001</v>
      </c>
      <c r="G27" s="33">
        <v>298.81220000000002</v>
      </c>
      <c r="H27" s="33">
        <v>201.8493</v>
      </c>
      <c r="I27" s="33">
        <v>151.11590000000001</v>
      </c>
      <c r="J27" s="33">
        <v>44.141719999999999</v>
      </c>
      <c r="K27" s="33">
        <v>0</v>
      </c>
      <c r="L27" s="33">
        <v>0</v>
      </c>
      <c r="M27" s="33">
        <v>0</v>
      </c>
      <c r="N27" s="33">
        <v>0</v>
      </c>
      <c r="O27" s="33">
        <v>817.97680000000003</v>
      </c>
      <c r="P27" s="33">
        <v>579.19449999999995</v>
      </c>
      <c r="Q27" s="33">
        <v>400.28309999999999</v>
      </c>
      <c r="R27" s="33">
        <v>389.13099999999997</v>
      </c>
      <c r="S27" s="33">
        <v>409.62270000000001</v>
      </c>
      <c r="T27" s="33">
        <v>465.94009999999997</v>
      </c>
      <c r="U27" s="33">
        <v>326.19490000000002</v>
      </c>
      <c r="V27" s="33">
        <v>0</v>
      </c>
      <c r="W27" s="33">
        <v>0</v>
      </c>
      <c r="X27" s="33">
        <v>1419.1410000000001</v>
      </c>
      <c r="Y27" s="33">
        <v>905.23329999999999</v>
      </c>
      <c r="Z27" s="33">
        <v>712.31820000000005</v>
      </c>
      <c r="AA27" s="33">
        <v>536.99350000000004</v>
      </c>
      <c r="AB27" s="33">
        <v>675.19420000000002</v>
      </c>
      <c r="AC27" s="33">
        <v>572.80319999999995</v>
      </c>
      <c r="AD27" s="33">
        <v>472.59800000000001</v>
      </c>
      <c r="AE27" s="33">
        <v>561.72190000000001</v>
      </c>
    </row>
    <row r="28" spans="1:31" x14ac:dyDescent="0.3">
      <c r="A28" s="111" t="s">
        <v>33</v>
      </c>
      <c r="B28" s="33">
        <v>78.550060000000002</v>
      </c>
      <c r="C28" s="33">
        <v>212.0522</v>
      </c>
      <c r="D28" s="33">
        <v>0</v>
      </c>
      <c r="E28" s="33">
        <v>0</v>
      </c>
      <c r="F28" s="33">
        <v>233.5874</v>
      </c>
      <c r="G28" s="33">
        <v>192.5077</v>
      </c>
      <c r="H28" s="33">
        <v>186.58690000000001</v>
      </c>
      <c r="I28" s="33">
        <v>120.9849</v>
      </c>
      <c r="J28" s="33">
        <v>26.138259999999999</v>
      </c>
      <c r="K28" s="33">
        <v>0</v>
      </c>
      <c r="L28" s="33">
        <v>0</v>
      </c>
      <c r="M28" s="33">
        <v>0</v>
      </c>
      <c r="N28" s="33">
        <v>0</v>
      </c>
      <c r="O28" s="33">
        <v>730.75660000000005</v>
      </c>
      <c r="P28" s="33">
        <v>418.3827</v>
      </c>
      <c r="Q28" s="33">
        <v>282.22840000000002</v>
      </c>
      <c r="R28" s="33">
        <v>306.6431</v>
      </c>
      <c r="S28" s="33">
        <v>453.04680000000002</v>
      </c>
      <c r="T28" s="33">
        <v>430.90190000000001</v>
      </c>
      <c r="U28" s="33">
        <v>235.09569999999999</v>
      </c>
      <c r="V28" s="33">
        <v>0</v>
      </c>
      <c r="W28" s="33">
        <v>0</v>
      </c>
      <c r="X28" s="33">
        <v>887.73519999999996</v>
      </c>
      <c r="Y28" s="33">
        <v>741.42819999999995</v>
      </c>
      <c r="Z28" s="33">
        <v>462.2568</v>
      </c>
      <c r="AA28" s="33">
        <v>403.56830000000002</v>
      </c>
      <c r="AB28" s="33">
        <v>470.0736</v>
      </c>
      <c r="AC28" s="33">
        <v>461.6069</v>
      </c>
      <c r="AD28" s="33">
        <v>505.99709999999999</v>
      </c>
      <c r="AE28" s="33">
        <v>567.70569999999998</v>
      </c>
    </row>
    <row r="29" spans="1:31" x14ac:dyDescent="0.3">
      <c r="A29" s="111" t="s">
        <v>34</v>
      </c>
      <c r="B29" s="33">
        <v>19.175509999999999</v>
      </c>
      <c r="C29" s="33">
        <v>84.063640000000007</v>
      </c>
      <c r="D29" s="33">
        <v>0</v>
      </c>
      <c r="E29" s="33">
        <v>0</v>
      </c>
      <c r="F29" s="33">
        <v>144.02500000000001</v>
      </c>
      <c r="G29" s="33">
        <v>150.22880000000001</v>
      </c>
      <c r="H29" s="33">
        <v>111.86539999999999</v>
      </c>
      <c r="I29" s="33">
        <v>95.916489999999996</v>
      </c>
      <c r="J29" s="33">
        <v>14.91066</v>
      </c>
      <c r="K29" s="33">
        <v>0</v>
      </c>
      <c r="L29" s="33">
        <v>0</v>
      </c>
      <c r="M29" s="33">
        <v>0</v>
      </c>
      <c r="N29" s="33">
        <v>0</v>
      </c>
      <c r="O29" s="33">
        <v>436.14510000000001</v>
      </c>
      <c r="P29" s="33">
        <v>357.80759999999998</v>
      </c>
      <c r="Q29" s="33">
        <v>190.51009999999999</v>
      </c>
      <c r="R29" s="33">
        <v>286.97199999999998</v>
      </c>
      <c r="S29" s="33">
        <v>459.13589999999999</v>
      </c>
      <c r="T29" s="33">
        <v>288.40429999999998</v>
      </c>
      <c r="U29" s="33">
        <v>218.14959999999999</v>
      </c>
      <c r="V29" s="33">
        <v>0</v>
      </c>
      <c r="W29" s="33">
        <v>0</v>
      </c>
      <c r="X29" s="33">
        <v>537.10320000000002</v>
      </c>
      <c r="Y29" s="33">
        <v>479.39080000000001</v>
      </c>
      <c r="Z29" s="33">
        <v>348.49400000000003</v>
      </c>
      <c r="AA29" s="33">
        <v>378.86309999999997</v>
      </c>
      <c r="AB29" s="33">
        <v>423.8279</v>
      </c>
      <c r="AC29" s="33">
        <v>392.25069999999999</v>
      </c>
      <c r="AD29" s="33">
        <v>453.13780000000003</v>
      </c>
      <c r="AE29" s="33">
        <v>464.8365</v>
      </c>
    </row>
    <row r="30" spans="1:31" x14ac:dyDescent="0.3">
      <c r="A30" s="111" t="s">
        <v>35</v>
      </c>
      <c r="B30" s="33">
        <v>12.81344</v>
      </c>
      <c r="C30" s="33">
        <v>54.915649999999999</v>
      </c>
      <c r="D30" s="33">
        <v>0</v>
      </c>
      <c r="E30" s="33">
        <v>0</v>
      </c>
      <c r="F30" s="33">
        <v>159.69919999999999</v>
      </c>
      <c r="G30" s="33">
        <v>122.86239999999999</v>
      </c>
      <c r="H30" s="33">
        <v>81.140050000000002</v>
      </c>
      <c r="I30" s="33">
        <v>72.303989999999999</v>
      </c>
      <c r="J30" s="33">
        <v>14.029159999999999</v>
      </c>
      <c r="K30" s="33">
        <v>0</v>
      </c>
      <c r="L30" s="33">
        <v>0</v>
      </c>
      <c r="M30" s="33">
        <v>0</v>
      </c>
      <c r="N30" s="33">
        <v>0</v>
      </c>
      <c r="O30" s="33">
        <v>354.50069999999999</v>
      </c>
      <c r="P30" s="33">
        <v>215.8091</v>
      </c>
      <c r="Q30" s="33">
        <v>162.1</v>
      </c>
      <c r="R30" s="33">
        <v>225.25049999999999</v>
      </c>
      <c r="S30" s="33">
        <v>322.25439999999998</v>
      </c>
      <c r="T30" s="33">
        <v>246.0591</v>
      </c>
      <c r="U30" s="33">
        <v>151.41849999999999</v>
      </c>
      <c r="V30" s="33">
        <v>0</v>
      </c>
      <c r="W30" s="33">
        <v>0</v>
      </c>
      <c r="X30" s="33">
        <v>483.58960000000002</v>
      </c>
      <c r="Y30" s="33">
        <v>401.67869999999999</v>
      </c>
      <c r="Z30" s="33">
        <v>261.1893</v>
      </c>
      <c r="AA30" s="33">
        <v>245.6172</v>
      </c>
      <c r="AB30" s="33">
        <v>276.57029999999997</v>
      </c>
      <c r="AC30" s="33">
        <v>361.95010000000002</v>
      </c>
      <c r="AD30" s="33">
        <v>388.72710000000001</v>
      </c>
      <c r="AE30" s="33">
        <v>398.92360000000002</v>
      </c>
    </row>
    <row r="31" spans="1:31" x14ac:dyDescent="0.3">
      <c r="A31" s="111" t="s">
        <v>36</v>
      </c>
      <c r="B31" s="33">
        <v>320.93680000000001</v>
      </c>
      <c r="C31" s="33">
        <v>999.09439999999995</v>
      </c>
      <c r="D31" s="33">
        <v>0</v>
      </c>
      <c r="E31" s="33">
        <v>0</v>
      </c>
      <c r="F31" s="33">
        <v>1100.4639999999999</v>
      </c>
      <c r="G31" s="33">
        <v>758.87829999999997</v>
      </c>
      <c r="H31" s="33">
        <v>506.05290000000002</v>
      </c>
      <c r="I31" s="33">
        <v>374.05680000000001</v>
      </c>
      <c r="J31" s="33">
        <v>111.3809</v>
      </c>
      <c r="K31" s="33">
        <v>0</v>
      </c>
      <c r="L31" s="33">
        <v>0</v>
      </c>
      <c r="M31" s="33">
        <v>0</v>
      </c>
      <c r="N31" s="33">
        <v>0</v>
      </c>
      <c r="O31" s="33">
        <v>2396.5039999999999</v>
      </c>
      <c r="P31" s="33">
        <v>1645.3489999999999</v>
      </c>
      <c r="Q31" s="33">
        <v>1204.528</v>
      </c>
      <c r="R31" s="33">
        <v>806.69060000000002</v>
      </c>
      <c r="S31" s="33">
        <v>870.05219999999997</v>
      </c>
      <c r="T31" s="33">
        <v>1033.095</v>
      </c>
      <c r="U31" s="33">
        <v>684.33410000000003</v>
      </c>
      <c r="V31" s="33">
        <v>0</v>
      </c>
      <c r="W31" s="33">
        <v>0</v>
      </c>
      <c r="X31" s="33">
        <v>3873.1669999999999</v>
      </c>
      <c r="Y31" s="33">
        <v>2738.2629999999999</v>
      </c>
      <c r="Z31" s="33">
        <v>1995.615</v>
      </c>
      <c r="AA31" s="33">
        <v>1352.1610000000001</v>
      </c>
      <c r="AB31" s="33">
        <v>1308.327</v>
      </c>
      <c r="AC31" s="33">
        <v>1186.6369999999999</v>
      </c>
      <c r="AD31" s="33">
        <v>1135.8720000000001</v>
      </c>
      <c r="AE31" s="33">
        <v>1154.087</v>
      </c>
    </row>
    <row r="32" spans="1:31" x14ac:dyDescent="0.3">
      <c r="A32" s="111" t="s">
        <v>37</v>
      </c>
      <c r="B32" s="33">
        <v>198.82759999999999</v>
      </c>
      <c r="C32" s="33">
        <v>647.43910000000005</v>
      </c>
      <c r="D32" s="33">
        <v>0</v>
      </c>
      <c r="E32" s="33">
        <v>0</v>
      </c>
      <c r="F32" s="33">
        <v>775.68820000000005</v>
      </c>
      <c r="G32" s="33">
        <v>392.70650000000001</v>
      </c>
      <c r="H32" s="33">
        <v>344.36649999999997</v>
      </c>
      <c r="I32" s="33">
        <v>263.9076</v>
      </c>
      <c r="J32" s="33">
        <v>75.489109999999997</v>
      </c>
      <c r="K32" s="33">
        <v>0</v>
      </c>
      <c r="L32" s="33">
        <v>0</v>
      </c>
      <c r="M32" s="33">
        <v>0</v>
      </c>
      <c r="N32" s="33">
        <v>0</v>
      </c>
      <c r="O32" s="33">
        <v>1508.0640000000001</v>
      </c>
      <c r="P32" s="33">
        <v>1062.9179999999999</v>
      </c>
      <c r="Q32" s="33">
        <v>785.26890000000003</v>
      </c>
      <c r="R32" s="33">
        <v>632.92830000000004</v>
      </c>
      <c r="S32" s="33">
        <v>747.12760000000003</v>
      </c>
      <c r="T32" s="33">
        <v>656.63260000000002</v>
      </c>
      <c r="U32" s="33">
        <v>515.697</v>
      </c>
      <c r="V32" s="33">
        <v>0</v>
      </c>
      <c r="W32" s="33">
        <v>0</v>
      </c>
      <c r="X32" s="33">
        <v>2430.2849999999999</v>
      </c>
      <c r="Y32" s="33">
        <v>1824.48</v>
      </c>
      <c r="Z32" s="33">
        <v>1426.2529999999999</v>
      </c>
      <c r="AA32" s="33">
        <v>820.56309999999996</v>
      </c>
      <c r="AB32" s="33">
        <v>938.11940000000004</v>
      </c>
      <c r="AC32" s="33">
        <v>1036.0050000000001</v>
      </c>
      <c r="AD32" s="33">
        <v>826.49770000000001</v>
      </c>
      <c r="AE32" s="33">
        <v>834.83989999999994</v>
      </c>
    </row>
    <row r="33" spans="1:31" x14ac:dyDescent="0.3">
      <c r="A33" s="111" t="s">
        <v>38</v>
      </c>
      <c r="B33" s="33">
        <v>149.88130000000001</v>
      </c>
      <c r="C33" s="33">
        <v>573.54070000000002</v>
      </c>
      <c r="D33" s="33">
        <v>0</v>
      </c>
      <c r="E33" s="33">
        <v>0</v>
      </c>
      <c r="F33" s="33">
        <v>592.31500000000005</v>
      </c>
      <c r="G33" s="33">
        <v>356.6003</v>
      </c>
      <c r="H33" s="33">
        <v>254.68700000000001</v>
      </c>
      <c r="I33" s="33">
        <v>215.56180000000001</v>
      </c>
      <c r="J33" s="33">
        <v>65.047809999999998</v>
      </c>
      <c r="K33" s="33">
        <v>0</v>
      </c>
      <c r="L33" s="33">
        <v>0</v>
      </c>
      <c r="M33" s="33">
        <v>0</v>
      </c>
      <c r="N33" s="33">
        <v>0</v>
      </c>
      <c r="O33" s="33">
        <v>1333.54</v>
      </c>
      <c r="P33" s="33">
        <v>716.22540000000004</v>
      </c>
      <c r="Q33" s="33">
        <v>558.94920000000002</v>
      </c>
      <c r="R33" s="33">
        <v>470.92509999999999</v>
      </c>
      <c r="S33" s="33">
        <v>597.38350000000003</v>
      </c>
      <c r="T33" s="33">
        <v>553.45429999999999</v>
      </c>
      <c r="U33" s="33">
        <v>332.42869999999999</v>
      </c>
      <c r="V33" s="33">
        <v>0</v>
      </c>
      <c r="W33" s="33">
        <v>0</v>
      </c>
      <c r="X33" s="33">
        <v>1676.327</v>
      </c>
      <c r="Y33" s="33">
        <v>1206.96</v>
      </c>
      <c r="Z33" s="33">
        <v>844.73990000000003</v>
      </c>
      <c r="AA33" s="33">
        <v>721.74429999999995</v>
      </c>
      <c r="AB33" s="33">
        <v>681.41240000000005</v>
      </c>
      <c r="AC33" s="33">
        <v>610.7396</v>
      </c>
      <c r="AD33" s="33">
        <v>765.14499999999998</v>
      </c>
      <c r="AE33" s="33">
        <v>563.7518</v>
      </c>
    </row>
    <row r="34" spans="1:31" x14ac:dyDescent="0.3">
      <c r="A34" s="111" t="s">
        <v>39</v>
      </c>
      <c r="B34" s="33">
        <v>129.08760000000001</v>
      </c>
      <c r="C34" s="33">
        <v>330.36709999999999</v>
      </c>
      <c r="D34" s="33">
        <v>0</v>
      </c>
      <c r="E34" s="33">
        <v>0</v>
      </c>
      <c r="F34" s="33">
        <v>445.49880000000002</v>
      </c>
      <c r="G34" s="33">
        <v>288.06349999999998</v>
      </c>
      <c r="H34" s="33">
        <v>183.8603</v>
      </c>
      <c r="I34" s="33">
        <v>145.97470000000001</v>
      </c>
      <c r="J34" s="33">
        <v>42.962389999999999</v>
      </c>
      <c r="K34" s="33">
        <v>0</v>
      </c>
      <c r="L34" s="33">
        <v>0</v>
      </c>
      <c r="M34" s="33">
        <v>0</v>
      </c>
      <c r="N34" s="33">
        <v>0</v>
      </c>
      <c r="O34" s="33">
        <v>887.11440000000005</v>
      </c>
      <c r="P34" s="33">
        <v>585.87080000000003</v>
      </c>
      <c r="Q34" s="33">
        <v>496.05630000000002</v>
      </c>
      <c r="R34" s="33">
        <v>371.42430000000002</v>
      </c>
      <c r="S34" s="33">
        <v>447.44409999999999</v>
      </c>
      <c r="T34" s="33">
        <v>464.09249999999997</v>
      </c>
      <c r="U34" s="33">
        <v>348.37670000000003</v>
      </c>
      <c r="V34" s="33">
        <v>0</v>
      </c>
      <c r="W34" s="33">
        <v>0</v>
      </c>
      <c r="X34" s="33">
        <v>1236.646</v>
      </c>
      <c r="Y34" s="33">
        <v>891.02890000000002</v>
      </c>
      <c r="Z34" s="33">
        <v>642.04600000000005</v>
      </c>
      <c r="AA34" s="33">
        <v>549.98820000000001</v>
      </c>
      <c r="AB34" s="33">
        <v>500.12619999999998</v>
      </c>
      <c r="AC34" s="33">
        <v>573.88210000000004</v>
      </c>
      <c r="AD34" s="33">
        <v>418.8073</v>
      </c>
      <c r="AE34" s="33">
        <v>707.37059999999997</v>
      </c>
    </row>
    <row r="35" spans="1:31" x14ac:dyDescent="0.3">
      <c r="A35" s="111" t="s">
        <v>40</v>
      </c>
      <c r="B35" s="33">
        <v>76.051410000000004</v>
      </c>
      <c r="C35" s="33">
        <v>191.57300000000001</v>
      </c>
      <c r="D35" s="33">
        <v>0</v>
      </c>
      <c r="E35" s="33">
        <v>0</v>
      </c>
      <c r="F35" s="33">
        <v>240.37909999999999</v>
      </c>
      <c r="G35" s="33">
        <v>203.14099999999999</v>
      </c>
      <c r="H35" s="33">
        <v>164.89709999999999</v>
      </c>
      <c r="I35" s="33">
        <v>142.91890000000001</v>
      </c>
      <c r="J35" s="33">
        <v>18.940750000000001</v>
      </c>
      <c r="K35" s="33">
        <v>0</v>
      </c>
      <c r="L35" s="33">
        <v>0</v>
      </c>
      <c r="M35" s="33">
        <v>0</v>
      </c>
      <c r="N35" s="33">
        <v>0</v>
      </c>
      <c r="O35" s="33">
        <v>671.00319999999999</v>
      </c>
      <c r="P35" s="33">
        <v>434.81979999999999</v>
      </c>
      <c r="Q35" s="33">
        <v>328.55700000000002</v>
      </c>
      <c r="R35" s="33">
        <v>318.04570000000001</v>
      </c>
      <c r="S35" s="33">
        <v>372.92219999999998</v>
      </c>
      <c r="T35" s="33">
        <v>383.59739999999999</v>
      </c>
      <c r="U35" s="33">
        <v>270.16730000000001</v>
      </c>
      <c r="V35" s="33">
        <v>0</v>
      </c>
      <c r="W35" s="33">
        <v>0</v>
      </c>
      <c r="X35" s="33">
        <v>894.92</v>
      </c>
      <c r="Y35" s="33">
        <v>757.67</v>
      </c>
      <c r="Z35" s="33">
        <v>384.40370000000001</v>
      </c>
      <c r="AA35" s="33">
        <v>411.7885</v>
      </c>
      <c r="AB35" s="33">
        <v>407.22649999999999</v>
      </c>
      <c r="AC35" s="33">
        <v>452.62369999999999</v>
      </c>
      <c r="AD35" s="33">
        <v>544.07090000000005</v>
      </c>
      <c r="AE35" s="33">
        <v>571.89919999999995</v>
      </c>
    </row>
    <row r="36" spans="1:31" x14ac:dyDescent="0.3">
      <c r="A36" s="111" t="s">
        <v>41</v>
      </c>
      <c r="B36" s="33">
        <v>22.510010000000001</v>
      </c>
      <c r="C36" s="33">
        <v>85.270099999999999</v>
      </c>
      <c r="D36" s="33">
        <v>0</v>
      </c>
      <c r="E36" s="33">
        <v>0</v>
      </c>
      <c r="F36" s="33">
        <v>151.1609</v>
      </c>
      <c r="G36" s="33">
        <v>156.45189999999999</v>
      </c>
      <c r="H36" s="33">
        <v>112.04049999999999</v>
      </c>
      <c r="I36" s="33">
        <v>111.1392</v>
      </c>
      <c r="J36" s="33">
        <v>14.45796</v>
      </c>
      <c r="K36" s="33">
        <v>0</v>
      </c>
      <c r="L36" s="33">
        <v>0</v>
      </c>
      <c r="M36" s="33">
        <v>0</v>
      </c>
      <c r="N36" s="33">
        <v>0</v>
      </c>
      <c r="O36" s="33">
        <v>454.8614</v>
      </c>
      <c r="P36" s="33">
        <v>322.43040000000002</v>
      </c>
      <c r="Q36" s="33">
        <v>230.22980000000001</v>
      </c>
      <c r="R36" s="33">
        <v>248.733</v>
      </c>
      <c r="S36" s="33">
        <v>317.36989999999997</v>
      </c>
      <c r="T36" s="33">
        <v>255.9111</v>
      </c>
      <c r="U36" s="33">
        <v>210.62520000000001</v>
      </c>
      <c r="V36" s="33">
        <v>0</v>
      </c>
      <c r="W36" s="33">
        <v>0</v>
      </c>
      <c r="X36" s="33">
        <v>546.84289999999999</v>
      </c>
      <c r="Y36" s="33">
        <v>461.39909999999998</v>
      </c>
      <c r="Z36" s="33">
        <v>368.01299999999998</v>
      </c>
      <c r="AA36" s="33">
        <v>371.33420000000001</v>
      </c>
      <c r="AB36" s="33">
        <v>342.4436</v>
      </c>
      <c r="AC36" s="33">
        <v>398.10700000000003</v>
      </c>
      <c r="AD36" s="33">
        <v>501.7946</v>
      </c>
      <c r="AE36" s="33">
        <v>426.19470000000001</v>
      </c>
    </row>
    <row r="37" spans="1:31" x14ac:dyDescent="0.3">
      <c r="A37" s="111" t="s">
        <v>42</v>
      </c>
      <c r="B37" s="33">
        <v>273.25850000000003</v>
      </c>
      <c r="C37" s="33">
        <v>907.5145</v>
      </c>
      <c r="D37" s="33">
        <v>0</v>
      </c>
      <c r="E37" s="33">
        <v>0</v>
      </c>
      <c r="F37" s="33">
        <v>941.21789999999999</v>
      </c>
      <c r="G37" s="33">
        <v>624.57119999999998</v>
      </c>
      <c r="H37" s="33">
        <v>500.42910000000001</v>
      </c>
      <c r="I37" s="33">
        <v>349.59190000000001</v>
      </c>
      <c r="J37" s="33">
        <v>105.7017</v>
      </c>
      <c r="K37" s="33">
        <v>0</v>
      </c>
      <c r="L37" s="33">
        <v>0</v>
      </c>
      <c r="M37" s="33">
        <v>0</v>
      </c>
      <c r="N37" s="33">
        <v>0</v>
      </c>
      <c r="O37" s="33">
        <v>1996.665</v>
      </c>
      <c r="P37" s="33">
        <v>1566.511</v>
      </c>
      <c r="Q37" s="33">
        <v>955.12570000000005</v>
      </c>
      <c r="R37" s="33">
        <v>791.16470000000004</v>
      </c>
      <c r="S37" s="33">
        <v>761.6748</v>
      </c>
      <c r="T37" s="33">
        <v>841.09939999999995</v>
      </c>
      <c r="U37" s="33">
        <v>549.57569999999998</v>
      </c>
      <c r="V37" s="33">
        <v>0</v>
      </c>
      <c r="W37" s="33">
        <v>0</v>
      </c>
      <c r="X37" s="33">
        <v>3035.0259999999998</v>
      </c>
      <c r="Y37" s="33">
        <v>2441.2139999999999</v>
      </c>
      <c r="Z37" s="33">
        <v>1737.645</v>
      </c>
      <c r="AA37" s="33">
        <v>1144.5219999999999</v>
      </c>
      <c r="AB37" s="33">
        <v>1210.318</v>
      </c>
      <c r="AC37" s="33">
        <v>1099.549</v>
      </c>
      <c r="AD37" s="33">
        <v>960.2432</v>
      </c>
      <c r="AE37" s="33">
        <v>963.25819999999999</v>
      </c>
    </row>
    <row r="38" spans="1:31" x14ac:dyDescent="0.3">
      <c r="A38" s="111" t="s">
        <v>43</v>
      </c>
      <c r="B38" s="33">
        <v>162.9212</v>
      </c>
      <c r="C38" s="33">
        <v>528.62620000000004</v>
      </c>
      <c r="D38" s="33">
        <v>0</v>
      </c>
      <c r="E38" s="33">
        <v>0</v>
      </c>
      <c r="F38" s="33">
        <v>655.22670000000005</v>
      </c>
      <c r="G38" s="33">
        <v>362.42610000000002</v>
      </c>
      <c r="H38" s="33">
        <v>329.7002</v>
      </c>
      <c r="I38" s="33">
        <v>265.78649999999999</v>
      </c>
      <c r="J38" s="33">
        <v>65.133089999999996</v>
      </c>
      <c r="K38" s="33">
        <v>0</v>
      </c>
      <c r="L38" s="33">
        <v>0</v>
      </c>
      <c r="M38" s="33">
        <v>0</v>
      </c>
      <c r="N38" s="33">
        <v>0</v>
      </c>
      <c r="O38" s="33">
        <v>1435.4380000000001</v>
      </c>
      <c r="P38" s="33">
        <v>949.6182</v>
      </c>
      <c r="Q38" s="33">
        <v>677.24490000000003</v>
      </c>
      <c r="R38" s="33">
        <v>580.25630000000001</v>
      </c>
      <c r="S38" s="33">
        <v>687.1146</v>
      </c>
      <c r="T38" s="33">
        <v>701.64430000000004</v>
      </c>
      <c r="U38" s="33">
        <v>525.02620000000002</v>
      </c>
      <c r="V38" s="33">
        <v>0</v>
      </c>
      <c r="W38" s="33">
        <v>0</v>
      </c>
      <c r="X38" s="33">
        <v>2082.6379999999999</v>
      </c>
      <c r="Y38" s="33">
        <v>1710.48</v>
      </c>
      <c r="Z38" s="33">
        <v>1224.999</v>
      </c>
      <c r="AA38" s="33">
        <v>853.31769999999995</v>
      </c>
      <c r="AB38" s="33">
        <v>916.42110000000002</v>
      </c>
      <c r="AC38" s="33">
        <v>863.73080000000004</v>
      </c>
      <c r="AD38" s="33">
        <v>753.38480000000004</v>
      </c>
      <c r="AE38" s="33">
        <v>778.75890000000004</v>
      </c>
    </row>
    <row r="39" spans="1:31" x14ac:dyDescent="0.3">
      <c r="A39" s="111" t="s">
        <v>44</v>
      </c>
      <c r="B39" s="33">
        <v>159.626</v>
      </c>
      <c r="C39" s="33">
        <v>468.41919999999999</v>
      </c>
      <c r="D39" s="33">
        <v>0</v>
      </c>
      <c r="E39" s="33">
        <v>0</v>
      </c>
      <c r="F39" s="33">
        <v>441.92250000000001</v>
      </c>
      <c r="G39" s="33">
        <v>290.92160000000001</v>
      </c>
      <c r="H39" s="33">
        <v>230.43510000000001</v>
      </c>
      <c r="I39" s="33">
        <v>192.65989999999999</v>
      </c>
      <c r="J39" s="33">
        <v>55.697560000000003</v>
      </c>
      <c r="K39" s="33">
        <v>0</v>
      </c>
      <c r="L39" s="33">
        <v>0</v>
      </c>
      <c r="M39" s="33">
        <v>0</v>
      </c>
      <c r="N39" s="33">
        <v>0</v>
      </c>
      <c r="O39" s="33">
        <v>1044.902</v>
      </c>
      <c r="P39" s="33">
        <v>697.11869999999999</v>
      </c>
      <c r="Q39" s="33">
        <v>503.20589999999999</v>
      </c>
      <c r="R39" s="33">
        <v>426.38240000000002</v>
      </c>
      <c r="S39" s="33">
        <v>535.06949999999995</v>
      </c>
      <c r="T39" s="33">
        <v>445.27429999999998</v>
      </c>
      <c r="U39" s="33">
        <v>341.1216</v>
      </c>
      <c r="V39" s="33">
        <v>0</v>
      </c>
      <c r="W39" s="33">
        <v>0</v>
      </c>
      <c r="X39" s="33">
        <v>1677.6489999999999</v>
      </c>
      <c r="Y39" s="33">
        <v>1126.4349999999999</v>
      </c>
      <c r="Z39" s="33">
        <v>718.84460000000001</v>
      </c>
      <c r="AA39" s="33">
        <v>521.51980000000003</v>
      </c>
      <c r="AB39" s="33">
        <v>682.14829999999995</v>
      </c>
      <c r="AC39" s="33">
        <v>566.48019999999997</v>
      </c>
      <c r="AD39" s="33">
        <v>536.35080000000005</v>
      </c>
      <c r="AE39" s="33">
        <v>598.05160000000001</v>
      </c>
    </row>
    <row r="40" spans="1:31" x14ac:dyDescent="0.3">
      <c r="A40" s="111" t="s">
        <v>45</v>
      </c>
      <c r="B40" s="33">
        <v>112.2364</v>
      </c>
      <c r="C40" s="33">
        <v>274.2672</v>
      </c>
      <c r="D40" s="33">
        <v>0</v>
      </c>
      <c r="E40" s="33">
        <v>0</v>
      </c>
      <c r="F40" s="33">
        <v>309.92759999999998</v>
      </c>
      <c r="G40" s="33">
        <v>248.82939999999999</v>
      </c>
      <c r="H40" s="33">
        <v>160.9314</v>
      </c>
      <c r="I40" s="33">
        <v>125.5522</v>
      </c>
      <c r="J40" s="33">
        <v>36.5854</v>
      </c>
      <c r="K40" s="33">
        <v>0</v>
      </c>
      <c r="L40" s="33">
        <v>0</v>
      </c>
      <c r="M40" s="33">
        <v>0</v>
      </c>
      <c r="N40" s="33">
        <v>0</v>
      </c>
      <c r="O40" s="33">
        <v>810.26790000000005</v>
      </c>
      <c r="P40" s="33">
        <v>468.4923</v>
      </c>
      <c r="Q40" s="33">
        <v>364.67689999999999</v>
      </c>
      <c r="R40" s="33">
        <v>386.76900000000001</v>
      </c>
      <c r="S40" s="33">
        <v>317.00670000000002</v>
      </c>
      <c r="T40" s="33">
        <v>462.161</v>
      </c>
      <c r="U40" s="33">
        <v>328.24329999999998</v>
      </c>
      <c r="V40" s="33">
        <v>0</v>
      </c>
      <c r="W40" s="33">
        <v>0</v>
      </c>
      <c r="X40" s="33">
        <v>1229.6880000000001</v>
      </c>
      <c r="Y40" s="33">
        <v>806.48720000000003</v>
      </c>
      <c r="Z40" s="33">
        <v>642.83529999999996</v>
      </c>
      <c r="AA40" s="33">
        <v>520.66160000000002</v>
      </c>
      <c r="AB40" s="33">
        <v>431.58190000000002</v>
      </c>
      <c r="AC40" s="33">
        <v>516.71720000000005</v>
      </c>
      <c r="AD40" s="33">
        <v>461.65170000000001</v>
      </c>
      <c r="AE40" s="33">
        <v>663.69420000000002</v>
      </c>
    </row>
    <row r="41" spans="1:31" x14ac:dyDescent="0.3">
      <c r="A41" s="111" t="s">
        <v>46</v>
      </c>
      <c r="B41" s="33">
        <v>67.156419999999997</v>
      </c>
      <c r="C41" s="33">
        <v>144.398</v>
      </c>
      <c r="D41" s="33">
        <v>0</v>
      </c>
      <c r="E41" s="33">
        <v>0</v>
      </c>
      <c r="F41" s="33">
        <v>244.0565</v>
      </c>
      <c r="G41" s="33">
        <v>139.52670000000001</v>
      </c>
      <c r="H41" s="33">
        <v>145.8503</v>
      </c>
      <c r="I41" s="33">
        <v>130.00229999999999</v>
      </c>
      <c r="J41" s="33">
        <v>19.874759999999998</v>
      </c>
      <c r="K41" s="33">
        <v>0</v>
      </c>
      <c r="L41" s="33">
        <v>0</v>
      </c>
      <c r="M41" s="33">
        <v>0</v>
      </c>
      <c r="N41" s="33">
        <v>0</v>
      </c>
      <c r="O41" s="33">
        <v>547.72339999999997</v>
      </c>
      <c r="P41" s="33">
        <v>356.37279999999998</v>
      </c>
      <c r="Q41" s="33">
        <v>292.09129999999999</v>
      </c>
      <c r="R41" s="33">
        <v>327.0154</v>
      </c>
      <c r="S41" s="33">
        <v>395.70280000000002</v>
      </c>
      <c r="T41" s="33">
        <v>414.35890000000001</v>
      </c>
      <c r="U41" s="33">
        <v>294.79059999999998</v>
      </c>
      <c r="V41" s="33">
        <v>0</v>
      </c>
      <c r="W41" s="33">
        <v>0</v>
      </c>
      <c r="X41" s="33">
        <v>766.45180000000005</v>
      </c>
      <c r="Y41" s="33">
        <v>649.07590000000005</v>
      </c>
      <c r="Z41" s="33">
        <v>454.16359999999997</v>
      </c>
      <c r="AA41" s="33">
        <v>325.79169999999999</v>
      </c>
      <c r="AB41" s="33">
        <v>373.37029999999999</v>
      </c>
      <c r="AC41" s="33">
        <v>477.67189999999999</v>
      </c>
      <c r="AD41" s="33">
        <v>573.46749999999997</v>
      </c>
      <c r="AE41" s="33">
        <v>553.3066</v>
      </c>
    </row>
    <row r="42" spans="1:31" x14ac:dyDescent="0.3">
      <c r="A42" s="111" t="s">
        <v>47</v>
      </c>
      <c r="B42" s="33">
        <v>13.16671</v>
      </c>
      <c r="C42" s="33">
        <v>58.796930000000003</v>
      </c>
      <c r="D42" s="33">
        <v>0</v>
      </c>
      <c r="E42" s="33">
        <v>0</v>
      </c>
      <c r="F42" s="33">
        <v>131.3657</v>
      </c>
      <c r="G42" s="33">
        <v>103.506</v>
      </c>
      <c r="H42" s="33">
        <v>87.580699999999993</v>
      </c>
      <c r="I42" s="33">
        <v>59.657780000000002</v>
      </c>
      <c r="J42" s="33">
        <v>13.393359999999999</v>
      </c>
      <c r="K42" s="33">
        <v>0</v>
      </c>
      <c r="L42" s="33">
        <v>0</v>
      </c>
      <c r="M42" s="33">
        <v>0</v>
      </c>
      <c r="N42" s="33">
        <v>0</v>
      </c>
      <c r="O42" s="33">
        <v>410.62709999999998</v>
      </c>
      <c r="P42" s="33">
        <v>259.04939999999999</v>
      </c>
      <c r="Q42" s="33">
        <v>192.59399999999999</v>
      </c>
      <c r="R42" s="33">
        <v>263.43119999999999</v>
      </c>
      <c r="S42" s="33">
        <v>410.6225</v>
      </c>
      <c r="T42" s="33">
        <v>247.0164</v>
      </c>
      <c r="U42" s="33">
        <v>166.93809999999999</v>
      </c>
      <c r="V42" s="33">
        <v>0</v>
      </c>
      <c r="W42" s="33">
        <v>0</v>
      </c>
      <c r="X42" s="33">
        <v>427.07100000000003</v>
      </c>
      <c r="Y42" s="33">
        <v>409.69560000000001</v>
      </c>
      <c r="Z42" s="33">
        <v>309.33019999999999</v>
      </c>
      <c r="AA42" s="33">
        <v>284.8021</v>
      </c>
      <c r="AB42" s="33">
        <v>330.45229999999998</v>
      </c>
      <c r="AC42" s="33">
        <v>421.86099999999999</v>
      </c>
      <c r="AD42" s="33">
        <v>526.66819999999996</v>
      </c>
      <c r="AE42" s="33">
        <v>358.77480000000003</v>
      </c>
    </row>
    <row r="43" spans="1:31" x14ac:dyDescent="0.3">
      <c r="B43" s="3">
        <f>COUNTIF(B3:B42,"&lt;500")</f>
        <v>40</v>
      </c>
      <c r="C43" s="3">
        <f t="shared" ref="C43:AE43" si="0">COUNTIF(C3:C42,"&lt;500")</f>
        <v>23</v>
      </c>
      <c r="D43" s="3">
        <f t="shared" si="0"/>
        <v>40</v>
      </c>
      <c r="E43" s="3">
        <f t="shared" si="0"/>
        <v>40</v>
      </c>
      <c r="F43" s="3">
        <f t="shared" si="0"/>
        <v>21</v>
      </c>
      <c r="G43" s="3">
        <f t="shared" si="0"/>
        <v>30</v>
      </c>
      <c r="H43" s="3">
        <f t="shared" si="0"/>
        <v>36</v>
      </c>
      <c r="I43" s="3">
        <f t="shared" si="0"/>
        <v>40</v>
      </c>
      <c r="J43" s="3">
        <f t="shared" si="0"/>
        <v>40</v>
      </c>
      <c r="K43" s="3">
        <f t="shared" si="0"/>
        <v>40</v>
      </c>
      <c r="L43" s="3">
        <f t="shared" si="0"/>
        <v>40</v>
      </c>
      <c r="M43" s="3">
        <f t="shared" si="0"/>
        <v>40</v>
      </c>
      <c r="N43" s="3">
        <f t="shared" si="0"/>
        <v>40</v>
      </c>
      <c r="O43" s="3">
        <f t="shared" si="0"/>
        <v>10</v>
      </c>
      <c r="P43" s="3">
        <f t="shared" si="0"/>
        <v>17</v>
      </c>
      <c r="Q43" s="3">
        <f t="shared" si="0"/>
        <v>22</v>
      </c>
      <c r="R43" s="3">
        <f t="shared" si="0"/>
        <v>28</v>
      </c>
      <c r="S43" s="3">
        <f t="shared" si="0"/>
        <v>22</v>
      </c>
      <c r="T43" s="3">
        <f t="shared" si="0"/>
        <v>23</v>
      </c>
      <c r="U43" s="3">
        <f t="shared" si="0"/>
        <v>30</v>
      </c>
      <c r="V43" s="3">
        <f t="shared" si="0"/>
        <v>40</v>
      </c>
      <c r="W43" s="3">
        <f t="shared" si="0"/>
        <v>40</v>
      </c>
      <c r="X43" s="3">
        <f t="shared" si="0"/>
        <v>7</v>
      </c>
      <c r="Y43" s="3">
        <f t="shared" si="0"/>
        <v>8</v>
      </c>
      <c r="Z43" s="3">
        <f t="shared" si="0"/>
        <v>15</v>
      </c>
      <c r="AA43" s="3">
        <f t="shared" si="0"/>
        <v>18</v>
      </c>
      <c r="AB43" s="3">
        <f t="shared" si="0"/>
        <v>17</v>
      </c>
      <c r="AC43" s="3">
        <f t="shared" si="0"/>
        <v>17</v>
      </c>
      <c r="AD43" s="3">
        <f t="shared" si="0"/>
        <v>11</v>
      </c>
      <c r="AE43" s="3">
        <f t="shared" si="0"/>
        <v>10</v>
      </c>
    </row>
    <row r="44" spans="1:31" ht="14.4" thickBot="1" x14ac:dyDescent="0.35"/>
    <row r="45" spans="1:31" ht="14.4" customHeight="1" thickBot="1" x14ac:dyDescent="0.35">
      <c r="A45" s="128" t="s">
        <v>81</v>
      </c>
      <c r="B45" s="130" t="s">
        <v>57</v>
      </c>
      <c r="C45" s="131"/>
      <c r="D45" s="131"/>
      <c r="E45" s="131"/>
      <c r="F45" s="131"/>
      <c r="G45" s="131"/>
      <c r="H45" s="131"/>
      <c r="I45" s="131"/>
      <c r="J45" s="131"/>
      <c r="K45" s="132"/>
      <c r="L45" s="130" t="s">
        <v>58</v>
      </c>
      <c r="M45" s="131"/>
      <c r="N45" s="131"/>
      <c r="O45" s="131"/>
      <c r="P45" s="131"/>
      <c r="Q45" s="131"/>
      <c r="R45" s="131"/>
      <c r="S45" s="131"/>
      <c r="T45" s="131"/>
      <c r="U45" s="132"/>
      <c r="V45" s="130" t="s">
        <v>59</v>
      </c>
      <c r="W45" s="131"/>
      <c r="X45" s="131"/>
      <c r="Y45" s="131"/>
      <c r="Z45" s="131"/>
      <c r="AA45" s="131"/>
      <c r="AB45" s="131"/>
      <c r="AC45" s="131"/>
      <c r="AD45" s="131"/>
      <c r="AE45" s="132"/>
    </row>
    <row r="46" spans="1:31" ht="15" customHeight="1" thickBot="1" x14ac:dyDescent="0.35">
      <c r="A46" s="129"/>
      <c r="B46" s="69">
        <v>8.3000000000000007</v>
      </c>
      <c r="C46" s="69">
        <v>9.3000000000000007</v>
      </c>
      <c r="D46" s="69">
        <v>10.3</v>
      </c>
      <c r="E46" s="69">
        <v>11.3</v>
      </c>
      <c r="F46" s="69">
        <v>12.3</v>
      </c>
      <c r="G46" s="69">
        <v>13.3</v>
      </c>
      <c r="H46" s="69">
        <v>14.3</v>
      </c>
      <c r="I46" s="69">
        <v>15.3</v>
      </c>
      <c r="J46" s="69">
        <v>16.3</v>
      </c>
      <c r="K46" s="70">
        <v>17.3</v>
      </c>
      <c r="L46" s="69">
        <v>8.3000000000000007</v>
      </c>
      <c r="M46" s="69">
        <v>9.3000000000000007</v>
      </c>
      <c r="N46" s="69">
        <v>10.3</v>
      </c>
      <c r="O46" s="69">
        <v>11.3</v>
      </c>
      <c r="P46" s="69">
        <v>12.3</v>
      </c>
      <c r="Q46" s="69">
        <v>13.3</v>
      </c>
      <c r="R46" s="69">
        <v>14.3</v>
      </c>
      <c r="S46" s="69">
        <v>15.3</v>
      </c>
      <c r="T46" s="69">
        <v>16.3</v>
      </c>
      <c r="U46" s="70">
        <v>17.3</v>
      </c>
      <c r="V46" s="70">
        <v>7.3</v>
      </c>
      <c r="W46" s="69">
        <v>8.3000000000000007</v>
      </c>
      <c r="X46" s="69">
        <v>9.3000000000000007</v>
      </c>
      <c r="Y46" s="69">
        <v>10.3</v>
      </c>
      <c r="Z46" s="69">
        <v>11.3</v>
      </c>
      <c r="AA46" s="69">
        <v>12.3</v>
      </c>
      <c r="AB46" s="69">
        <v>13.3</v>
      </c>
      <c r="AC46" s="69">
        <v>14.3</v>
      </c>
      <c r="AD46" s="69">
        <v>15.3</v>
      </c>
      <c r="AE46" s="70">
        <v>16.3</v>
      </c>
    </row>
    <row r="47" spans="1:31" x14ac:dyDescent="0.3">
      <c r="A47" s="110" t="s">
        <v>6</v>
      </c>
      <c r="B47" s="71">
        <f>B91*0.9058</f>
        <v>102.27813526</v>
      </c>
      <c r="C47" s="72">
        <f t="shared" ref="C47:AE47" si="1">C91*0.9058</f>
        <v>389.15713298000003</v>
      </c>
      <c r="D47" s="72">
        <v>0</v>
      </c>
      <c r="E47" s="72">
        <v>0</v>
      </c>
      <c r="F47" s="72">
        <f t="shared" ref="F47" si="2">F91*0.9058</f>
        <v>1345.4544866000001</v>
      </c>
      <c r="G47" s="72">
        <f t="shared" si="1"/>
        <v>522.98473514</v>
      </c>
      <c r="H47" s="72">
        <f t="shared" si="1"/>
        <v>371.43397844000003</v>
      </c>
      <c r="I47" s="72">
        <f t="shared" si="1"/>
        <v>263.25727358000006</v>
      </c>
      <c r="J47" s="72">
        <f t="shared" si="1"/>
        <v>62.321395080000002</v>
      </c>
      <c r="K47" s="72">
        <v>0</v>
      </c>
      <c r="L47" s="72">
        <v>0</v>
      </c>
      <c r="M47" s="72">
        <v>0</v>
      </c>
      <c r="N47" s="72">
        <v>0</v>
      </c>
      <c r="O47" s="72">
        <f t="shared" ref="O47:P47" si="3">O91*0.9058</f>
        <v>2437.4135968000005</v>
      </c>
      <c r="P47" s="72">
        <f t="shared" si="3"/>
        <v>1074.3041624</v>
      </c>
      <c r="Q47" s="72">
        <f t="shared" si="1"/>
        <v>500.05585742</v>
      </c>
      <c r="R47" s="72">
        <f t="shared" si="1"/>
        <v>657.5069047400001</v>
      </c>
      <c r="S47" s="72">
        <f t="shared" si="1"/>
        <v>568.33370272000002</v>
      </c>
      <c r="T47" s="72">
        <f t="shared" si="1"/>
        <v>632.77802126000006</v>
      </c>
      <c r="U47" s="72">
        <f t="shared" si="1"/>
        <v>343.01033676000003</v>
      </c>
      <c r="V47" s="72">
        <v>0</v>
      </c>
      <c r="W47" s="72">
        <v>0</v>
      </c>
      <c r="X47" s="72">
        <f t="shared" ref="X47:Z47" si="4">X91*0.9058</f>
        <v>2260.6639369999998</v>
      </c>
      <c r="Y47" s="72">
        <f t="shared" si="4"/>
        <v>1602.7297664</v>
      </c>
      <c r="Z47" s="72">
        <f t="shared" si="4"/>
        <v>1343.1773054</v>
      </c>
      <c r="AA47" s="72">
        <f t="shared" si="1"/>
        <v>809.12976312000001</v>
      </c>
      <c r="AB47" s="72">
        <f t="shared" si="1"/>
        <v>778.98881521999999</v>
      </c>
      <c r="AC47" s="72">
        <f t="shared" si="1"/>
        <v>843.80741032000003</v>
      </c>
      <c r="AD47" s="72">
        <f t="shared" si="1"/>
        <v>653.27183683999999</v>
      </c>
      <c r="AE47" s="73">
        <f t="shared" si="1"/>
        <v>893.46445328000004</v>
      </c>
    </row>
    <row r="48" spans="1:31" x14ac:dyDescent="0.3">
      <c r="A48" s="111" t="s">
        <v>7</v>
      </c>
      <c r="B48" s="32">
        <f t="shared" ref="B48:AE48" si="5">B92*0.9058</f>
        <v>35.612912874000003</v>
      </c>
      <c r="C48" s="33">
        <f t="shared" si="5"/>
        <v>179.20510244000002</v>
      </c>
      <c r="D48" s="33">
        <v>0</v>
      </c>
      <c r="E48" s="33">
        <v>0</v>
      </c>
      <c r="F48" s="33">
        <f t="shared" ref="F48" si="6">F92*0.9058</f>
        <v>945.44596020000006</v>
      </c>
      <c r="G48" s="33">
        <f t="shared" si="5"/>
        <v>263.60020945999997</v>
      </c>
      <c r="H48" s="33">
        <f t="shared" si="5"/>
        <v>184.95829114</v>
      </c>
      <c r="I48" s="33">
        <f t="shared" si="5"/>
        <v>144.28180227999999</v>
      </c>
      <c r="J48" s="33">
        <f t="shared" si="5"/>
        <v>40.391134686000001</v>
      </c>
      <c r="K48" s="33">
        <v>0</v>
      </c>
      <c r="L48" s="33">
        <v>0</v>
      </c>
      <c r="M48" s="33">
        <v>0</v>
      </c>
      <c r="N48" s="33">
        <v>0</v>
      </c>
      <c r="O48" s="33">
        <f t="shared" ref="O48:P48" si="7">O92*0.9058</f>
        <v>1508.8399732</v>
      </c>
      <c r="P48" s="33">
        <f t="shared" si="7"/>
        <v>702.66828113999998</v>
      </c>
      <c r="Q48" s="33">
        <f t="shared" si="5"/>
        <v>330.63701818000004</v>
      </c>
      <c r="R48" s="33">
        <f t="shared" si="5"/>
        <v>355.23619110000004</v>
      </c>
      <c r="S48" s="33">
        <f t="shared" si="5"/>
        <v>357.99045716000001</v>
      </c>
      <c r="T48" s="33">
        <f t="shared" si="5"/>
        <v>395.94755326000006</v>
      </c>
      <c r="U48" s="33">
        <f t="shared" si="5"/>
        <v>170.76621674</v>
      </c>
      <c r="V48" s="33">
        <v>0</v>
      </c>
      <c r="W48" s="33">
        <v>0</v>
      </c>
      <c r="X48" s="33">
        <f t="shared" ref="X48:Z48" si="8">X92*0.9058</f>
        <v>1221.4740174000001</v>
      </c>
      <c r="Y48" s="33">
        <f t="shared" si="8"/>
        <v>933.20769640000003</v>
      </c>
      <c r="Z48" s="33">
        <f t="shared" si="8"/>
        <v>696.70693960000006</v>
      </c>
      <c r="AA48" s="33">
        <f t="shared" si="5"/>
        <v>499.05666944000006</v>
      </c>
      <c r="AB48" s="33">
        <f t="shared" si="5"/>
        <v>425.51096308000007</v>
      </c>
      <c r="AC48" s="33">
        <f t="shared" si="5"/>
        <v>628.96387862000006</v>
      </c>
      <c r="AD48" s="33">
        <f t="shared" si="5"/>
        <v>498.30331558</v>
      </c>
      <c r="AE48" s="34">
        <f t="shared" si="5"/>
        <v>541.73388934000002</v>
      </c>
    </row>
    <row r="49" spans="1:31" x14ac:dyDescent="0.3">
      <c r="A49" s="111" t="s">
        <v>8</v>
      </c>
      <c r="B49" s="32">
        <f t="shared" ref="B49:AE49" si="9">B93*0.9058</f>
        <v>36.496520773999997</v>
      </c>
      <c r="C49" s="33">
        <f t="shared" si="9"/>
        <v>136.12570733999999</v>
      </c>
      <c r="D49" s="33">
        <v>0</v>
      </c>
      <c r="E49" s="33">
        <v>0</v>
      </c>
      <c r="F49" s="33">
        <f t="shared" ref="F49" si="10">F93*0.9058</f>
        <v>461.02729050000005</v>
      </c>
      <c r="G49" s="33">
        <f t="shared" si="9"/>
        <v>173.62292878000002</v>
      </c>
      <c r="H49" s="33">
        <f t="shared" si="9"/>
        <v>121.44595022</v>
      </c>
      <c r="I49" s="33">
        <f t="shared" si="9"/>
        <v>91.495582640000009</v>
      </c>
      <c r="J49" s="33">
        <f t="shared" si="9"/>
        <v>20.472049206000001</v>
      </c>
      <c r="K49" s="33">
        <v>0</v>
      </c>
      <c r="L49" s="33">
        <v>0</v>
      </c>
      <c r="M49" s="33">
        <v>0</v>
      </c>
      <c r="N49" s="33">
        <v>0</v>
      </c>
      <c r="O49" s="33">
        <f t="shared" ref="O49:P49" si="11">O93*0.9058</f>
        <v>713.30228256000009</v>
      </c>
      <c r="P49" s="33">
        <f t="shared" si="11"/>
        <v>462.81905348000004</v>
      </c>
      <c r="Q49" s="33">
        <f t="shared" si="9"/>
        <v>174.72646492000001</v>
      </c>
      <c r="R49" s="33">
        <f t="shared" si="9"/>
        <v>221.59473084000001</v>
      </c>
      <c r="S49" s="33">
        <f t="shared" si="9"/>
        <v>275.21347126000001</v>
      </c>
      <c r="T49" s="33">
        <f t="shared" si="9"/>
        <v>219.17153468000001</v>
      </c>
      <c r="U49" s="33">
        <f t="shared" si="9"/>
        <v>96.198677400000008</v>
      </c>
      <c r="V49" s="33">
        <v>0</v>
      </c>
      <c r="W49" s="33">
        <v>0</v>
      </c>
      <c r="X49" s="33">
        <f t="shared" ref="X49:Z49" si="12">X93*0.9058</f>
        <v>546.15817886000002</v>
      </c>
      <c r="Y49" s="33">
        <f t="shared" si="12"/>
        <v>562.26366518000009</v>
      </c>
      <c r="Z49" s="33">
        <f t="shared" si="12"/>
        <v>392.18069337999998</v>
      </c>
      <c r="AA49" s="33">
        <f t="shared" si="9"/>
        <v>333.14862041999999</v>
      </c>
      <c r="AB49" s="33">
        <f t="shared" si="9"/>
        <v>359.58375935999999</v>
      </c>
      <c r="AC49" s="33">
        <f t="shared" si="9"/>
        <v>281.81313005999999</v>
      </c>
      <c r="AD49" s="33">
        <f t="shared" si="9"/>
        <v>429.14267760000001</v>
      </c>
      <c r="AE49" s="34">
        <f t="shared" si="9"/>
        <v>307.80732555999998</v>
      </c>
    </row>
    <row r="50" spans="1:31" x14ac:dyDescent="0.3">
      <c r="A50" s="111" t="s">
        <v>9</v>
      </c>
      <c r="B50" s="32">
        <f t="shared" ref="B50:AE50" si="13">B94*0.9058</f>
        <v>14.967765288000002</v>
      </c>
      <c r="C50" s="33">
        <f t="shared" si="13"/>
        <v>79.097934272000003</v>
      </c>
      <c r="D50" s="33">
        <v>0</v>
      </c>
      <c r="E50" s="33">
        <v>0</v>
      </c>
      <c r="F50" s="33">
        <f t="shared" ref="F50" si="14">F94*0.9058</f>
        <v>253.19247688000002</v>
      </c>
      <c r="G50" s="33">
        <f t="shared" si="13"/>
        <v>80.806427057999997</v>
      </c>
      <c r="H50" s="33">
        <f t="shared" si="13"/>
        <v>51.803209248000002</v>
      </c>
      <c r="I50" s="33">
        <f t="shared" si="13"/>
        <v>52.292277842000004</v>
      </c>
      <c r="J50" s="33">
        <f t="shared" si="13"/>
        <v>15.878347912000001</v>
      </c>
      <c r="K50" s="33">
        <v>0</v>
      </c>
      <c r="L50" s="33">
        <v>0</v>
      </c>
      <c r="M50" s="33">
        <v>0</v>
      </c>
      <c r="N50" s="33">
        <v>0</v>
      </c>
      <c r="O50" s="33">
        <f t="shared" ref="O50:P50" si="15">O94*0.9058</f>
        <v>371.69349013999999</v>
      </c>
      <c r="P50" s="33">
        <f t="shared" si="15"/>
        <v>250.72163563999999</v>
      </c>
      <c r="Q50" s="33">
        <f t="shared" si="13"/>
        <v>142.83877230000002</v>
      </c>
      <c r="R50" s="33">
        <f t="shared" si="13"/>
        <v>168.57925322</v>
      </c>
      <c r="S50" s="33">
        <f t="shared" si="13"/>
        <v>150.66017414000001</v>
      </c>
      <c r="T50" s="33">
        <f t="shared" si="13"/>
        <v>185.58374604000002</v>
      </c>
      <c r="U50" s="33">
        <f t="shared" si="13"/>
        <v>97.297412800000004</v>
      </c>
      <c r="V50" s="33">
        <v>0</v>
      </c>
      <c r="W50" s="33">
        <v>0</v>
      </c>
      <c r="X50" s="33">
        <f t="shared" ref="X50:Z50" si="16">X94*0.9058</f>
        <v>326.20620689999998</v>
      </c>
      <c r="Y50" s="33">
        <f t="shared" si="16"/>
        <v>301.30087358000003</v>
      </c>
      <c r="Z50" s="33">
        <f t="shared" si="16"/>
        <v>262.73716322000001</v>
      </c>
      <c r="AA50" s="33">
        <f t="shared" si="13"/>
        <v>229.23406688</v>
      </c>
      <c r="AB50" s="33">
        <f t="shared" si="13"/>
        <v>173.28923206000002</v>
      </c>
      <c r="AC50" s="33">
        <f t="shared" si="13"/>
        <v>250.58911710000001</v>
      </c>
      <c r="AD50" s="33">
        <f t="shared" si="13"/>
        <v>290.88172792000006</v>
      </c>
      <c r="AE50" s="34">
        <f t="shared" si="13"/>
        <v>254.52563332000003</v>
      </c>
    </row>
    <row r="51" spans="1:31" x14ac:dyDescent="0.3">
      <c r="A51" s="111" t="s">
        <v>10</v>
      </c>
      <c r="B51" s="32">
        <f t="shared" ref="B51:AE51" si="17">B95*0.9058</f>
        <v>10.291192352000001</v>
      </c>
      <c r="C51" s="33">
        <f t="shared" si="17"/>
        <v>62.053658716000001</v>
      </c>
      <c r="D51" s="33">
        <v>0</v>
      </c>
      <c r="E51" s="33">
        <v>0</v>
      </c>
      <c r="F51" s="33">
        <f t="shared" ref="F51" si="18">F95*0.9058</f>
        <v>214.40249768000001</v>
      </c>
      <c r="G51" s="33">
        <f t="shared" si="17"/>
        <v>102.28782732000001</v>
      </c>
      <c r="H51" s="33">
        <f t="shared" si="17"/>
        <v>43.508545024</v>
      </c>
      <c r="I51" s="33">
        <f t="shared" si="17"/>
        <v>59.488206665999996</v>
      </c>
      <c r="J51" s="33">
        <f t="shared" si="17"/>
        <v>10.137740774000001</v>
      </c>
      <c r="K51" s="33">
        <v>0</v>
      </c>
      <c r="L51" s="33">
        <v>0</v>
      </c>
      <c r="M51" s="33">
        <v>0</v>
      </c>
      <c r="N51" s="33">
        <v>0</v>
      </c>
      <c r="O51" s="33">
        <f t="shared" ref="O51:P51" si="19">O95*0.9058</f>
        <v>283.83641552</v>
      </c>
      <c r="P51" s="33">
        <f t="shared" si="19"/>
        <v>156.9950676</v>
      </c>
      <c r="Q51" s="33">
        <f t="shared" si="17"/>
        <v>83.946147249999996</v>
      </c>
      <c r="R51" s="33">
        <f t="shared" si="17"/>
        <v>131.41319226000002</v>
      </c>
      <c r="S51" s="33">
        <f t="shared" si="17"/>
        <v>124.25066934000002</v>
      </c>
      <c r="T51" s="33">
        <f t="shared" si="17"/>
        <v>124.69885918000001</v>
      </c>
      <c r="U51" s="33">
        <f t="shared" si="17"/>
        <v>54.486496820000006</v>
      </c>
      <c r="V51" s="33">
        <v>0</v>
      </c>
      <c r="W51" s="33">
        <v>0</v>
      </c>
      <c r="X51" s="33">
        <f t="shared" ref="X51:Z51" si="20">X95*0.9058</f>
        <v>211.70665572000001</v>
      </c>
      <c r="Y51" s="33">
        <f t="shared" si="20"/>
        <v>222.96475334000002</v>
      </c>
      <c r="Z51" s="33">
        <f t="shared" si="20"/>
        <v>284.78841132000002</v>
      </c>
      <c r="AA51" s="33">
        <f t="shared" si="17"/>
        <v>144.58488295999999</v>
      </c>
      <c r="AB51" s="33">
        <f t="shared" si="17"/>
        <v>132.23375648000001</v>
      </c>
      <c r="AC51" s="33">
        <f t="shared" si="17"/>
        <v>189.93185778</v>
      </c>
      <c r="AD51" s="33">
        <f t="shared" si="17"/>
        <v>204.26460292000002</v>
      </c>
      <c r="AE51" s="34">
        <f t="shared" si="17"/>
        <v>317.45971152000004</v>
      </c>
    </row>
    <row r="52" spans="1:31" x14ac:dyDescent="0.3">
      <c r="A52" s="111" t="s">
        <v>11</v>
      </c>
      <c r="B52" s="32">
        <f t="shared" ref="B52:AE52" si="21">B96*0.9058</f>
        <v>10.857163366</v>
      </c>
      <c r="C52" s="33">
        <f t="shared" si="21"/>
        <v>38.530866052</v>
      </c>
      <c r="D52" s="33">
        <v>0</v>
      </c>
      <c r="E52" s="33">
        <v>0</v>
      </c>
      <c r="F52" s="33">
        <f t="shared" ref="F52" si="22">F96*0.9058</f>
        <v>92.001381359999996</v>
      </c>
      <c r="G52" s="33">
        <f t="shared" si="21"/>
        <v>75.843865887999996</v>
      </c>
      <c r="H52" s="33">
        <f t="shared" si="21"/>
        <v>35.949788951999999</v>
      </c>
      <c r="I52" s="33">
        <f t="shared" si="21"/>
        <v>35.602867551999999</v>
      </c>
      <c r="J52" s="33">
        <f t="shared" si="21"/>
        <v>6.5663769906000002</v>
      </c>
      <c r="K52" s="33">
        <v>0</v>
      </c>
      <c r="L52" s="33">
        <v>0</v>
      </c>
      <c r="M52" s="33">
        <v>0</v>
      </c>
      <c r="N52" s="33">
        <v>0</v>
      </c>
      <c r="O52" s="33">
        <f t="shared" ref="O52:P52" si="23">O96*0.9058</f>
        <v>181.92965826000002</v>
      </c>
      <c r="P52" s="33">
        <f t="shared" si="23"/>
        <v>96.839712060000011</v>
      </c>
      <c r="Q52" s="33">
        <f t="shared" si="21"/>
        <v>83.329523900000012</v>
      </c>
      <c r="R52" s="33">
        <f t="shared" si="21"/>
        <v>125.28364366000001</v>
      </c>
      <c r="S52" s="33">
        <f t="shared" si="21"/>
        <v>107.92353376</v>
      </c>
      <c r="T52" s="33">
        <f t="shared" si="21"/>
        <v>140.46294948000002</v>
      </c>
      <c r="U52" s="33">
        <f t="shared" si="21"/>
        <v>46.632567702000003</v>
      </c>
      <c r="V52" s="33">
        <v>0</v>
      </c>
      <c r="W52" s="33">
        <v>0</v>
      </c>
      <c r="X52" s="33">
        <f t="shared" ref="X52:Z52" si="24">X96*0.9058</f>
        <v>212.83745644000001</v>
      </c>
      <c r="Y52" s="33">
        <f t="shared" si="24"/>
        <v>185.55023144</v>
      </c>
      <c r="Z52" s="33">
        <f t="shared" si="24"/>
        <v>119.85391614</v>
      </c>
      <c r="AA52" s="33">
        <f t="shared" si="21"/>
        <v>143.29547666000002</v>
      </c>
      <c r="AB52" s="33">
        <f t="shared" si="21"/>
        <v>97.619062380000003</v>
      </c>
      <c r="AC52" s="33">
        <f t="shared" si="21"/>
        <v>142.92446097999999</v>
      </c>
      <c r="AD52" s="33">
        <f t="shared" si="21"/>
        <v>198.92717642000002</v>
      </c>
      <c r="AE52" s="34">
        <f t="shared" si="21"/>
        <v>218.0690855</v>
      </c>
    </row>
    <row r="53" spans="1:31" x14ac:dyDescent="0.3">
      <c r="A53" s="111" t="s">
        <v>12</v>
      </c>
      <c r="B53" s="32">
        <f t="shared" ref="B53:AE53" si="25">B97*0.9058</f>
        <v>7.2307423412</v>
      </c>
      <c r="C53" s="33">
        <f t="shared" si="25"/>
        <v>35.536780384000004</v>
      </c>
      <c r="D53" s="33">
        <v>0</v>
      </c>
      <c r="E53" s="33">
        <v>0</v>
      </c>
      <c r="F53" s="33">
        <f t="shared" ref="F53" si="26">F97*0.9058</f>
        <v>80.268979686000009</v>
      </c>
      <c r="G53" s="33">
        <f t="shared" si="25"/>
        <v>58.853865868</v>
      </c>
      <c r="H53" s="33">
        <f t="shared" si="25"/>
        <v>25.426267958</v>
      </c>
      <c r="I53" s="33">
        <f t="shared" si="25"/>
        <v>28.755236944</v>
      </c>
      <c r="J53" s="33">
        <f t="shared" si="25"/>
        <v>7.6322110172000004</v>
      </c>
      <c r="K53" s="33">
        <v>0</v>
      </c>
      <c r="L53" s="33">
        <v>0</v>
      </c>
      <c r="M53" s="33">
        <v>0</v>
      </c>
      <c r="N53" s="33">
        <v>0</v>
      </c>
      <c r="O53" s="33">
        <f t="shared" ref="O53:P53" si="27">O97*0.9058</f>
        <v>109.06293958000001</v>
      </c>
      <c r="P53" s="33">
        <f t="shared" si="27"/>
        <v>73.78885025400001</v>
      </c>
      <c r="Q53" s="33">
        <f t="shared" si="25"/>
        <v>78.971330606000009</v>
      </c>
      <c r="R53" s="33">
        <f t="shared" si="25"/>
        <v>64.939356356000005</v>
      </c>
      <c r="S53" s="33">
        <f t="shared" si="25"/>
        <v>142.50507558000001</v>
      </c>
      <c r="T53" s="33">
        <f t="shared" si="25"/>
        <v>100.04171506</v>
      </c>
      <c r="U53" s="33">
        <f t="shared" si="25"/>
        <v>76.561042096000008</v>
      </c>
      <c r="V53" s="33">
        <v>0</v>
      </c>
      <c r="W53" s="33">
        <v>0</v>
      </c>
      <c r="X53" s="33">
        <f t="shared" ref="X53:Z53" si="28">X97*0.9058</f>
        <v>151.63563016000001</v>
      </c>
      <c r="Y53" s="33">
        <f t="shared" si="28"/>
        <v>162.25124384</v>
      </c>
      <c r="Z53" s="33">
        <f t="shared" si="28"/>
        <v>166.01746966000002</v>
      </c>
      <c r="AA53" s="33">
        <f t="shared" si="25"/>
        <v>111.89972402000001</v>
      </c>
      <c r="AB53" s="33">
        <f t="shared" si="25"/>
        <v>127.04913844000001</v>
      </c>
      <c r="AC53" s="33">
        <f t="shared" si="25"/>
        <v>104.21147478</v>
      </c>
      <c r="AD53" s="33">
        <f t="shared" si="25"/>
        <v>195.82961216000001</v>
      </c>
      <c r="AE53" s="34">
        <f t="shared" si="25"/>
        <v>180.37331269999999</v>
      </c>
    </row>
    <row r="54" spans="1:31" x14ac:dyDescent="0.3">
      <c r="A54" s="111" t="s">
        <v>13</v>
      </c>
      <c r="B54" s="32">
        <f t="shared" ref="B54:AE54" si="29">B98*0.9058</f>
        <v>121.51950118000002</v>
      </c>
      <c r="C54" s="33">
        <f t="shared" si="29"/>
        <v>382.61408668000001</v>
      </c>
      <c r="D54" s="33">
        <v>0</v>
      </c>
      <c r="E54" s="33">
        <v>0</v>
      </c>
      <c r="F54" s="33">
        <f t="shared" ref="F54" si="30">F98*0.9058</f>
        <v>1230.0546608000002</v>
      </c>
      <c r="G54" s="33">
        <f t="shared" si="29"/>
        <v>530.26691424000001</v>
      </c>
      <c r="H54" s="33">
        <f t="shared" si="29"/>
        <v>473.34472122000005</v>
      </c>
      <c r="I54" s="33">
        <f t="shared" si="29"/>
        <v>386.30440646000005</v>
      </c>
      <c r="J54" s="33">
        <f t="shared" si="29"/>
        <v>67.341601362000006</v>
      </c>
      <c r="K54" s="33">
        <v>0</v>
      </c>
      <c r="L54" s="33">
        <v>0</v>
      </c>
      <c r="M54" s="33">
        <v>0</v>
      </c>
      <c r="N54" s="33">
        <v>0</v>
      </c>
      <c r="O54" s="33">
        <f t="shared" ref="O54:P54" si="31">O98*0.9058</f>
        <v>2155.7206664</v>
      </c>
      <c r="P54" s="33">
        <f t="shared" si="31"/>
        <v>1209.5283270000002</v>
      </c>
      <c r="Q54" s="33">
        <f t="shared" si="29"/>
        <v>645.36755430000005</v>
      </c>
      <c r="R54" s="33">
        <f t="shared" si="29"/>
        <v>631.28644040000006</v>
      </c>
      <c r="S54" s="33">
        <f t="shared" si="29"/>
        <v>578.37893413999996</v>
      </c>
      <c r="T54" s="33">
        <f t="shared" si="29"/>
        <v>665.83247486000005</v>
      </c>
      <c r="U54" s="33">
        <f t="shared" si="29"/>
        <v>568.76432004000003</v>
      </c>
      <c r="V54" s="33">
        <v>0</v>
      </c>
      <c r="W54" s="33">
        <v>0</v>
      </c>
      <c r="X54" s="33">
        <f t="shared" ref="X54:Z54" si="32">X98*0.9058</f>
        <v>2557.0398854000005</v>
      </c>
      <c r="Y54" s="33">
        <f t="shared" si="32"/>
        <v>1845.9796390000001</v>
      </c>
      <c r="Z54" s="33">
        <f t="shared" si="32"/>
        <v>1532.6480204000002</v>
      </c>
      <c r="AA54" s="33">
        <f t="shared" si="29"/>
        <v>933.69048780000003</v>
      </c>
      <c r="AB54" s="33">
        <f t="shared" si="29"/>
        <v>934.59538199999997</v>
      </c>
      <c r="AC54" s="33">
        <f t="shared" si="29"/>
        <v>1104.8712891999999</v>
      </c>
      <c r="AD54" s="33">
        <f t="shared" si="29"/>
        <v>1089.7607336000001</v>
      </c>
      <c r="AE54" s="34">
        <f t="shared" si="29"/>
        <v>1456.2456020000002</v>
      </c>
    </row>
    <row r="55" spans="1:31" x14ac:dyDescent="0.3">
      <c r="A55" s="111" t="s">
        <v>14</v>
      </c>
      <c r="B55" s="32">
        <f t="shared" ref="B55:AE55" si="33">B99*0.9058</f>
        <v>73.163214194000005</v>
      </c>
      <c r="C55" s="33">
        <f t="shared" si="33"/>
        <v>230.63588296</v>
      </c>
      <c r="D55" s="33">
        <v>0</v>
      </c>
      <c r="E55" s="33">
        <v>0</v>
      </c>
      <c r="F55" s="33">
        <f t="shared" ref="F55" si="34">F99*0.9058</f>
        <v>650.23767858000008</v>
      </c>
      <c r="G55" s="33">
        <f t="shared" si="33"/>
        <v>321.36995954000002</v>
      </c>
      <c r="H55" s="33">
        <f t="shared" si="33"/>
        <v>359.0776889</v>
      </c>
      <c r="I55" s="33">
        <f t="shared" si="33"/>
        <v>255.33351633999999</v>
      </c>
      <c r="J55" s="33">
        <f t="shared" si="33"/>
        <v>50.300079438000004</v>
      </c>
      <c r="K55" s="33">
        <v>0</v>
      </c>
      <c r="L55" s="33">
        <v>0</v>
      </c>
      <c r="M55" s="33">
        <v>0</v>
      </c>
      <c r="N55" s="33">
        <v>0</v>
      </c>
      <c r="O55" s="33">
        <f t="shared" ref="O55:P55" si="35">O99*0.9058</f>
        <v>864.32187814000008</v>
      </c>
      <c r="P55" s="33">
        <f t="shared" si="35"/>
        <v>618.85533178000003</v>
      </c>
      <c r="Q55" s="33">
        <f t="shared" si="33"/>
        <v>361.43729790000003</v>
      </c>
      <c r="R55" s="33">
        <f t="shared" si="33"/>
        <v>527.50522061999993</v>
      </c>
      <c r="S55" s="33">
        <f t="shared" si="33"/>
        <v>484.00435678000008</v>
      </c>
      <c r="T55" s="33">
        <f t="shared" si="33"/>
        <v>600.31233766000003</v>
      </c>
      <c r="U55" s="33">
        <f t="shared" si="33"/>
        <v>221.56493002000002</v>
      </c>
      <c r="V55" s="33">
        <v>0</v>
      </c>
      <c r="W55" s="33">
        <v>0</v>
      </c>
      <c r="X55" s="33">
        <f t="shared" ref="X55:Z55" si="36">X99*0.9058</f>
        <v>1202.8525810000001</v>
      </c>
      <c r="Y55" s="33">
        <f t="shared" si="36"/>
        <v>928.98576260000004</v>
      </c>
      <c r="Z55" s="33">
        <f t="shared" si="36"/>
        <v>916.31633800000009</v>
      </c>
      <c r="AA55" s="33">
        <f t="shared" si="33"/>
        <v>596.57690904000003</v>
      </c>
      <c r="AB55" s="33">
        <f t="shared" si="33"/>
        <v>643.84934292000003</v>
      </c>
      <c r="AC55" s="33">
        <f t="shared" si="33"/>
        <v>661.44677242000012</v>
      </c>
      <c r="AD55" s="33">
        <f t="shared" si="33"/>
        <v>884.42493160000004</v>
      </c>
      <c r="AE55" s="34">
        <f t="shared" si="33"/>
        <v>936.59357680000016</v>
      </c>
    </row>
    <row r="56" spans="1:31" x14ac:dyDescent="0.3">
      <c r="A56" s="111" t="s">
        <v>15</v>
      </c>
      <c r="B56" s="32">
        <f t="shared" ref="B56:AE56" si="37">B100*0.9058</f>
        <v>39.158404292</v>
      </c>
      <c r="C56" s="33">
        <f t="shared" si="37"/>
        <v>152.35066868000001</v>
      </c>
      <c r="D56" s="33">
        <v>0</v>
      </c>
      <c r="E56" s="33">
        <v>0</v>
      </c>
      <c r="F56" s="33">
        <f t="shared" ref="F56" si="38">F100*0.9058</f>
        <v>651.61703081999997</v>
      </c>
      <c r="G56" s="33">
        <f t="shared" si="37"/>
        <v>210.57159774000002</v>
      </c>
      <c r="H56" s="33">
        <f t="shared" si="37"/>
        <v>157.79715350000001</v>
      </c>
      <c r="I56" s="33">
        <f t="shared" si="37"/>
        <v>155.22096772000003</v>
      </c>
      <c r="J56" s="33">
        <f t="shared" si="37"/>
        <v>38.527913144000003</v>
      </c>
      <c r="K56" s="33">
        <v>0</v>
      </c>
      <c r="L56" s="33">
        <v>0</v>
      </c>
      <c r="M56" s="33">
        <v>0</v>
      </c>
      <c r="N56" s="33">
        <v>0</v>
      </c>
      <c r="O56" s="33">
        <f t="shared" ref="O56:P56" si="39">O100*0.9058</f>
        <v>753.89380738000011</v>
      </c>
      <c r="P56" s="33">
        <f t="shared" si="39"/>
        <v>377.07113415999999</v>
      </c>
      <c r="Q56" s="33">
        <f t="shared" si="37"/>
        <v>297.25665774000004</v>
      </c>
      <c r="R56" s="33">
        <f t="shared" si="37"/>
        <v>334.62462152000001</v>
      </c>
      <c r="S56" s="33">
        <f t="shared" si="37"/>
        <v>348.58426764000001</v>
      </c>
      <c r="T56" s="33">
        <f t="shared" si="37"/>
        <v>437.19388090000001</v>
      </c>
      <c r="U56" s="33">
        <f t="shared" si="37"/>
        <v>172.62609588000001</v>
      </c>
      <c r="V56" s="33">
        <v>0</v>
      </c>
      <c r="W56" s="33">
        <v>0</v>
      </c>
      <c r="X56" s="33">
        <f t="shared" ref="X56:Z56" si="40">X100*0.9058</f>
        <v>768.71613742</v>
      </c>
      <c r="Y56" s="33">
        <f t="shared" si="40"/>
        <v>593.26675351999995</v>
      </c>
      <c r="Z56" s="33">
        <f t="shared" si="40"/>
        <v>493.32204964000005</v>
      </c>
      <c r="AA56" s="33">
        <f t="shared" si="37"/>
        <v>477.83975372000003</v>
      </c>
      <c r="AB56" s="33">
        <f t="shared" si="37"/>
        <v>394.24573622000003</v>
      </c>
      <c r="AC56" s="33">
        <f t="shared" si="37"/>
        <v>469.94969224000005</v>
      </c>
      <c r="AD56" s="33">
        <f t="shared" si="37"/>
        <v>382.20185710000004</v>
      </c>
      <c r="AE56" s="34">
        <f t="shared" si="37"/>
        <v>656.59494530000006</v>
      </c>
    </row>
    <row r="57" spans="1:31" x14ac:dyDescent="0.3">
      <c r="A57" s="111" t="s">
        <v>16</v>
      </c>
      <c r="B57" s="32">
        <f t="shared" ref="B57:AE57" si="41">B101*0.9058</f>
        <v>22.979656868000003</v>
      </c>
      <c r="C57" s="33">
        <f t="shared" si="41"/>
        <v>158.28728188000002</v>
      </c>
      <c r="D57" s="33">
        <v>0</v>
      </c>
      <c r="E57" s="33">
        <v>0</v>
      </c>
      <c r="F57" s="33">
        <f t="shared" ref="F57" si="42">F101*0.9058</f>
        <v>373.24811468000001</v>
      </c>
      <c r="G57" s="33">
        <f t="shared" si="41"/>
        <v>204.06333416000001</v>
      </c>
      <c r="H57" s="33">
        <f t="shared" si="41"/>
        <v>96.186992580000009</v>
      </c>
      <c r="I57" s="33">
        <f t="shared" si="41"/>
        <v>117.50336514</v>
      </c>
      <c r="J57" s="33">
        <f t="shared" si="41"/>
        <v>17.990619164000002</v>
      </c>
      <c r="K57" s="33">
        <v>0</v>
      </c>
      <c r="L57" s="33">
        <v>0</v>
      </c>
      <c r="M57" s="33">
        <v>0</v>
      </c>
      <c r="N57" s="33">
        <v>0</v>
      </c>
      <c r="O57" s="33">
        <f t="shared" ref="O57:P57" si="43">O101*0.9058</f>
        <v>550.85448012000006</v>
      </c>
      <c r="P57" s="33">
        <f t="shared" si="43"/>
        <v>361.64825872</v>
      </c>
      <c r="Q57" s="33">
        <f t="shared" si="41"/>
        <v>167.99736730000001</v>
      </c>
      <c r="R57" s="33">
        <f t="shared" si="41"/>
        <v>262.68363044</v>
      </c>
      <c r="S57" s="33">
        <f t="shared" si="41"/>
        <v>270.14633548</v>
      </c>
      <c r="T57" s="33">
        <f t="shared" si="41"/>
        <v>337.96874454000005</v>
      </c>
      <c r="U57" s="33">
        <f t="shared" si="41"/>
        <v>141.57228273999999</v>
      </c>
      <c r="V57" s="33">
        <v>0</v>
      </c>
      <c r="W57" s="33">
        <v>0</v>
      </c>
      <c r="X57" s="33">
        <f t="shared" ref="X57:Z57" si="44">X101*0.9058</f>
        <v>384.20938164</v>
      </c>
      <c r="Y57" s="33">
        <f t="shared" si="44"/>
        <v>396.36268140000004</v>
      </c>
      <c r="Z57" s="33">
        <f t="shared" si="44"/>
        <v>338.64130103999997</v>
      </c>
      <c r="AA57" s="33">
        <f t="shared" si="41"/>
        <v>240.99434002000001</v>
      </c>
      <c r="AB57" s="33">
        <f t="shared" si="41"/>
        <v>284.42491378</v>
      </c>
      <c r="AC57" s="33">
        <f t="shared" si="41"/>
        <v>371.49031920000004</v>
      </c>
      <c r="AD57" s="33">
        <f t="shared" si="41"/>
        <v>335.94826705999998</v>
      </c>
      <c r="AE57" s="34">
        <f t="shared" si="41"/>
        <v>620.16104248000011</v>
      </c>
    </row>
    <row r="58" spans="1:31" x14ac:dyDescent="0.3">
      <c r="A58" s="111" t="s">
        <v>17</v>
      </c>
      <c r="B58" s="32">
        <f t="shared" ref="B58:AE58" si="45">B102*0.9058</f>
        <v>20.114348786000001</v>
      </c>
      <c r="C58" s="33">
        <f t="shared" si="45"/>
        <v>52.670847893999998</v>
      </c>
      <c r="D58" s="33">
        <v>0</v>
      </c>
      <c r="E58" s="33">
        <v>0</v>
      </c>
      <c r="F58" s="33">
        <f t="shared" ref="F58" si="46">F102*0.9058</f>
        <v>138.77435712000002</v>
      </c>
      <c r="G58" s="33">
        <f t="shared" si="45"/>
        <v>114.08397014000001</v>
      </c>
      <c r="H58" s="33">
        <f t="shared" si="45"/>
        <v>69.591925591999996</v>
      </c>
      <c r="I58" s="33">
        <f t="shared" si="45"/>
        <v>83.959362872</v>
      </c>
      <c r="J58" s="33">
        <f t="shared" si="45"/>
        <v>14.021494144</v>
      </c>
      <c r="K58" s="33">
        <v>0</v>
      </c>
      <c r="L58" s="33">
        <v>0</v>
      </c>
      <c r="M58" s="33">
        <v>0</v>
      </c>
      <c r="N58" s="33">
        <v>0</v>
      </c>
      <c r="O58" s="33">
        <f t="shared" ref="O58:P58" si="47">O102*0.9058</f>
        <v>272.80621718000003</v>
      </c>
      <c r="P58" s="33">
        <f t="shared" si="47"/>
        <v>233.41279402000001</v>
      </c>
      <c r="Q58" s="33">
        <f t="shared" si="45"/>
        <v>119.41279154</v>
      </c>
      <c r="R58" s="33">
        <f t="shared" si="45"/>
        <v>178.73734732</v>
      </c>
      <c r="S58" s="33">
        <f t="shared" si="45"/>
        <v>193.85360946</v>
      </c>
      <c r="T58" s="33">
        <f t="shared" si="45"/>
        <v>212.50240102000001</v>
      </c>
      <c r="U58" s="33">
        <f t="shared" si="45"/>
        <v>107.91945766000001</v>
      </c>
      <c r="V58" s="33">
        <v>0</v>
      </c>
      <c r="W58" s="33">
        <v>0</v>
      </c>
      <c r="X58" s="33">
        <f t="shared" ref="X58:Z58" si="48">X102*0.9058</f>
        <v>250.64219698000002</v>
      </c>
      <c r="Y58" s="33">
        <f t="shared" si="48"/>
        <v>323.65085452</v>
      </c>
      <c r="Z58" s="33">
        <f t="shared" si="48"/>
        <v>289.84929707999999</v>
      </c>
      <c r="AA58" s="33">
        <f t="shared" si="45"/>
        <v>163.36990684000003</v>
      </c>
      <c r="AB58" s="33">
        <f t="shared" si="45"/>
        <v>221.17280920000002</v>
      </c>
      <c r="AC58" s="33">
        <f t="shared" si="45"/>
        <v>308.62000932000001</v>
      </c>
      <c r="AD58" s="33">
        <f t="shared" si="45"/>
        <v>372.46858320000001</v>
      </c>
      <c r="AE58" s="34">
        <f t="shared" si="45"/>
        <v>424.17200952000002</v>
      </c>
    </row>
    <row r="59" spans="1:31" x14ac:dyDescent="0.3">
      <c r="A59" s="111" t="s">
        <v>18</v>
      </c>
      <c r="B59" s="32">
        <f t="shared" ref="B59:AE59" si="49">B103*0.9058</f>
        <v>11.148169731999999</v>
      </c>
      <c r="C59" s="33">
        <f t="shared" si="49"/>
        <v>37.747548328000008</v>
      </c>
      <c r="D59" s="33">
        <v>0</v>
      </c>
      <c r="E59" s="33">
        <v>0</v>
      </c>
      <c r="F59" s="33">
        <f t="shared" ref="F59" si="50">F103*0.9058</f>
        <v>137.29246832000001</v>
      </c>
      <c r="G59" s="33">
        <f t="shared" si="49"/>
        <v>116.24203864000002</v>
      </c>
      <c r="H59" s="33">
        <f t="shared" si="49"/>
        <v>56.678061804000002</v>
      </c>
      <c r="I59" s="33">
        <f t="shared" si="49"/>
        <v>52.274605684000001</v>
      </c>
      <c r="J59" s="33">
        <f t="shared" si="49"/>
        <v>5.0963894967999996</v>
      </c>
      <c r="K59" s="33">
        <v>0</v>
      </c>
      <c r="L59" s="33">
        <v>0</v>
      </c>
      <c r="M59" s="33">
        <v>0</v>
      </c>
      <c r="N59" s="33">
        <v>0</v>
      </c>
      <c r="O59" s="33">
        <f t="shared" ref="O59:P59" si="51">O103*0.9058</f>
        <v>236.08055618</v>
      </c>
      <c r="P59" s="33">
        <f t="shared" si="51"/>
        <v>175.28615874000002</v>
      </c>
      <c r="Q59" s="33">
        <f t="shared" si="49"/>
        <v>102.99317378000001</v>
      </c>
      <c r="R59" s="33">
        <f t="shared" si="49"/>
        <v>162.80178907999999</v>
      </c>
      <c r="S59" s="33">
        <f t="shared" si="49"/>
        <v>184.76100790000001</v>
      </c>
      <c r="T59" s="33">
        <f t="shared" si="49"/>
        <v>181.67404150000002</v>
      </c>
      <c r="U59" s="33">
        <f t="shared" si="49"/>
        <v>80.022248824000002</v>
      </c>
      <c r="V59" s="33">
        <v>0</v>
      </c>
      <c r="W59" s="33">
        <v>0</v>
      </c>
      <c r="X59" s="33">
        <f t="shared" ref="X59:Z59" si="52">X103*0.9058</f>
        <v>300.56020092000006</v>
      </c>
      <c r="Y59" s="33">
        <f t="shared" si="52"/>
        <v>248.04590243999999</v>
      </c>
      <c r="Z59" s="33">
        <f t="shared" si="52"/>
        <v>219.71773208000002</v>
      </c>
      <c r="AA59" s="33">
        <f t="shared" si="49"/>
        <v>144.99167774</v>
      </c>
      <c r="AB59" s="33">
        <f t="shared" si="49"/>
        <v>173.32981190000001</v>
      </c>
      <c r="AC59" s="33">
        <f t="shared" si="49"/>
        <v>294.37548910000004</v>
      </c>
      <c r="AD59" s="33">
        <f t="shared" si="49"/>
        <v>289.56750270000003</v>
      </c>
      <c r="AE59" s="34">
        <f t="shared" si="49"/>
        <v>279.93368564000002</v>
      </c>
    </row>
    <row r="60" spans="1:31" x14ac:dyDescent="0.3">
      <c r="A60" s="111" t="s">
        <v>19</v>
      </c>
      <c r="B60" s="32">
        <f t="shared" ref="B60:AE60" si="53">B104*0.9058</f>
        <v>11.068857884</v>
      </c>
      <c r="C60" s="33">
        <f t="shared" si="53"/>
        <v>29.676254384</v>
      </c>
      <c r="D60" s="33">
        <v>0</v>
      </c>
      <c r="E60" s="33">
        <v>0</v>
      </c>
      <c r="F60" s="33">
        <f t="shared" ref="F60" si="54">F104*0.9058</f>
        <v>111.14419624</v>
      </c>
      <c r="G60" s="33">
        <f t="shared" si="53"/>
        <v>56.493967012000006</v>
      </c>
      <c r="H60" s="33">
        <f t="shared" si="53"/>
        <v>62.113015790000013</v>
      </c>
      <c r="I60" s="33">
        <f t="shared" si="53"/>
        <v>61.008066602</v>
      </c>
      <c r="J60" s="33">
        <f t="shared" si="53"/>
        <v>9.4466244320000001</v>
      </c>
      <c r="K60" s="33">
        <v>0</v>
      </c>
      <c r="L60" s="33">
        <v>0</v>
      </c>
      <c r="M60" s="33">
        <v>0</v>
      </c>
      <c r="N60" s="33">
        <v>0</v>
      </c>
      <c r="O60" s="33">
        <f t="shared" ref="O60:P60" si="55">O104*0.9058</f>
        <v>148.63235968000001</v>
      </c>
      <c r="P60" s="33">
        <f t="shared" si="55"/>
        <v>121.21252556</v>
      </c>
      <c r="Q60" s="33">
        <f t="shared" si="53"/>
        <v>65.494575523999998</v>
      </c>
      <c r="R60" s="33">
        <f t="shared" si="53"/>
        <v>119.06641362000002</v>
      </c>
      <c r="S60" s="33">
        <f t="shared" si="53"/>
        <v>137.29473282000001</v>
      </c>
      <c r="T60" s="33">
        <f t="shared" si="53"/>
        <v>112.22644608</v>
      </c>
      <c r="U60" s="33">
        <f t="shared" si="53"/>
        <v>53.071890844000002</v>
      </c>
      <c r="V60" s="33">
        <v>0</v>
      </c>
      <c r="W60" s="33">
        <v>0</v>
      </c>
      <c r="X60" s="33">
        <f t="shared" ref="X60:Z60" si="56">X104*0.9058</f>
        <v>151.95628336000001</v>
      </c>
      <c r="Y60" s="33">
        <f t="shared" si="56"/>
        <v>191.91030614000002</v>
      </c>
      <c r="Z60" s="33">
        <f t="shared" si="56"/>
        <v>144.51604216000001</v>
      </c>
      <c r="AA60" s="33">
        <f t="shared" si="53"/>
        <v>126.28274105999999</v>
      </c>
      <c r="AB60" s="33">
        <f t="shared" si="53"/>
        <v>138.22562348</v>
      </c>
      <c r="AC60" s="33">
        <f t="shared" si="53"/>
        <v>202.69947110000001</v>
      </c>
      <c r="AD60" s="33">
        <f t="shared" si="53"/>
        <v>279.27770528000002</v>
      </c>
      <c r="AE60" s="34">
        <f t="shared" si="53"/>
        <v>259.65418234000003</v>
      </c>
    </row>
    <row r="61" spans="1:31" x14ac:dyDescent="0.3">
      <c r="A61" s="111" t="s">
        <v>20</v>
      </c>
      <c r="B61" s="32">
        <f t="shared" ref="B61:AE61" si="57">B105*0.9058</f>
        <v>97.377485520000008</v>
      </c>
      <c r="C61" s="33">
        <f t="shared" si="57"/>
        <v>321.37032185999999</v>
      </c>
      <c r="D61" s="33">
        <v>0</v>
      </c>
      <c r="E61" s="33">
        <v>0</v>
      </c>
      <c r="F61" s="33">
        <f t="shared" ref="F61" si="58">F105*0.9058</f>
        <v>1066.3494268000002</v>
      </c>
      <c r="G61" s="33">
        <f t="shared" si="57"/>
        <v>494.64080386000001</v>
      </c>
      <c r="H61" s="33">
        <f t="shared" si="57"/>
        <v>342.92247415999998</v>
      </c>
      <c r="I61" s="33">
        <f t="shared" si="57"/>
        <v>277.60016368000004</v>
      </c>
      <c r="J61" s="33">
        <f t="shared" si="57"/>
        <v>42.327028562000002</v>
      </c>
      <c r="K61" s="33">
        <v>0</v>
      </c>
      <c r="L61" s="33">
        <v>0</v>
      </c>
      <c r="M61" s="33">
        <v>0</v>
      </c>
      <c r="N61" s="33">
        <v>0</v>
      </c>
      <c r="O61" s="33">
        <f t="shared" ref="O61:P61" si="59">O105*0.9058</f>
        <v>1645.9726584</v>
      </c>
      <c r="P61" s="33">
        <f t="shared" si="59"/>
        <v>1207.6107484000001</v>
      </c>
      <c r="Q61" s="33">
        <f t="shared" si="57"/>
        <v>625.69602396000005</v>
      </c>
      <c r="R61" s="33">
        <f t="shared" si="57"/>
        <v>591.35768944000006</v>
      </c>
      <c r="S61" s="33">
        <f t="shared" si="57"/>
        <v>568.44430090000003</v>
      </c>
      <c r="T61" s="33">
        <f t="shared" si="57"/>
        <v>755.68883124000001</v>
      </c>
      <c r="U61" s="33">
        <f t="shared" si="57"/>
        <v>406.91679126000002</v>
      </c>
      <c r="V61" s="33">
        <v>0</v>
      </c>
      <c r="W61" s="33">
        <v>0</v>
      </c>
      <c r="X61" s="33">
        <f t="shared" ref="X61:Z61" si="60">X105*0.9058</f>
        <v>2205.2824191999998</v>
      </c>
      <c r="Y61" s="33">
        <f t="shared" si="60"/>
        <v>1887.6065838000002</v>
      </c>
      <c r="Z61" s="33">
        <f t="shared" si="60"/>
        <v>1221.5818076</v>
      </c>
      <c r="AA61" s="33">
        <f t="shared" si="57"/>
        <v>766.00362874000007</v>
      </c>
      <c r="AB61" s="33">
        <f t="shared" si="57"/>
        <v>803.88536227999998</v>
      </c>
      <c r="AC61" s="33">
        <f t="shared" si="57"/>
        <v>799.10817308000003</v>
      </c>
      <c r="AD61" s="33">
        <f t="shared" si="57"/>
        <v>1160.1549806</v>
      </c>
      <c r="AE61" s="34">
        <f t="shared" si="57"/>
        <v>1007.5068472000002</v>
      </c>
    </row>
    <row r="62" spans="1:31" x14ac:dyDescent="0.3">
      <c r="A62" s="111" t="s">
        <v>21</v>
      </c>
      <c r="B62" s="32">
        <f t="shared" ref="B62:AE62" si="61">B106*0.9058</f>
        <v>78.063474439999993</v>
      </c>
      <c r="C62" s="33">
        <f t="shared" si="61"/>
        <v>223.44346864000002</v>
      </c>
      <c r="D62" s="33">
        <v>0</v>
      </c>
      <c r="E62" s="33">
        <v>0</v>
      </c>
      <c r="F62" s="33">
        <f t="shared" ref="F62" si="62">F106*0.9058</f>
        <v>908.03370280000001</v>
      </c>
      <c r="G62" s="33">
        <f t="shared" si="61"/>
        <v>284.68225156000005</v>
      </c>
      <c r="H62" s="33">
        <f t="shared" si="61"/>
        <v>256.39728786000001</v>
      </c>
      <c r="I62" s="33">
        <f t="shared" si="61"/>
        <v>197.48840370000002</v>
      </c>
      <c r="J62" s="33">
        <f t="shared" si="61"/>
        <v>53.784003630000001</v>
      </c>
      <c r="K62" s="33">
        <v>0</v>
      </c>
      <c r="L62" s="33">
        <v>0</v>
      </c>
      <c r="M62" s="33">
        <v>0</v>
      </c>
      <c r="N62" s="33">
        <v>0</v>
      </c>
      <c r="O62" s="33">
        <f t="shared" ref="O62:P62" si="63">O106*0.9058</f>
        <v>1156.1875766000001</v>
      </c>
      <c r="P62" s="33">
        <f t="shared" si="63"/>
        <v>564.02608024000006</v>
      </c>
      <c r="Q62" s="33">
        <f t="shared" si="61"/>
        <v>451.02671501999998</v>
      </c>
      <c r="R62" s="33">
        <f t="shared" si="61"/>
        <v>451.94673608000005</v>
      </c>
      <c r="S62" s="33">
        <f t="shared" si="61"/>
        <v>480.87354966000004</v>
      </c>
      <c r="T62" s="33">
        <f t="shared" si="61"/>
        <v>432.34223494000003</v>
      </c>
      <c r="U62" s="33">
        <f t="shared" si="61"/>
        <v>323.32295492000003</v>
      </c>
      <c r="V62" s="33">
        <v>0</v>
      </c>
      <c r="W62" s="33">
        <v>0</v>
      </c>
      <c r="X62" s="33">
        <f t="shared" ref="X62:Z62" si="64">X106*0.9058</f>
        <v>1181.5101214000001</v>
      </c>
      <c r="Y62" s="33">
        <f t="shared" si="64"/>
        <v>1073.3068765999999</v>
      </c>
      <c r="Z62" s="33">
        <f t="shared" si="64"/>
        <v>929.98938899999996</v>
      </c>
      <c r="AA62" s="33">
        <f t="shared" si="61"/>
        <v>481.69991099999999</v>
      </c>
      <c r="AB62" s="33">
        <f t="shared" si="61"/>
        <v>703.78975212</v>
      </c>
      <c r="AC62" s="33">
        <f t="shared" si="61"/>
        <v>485.62890908000003</v>
      </c>
      <c r="AD62" s="33">
        <f t="shared" si="61"/>
        <v>594.40452890000006</v>
      </c>
      <c r="AE62" s="34">
        <f t="shared" si="61"/>
        <v>665.61327126000003</v>
      </c>
    </row>
    <row r="63" spans="1:31" x14ac:dyDescent="0.3">
      <c r="A63" s="111" t="s">
        <v>22</v>
      </c>
      <c r="B63" s="32">
        <f t="shared" ref="B63:AE63" si="65">B107*0.9058</f>
        <v>50.531728730000005</v>
      </c>
      <c r="C63" s="33">
        <f t="shared" si="65"/>
        <v>226.89203040000001</v>
      </c>
      <c r="D63" s="33">
        <v>0</v>
      </c>
      <c r="E63" s="33">
        <v>0</v>
      </c>
      <c r="F63" s="33">
        <f t="shared" ref="F63" si="66">F107*0.9058</f>
        <v>448.49717794000003</v>
      </c>
      <c r="G63" s="33">
        <f t="shared" si="65"/>
        <v>220.12869354</v>
      </c>
      <c r="H63" s="33">
        <f t="shared" si="65"/>
        <v>175.68760929999999</v>
      </c>
      <c r="I63" s="33">
        <f t="shared" si="65"/>
        <v>190.4933632</v>
      </c>
      <c r="J63" s="33">
        <f t="shared" si="65"/>
        <v>28.417618109999999</v>
      </c>
      <c r="K63" s="33">
        <v>0</v>
      </c>
      <c r="L63" s="33">
        <v>0</v>
      </c>
      <c r="M63" s="33">
        <v>0</v>
      </c>
      <c r="N63" s="33">
        <v>0</v>
      </c>
      <c r="O63" s="33">
        <f t="shared" ref="O63:P63" si="67">O107*0.9058</f>
        <v>617.65233880000005</v>
      </c>
      <c r="P63" s="33">
        <f t="shared" si="67"/>
        <v>393.22806992000005</v>
      </c>
      <c r="Q63" s="33">
        <f t="shared" si="65"/>
        <v>379.38445677999999</v>
      </c>
      <c r="R63" s="33">
        <f t="shared" si="65"/>
        <v>429.06006864</v>
      </c>
      <c r="S63" s="33">
        <f t="shared" si="65"/>
        <v>299.95277143999999</v>
      </c>
      <c r="T63" s="33">
        <f t="shared" si="65"/>
        <v>505.23187035999996</v>
      </c>
      <c r="U63" s="33">
        <f t="shared" si="65"/>
        <v>260.15934699999997</v>
      </c>
      <c r="V63" s="33">
        <v>0</v>
      </c>
      <c r="W63" s="33">
        <v>0</v>
      </c>
      <c r="X63" s="33">
        <f t="shared" ref="X63:Z63" si="68">X107*0.9058</f>
        <v>769.80989092000004</v>
      </c>
      <c r="Y63" s="33">
        <f t="shared" si="68"/>
        <v>599.12809474000005</v>
      </c>
      <c r="Z63" s="33">
        <f t="shared" si="68"/>
        <v>522.41444346000003</v>
      </c>
      <c r="AA63" s="33">
        <f t="shared" si="65"/>
        <v>376.24060614000001</v>
      </c>
      <c r="AB63" s="33">
        <f t="shared" si="65"/>
        <v>535.67780112000003</v>
      </c>
      <c r="AC63" s="33">
        <f t="shared" si="65"/>
        <v>546.76732935999996</v>
      </c>
      <c r="AD63" s="33">
        <f t="shared" si="65"/>
        <v>623.09030910000001</v>
      </c>
      <c r="AE63" s="34">
        <f t="shared" si="65"/>
        <v>848.34329439999999</v>
      </c>
    </row>
    <row r="64" spans="1:31" x14ac:dyDescent="0.3">
      <c r="A64" s="111" t="s">
        <v>23</v>
      </c>
      <c r="B64" s="32">
        <f t="shared" ref="B64:AE64" si="69">B108*0.9058</f>
        <v>28.667184126000002</v>
      </c>
      <c r="C64" s="33">
        <f t="shared" si="69"/>
        <v>92.41496964000001</v>
      </c>
      <c r="D64" s="33">
        <v>0</v>
      </c>
      <c r="E64" s="33">
        <v>0</v>
      </c>
      <c r="F64" s="33">
        <f t="shared" ref="F64" si="70">F108*0.9058</f>
        <v>335.22851838000003</v>
      </c>
      <c r="G64" s="33">
        <f t="shared" si="69"/>
        <v>200.28632931999999</v>
      </c>
      <c r="H64" s="33">
        <f t="shared" si="69"/>
        <v>126.31489696000001</v>
      </c>
      <c r="I64" s="33">
        <f t="shared" si="69"/>
        <v>158.3537676</v>
      </c>
      <c r="J64" s="33">
        <f t="shared" si="69"/>
        <v>27.073628301999999</v>
      </c>
      <c r="K64" s="33">
        <v>0</v>
      </c>
      <c r="L64" s="33">
        <v>0</v>
      </c>
      <c r="M64" s="33">
        <v>0</v>
      </c>
      <c r="N64" s="33">
        <v>0</v>
      </c>
      <c r="O64" s="33">
        <f t="shared" ref="O64:P64" si="71">O108*0.9058</f>
        <v>511.71087660000006</v>
      </c>
      <c r="P64" s="33">
        <f t="shared" si="71"/>
        <v>308.20832322000001</v>
      </c>
      <c r="Q64" s="33">
        <f t="shared" si="69"/>
        <v>219.15559260000001</v>
      </c>
      <c r="R64" s="33">
        <f t="shared" si="69"/>
        <v>341.78913720000003</v>
      </c>
      <c r="S64" s="33">
        <f t="shared" si="69"/>
        <v>323.02295396</v>
      </c>
      <c r="T64" s="33">
        <f t="shared" si="69"/>
        <v>398.91332362000003</v>
      </c>
      <c r="U64" s="33">
        <f t="shared" si="69"/>
        <v>242.79561390000001</v>
      </c>
      <c r="V64" s="33">
        <v>0</v>
      </c>
      <c r="W64" s="33">
        <v>0</v>
      </c>
      <c r="X64" s="33">
        <f t="shared" ref="X64:Z64" si="72">X108*0.9058</f>
        <v>491.95094018000009</v>
      </c>
      <c r="Y64" s="33">
        <f t="shared" si="72"/>
        <v>518.04423020000002</v>
      </c>
      <c r="Z64" s="33">
        <f t="shared" si="72"/>
        <v>476.50750307999999</v>
      </c>
      <c r="AA64" s="33">
        <f t="shared" si="69"/>
        <v>300.46554481999999</v>
      </c>
      <c r="AB64" s="33">
        <f t="shared" si="69"/>
        <v>350.50284262000002</v>
      </c>
      <c r="AC64" s="33">
        <f t="shared" si="69"/>
        <v>488.60056714000007</v>
      </c>
      <c r="AD64" s="33">
        <f t="shared" si="69"/>
        <v>608.82821635999994</v>
      </c>
      <c r="AE64" s="34">
        <f t="shared" si="69"/>
        <v>694.69977738</v>
      </c>
    </row>
    <row r="65" spans="1:31" x14ac:dyDescent="0.3">
      <c r="A65" s="111" t="s">
        <v>24</v>
      </c>
      <c r="B65" s="32">
        <f t="shared" ref="B65:AE65" si="73">B109*0.9058</f>
        <v>16.571792160000001</v>
      </c>
      <c r="C65" s="33">
        <f t="shared" si="73"/>
        <v>70.665679028000014</v>
      </c>
      <c r="D65" s="33">
        <v>0</v>
      </c>
      <c r="E65" s="33">
        <v>0</v>
      </c>
      <c r="F65" s="33">
        <f t="shared" ref="F65" si="74">F109*0.9058</f>
        <v>236.65139134</v>
      </c>
      <c r="G65" s="33">
        <f t="shared" si="73"/>
        <v>139.44537376000002</v>
      </c>
      <c r="H65" s="33">
        <f t="shared" si="73"/>
        <v>81.438204442</v>
      </c>
      <c r="I65" s="33">
        <f t="shared" si="73"/>
        <v>103.3590264</v>
      </c>
      <c r="J65" s="33">
        <f t="shared" si="73"/>
        <v>19.733242494000002</v>
      </c>
      <c r="K65" s="33">
        <v>0</v>
      </c>
      <c r="L65" s="33">
        <v>0</v>
      </c>
      <c r="M65" s="33">
        <v>0</v>
      </c>
      <c r="N65" s="33">
        <v>0</v>
      </c>
      <c r="O65" s="33">
        <f t="shared" ref="O65:P65" si="75">O109*0.9058</f>
        <v>315.81894540000002</v>
      </c>
      <c r="P65" s="33">
        <f t="shared" si="75"/>
        <v>228.45770570000002</v>
      </c>
      <c r="Q65" s="33">
        <f t="shared" si="73"/>
        <v>165.31112682000003</v>
      </c>
      <c r="R65" s="33">
        <f t="shared" si="73"/>
        <v>230.73035790000003</v>
      </c>
      <c r="S65" s="33">
        <f t="shared" si="73"/>
        <v>216.52976898000003</v>
      </c>
      <c r="T65" s="33">
        <f t="shared" si="73"/>
        <v>338.18939741999998</v>
      </c>
      <c r="U65" s="33">
        <f t="shared" si="73"/>
        <v>122.22720272000001</v>
      </c>
      <c r="V65" s="33">
        <v>0</v>
      </c>
      <c r="W65" s="33">
        <v>0</v>
      </c>
      <c r="X65" s="33">
        <f t="shared" ref="X65:Z65" si="76">X109*0.9058</f>
        <v>340.86848208000004</v>
      </c>
      <c r="Y65" s="33">
        <f t="shared" si="76"/>
        <v>321.92204464000002</v>
      </c>
      <c r="Z65" s="33">
        <f t="shared" si="76"/>
        <v>291.36696497999998</v>
      </c>
      <c r="AA65" s="33">
        <f t="shared" si="73"/>
        <v>226.66539924</v>
      </c>
      <c r="AB65" s="33">
        <f t="shared" si="73"/>
        <v>295.10239359999997</v>
      </c>
      <c r="AC65" s="33">
        <f t="shared" si="73"/>
        <v>307.90524254000002</v>
      </c>
      <c r="AD65" s="33">
        <f t="shared" si="73"/>
        <v>490.54794656000007</v>
      </c>
      <c r="AE65" s="34">
        <f t="shared" si="73"/>
        <v>483.51087694000006</v>
      </c>
    </row>
    <row r="66" spans="1:31" x14ac:dyDescent="0.3">
      <c r="A66" s="111" t="s">
        <v>25</v>
      </c>
      <c r="B66" s="32">
        <f t="shared" ref="B66:AE66" si="77">B110*0.9058</f>
        <v>14.525671482000002</v>
      </c>
      <c r="C66" s="33">
        <f t="shared" si="77"/>
        <v>57.573499452000007</v>
      </c>
      <c r="D66" s="33">
        <v>0</v>
      </c>
      <c r="E66" s="33">
        <v>0</v>
      </c>
      <c r="F66" s="33">
        <f t="shared" ref="F66" si="78">F110*0.9058</f>
        <v>146.67003456</v>
      </c>
      <c r="G66" s="33">
        <f t="shared" si="77"/>
        <v>94.471950860000007</v>
      </c>
      <c r="H66" s="33">
        <f t="shared" si="77"/>
        <v>70.968433619999999</v>
      </c>
      <c r="I66" s="33">
        <f t="shared" si="77"/>
        <v>85.845854416000009</v>
      </c>
      <c r="J66" s="33">
        <f t="shared" si="77"/>
        <v>13.870035326</v>
      </c>
      <c r="K66" s="33">
        <v>0</v>
      </c>
      <c r="L66" s="33">
        <v>0</v>
      </c>
      <c r="M66" s="33">
        <v>0</v>
      </c>
      <c r="N66" s="33">
        <v>0</v>
      </c>
      <c r="O66" s="33">
        <f t="shared" ref="O66:P66" si="79">O110*0.9058</f>
        <v>210.68201476000002</v>
      </c>
      <c r="P66" s="33">
        <f t="shared" si="79"/>
        <v>201.86378002000001</v>
      </c>
      <c r="Q66" s="33">
        <f t="shared" si="77"/>
        <v>92.984174360000011</v>
      </c>
      <c r="R66" s="33">
        <f t="shared" si="77"/>
        <v>147.6567225</v>
      </c>
      <c r="S66" s="33">
        <f t="shared" si="77"/>
        <v>271.88067074000003</v>
      </c>
      <c r="T66" s="33">
        <f t="shared" si="77"/>
        <v>338.98722606000001</v>
      </c>
      <c r="U66" s="33">
        <f t="shared" si="77"/>
        <v>85.346405354000012</v>
      </c>
      <c r="V66" s="33">
        <v>0</v>
      </c>
      <c r="W66" s="33">
        <v>0</v>
      </c>
      <c r="X66" s="33">
        <f t="shared" ref="X66:Z66" si="80">X110*0.9058</f>
        <v>180.82702792000001</v>
      </c>
      <c r="Y66" s="33">
        <f t="shared" si="80"/>
        <v>306.55469474</v>
      </c>
      <c r="Z66" s="33">
        <f t="shared" si="80"/>
        <v>258.41060952000004</v>
      </c>
      <c r="AA66" s="33">
        <f t="shared" si="77"/>
        <v>216.14933298</v>
      </c>
      <c r="AB66" s="33">
        <f t="shared" si="77"/>
        <v>229.06604098000003</v>
      </c>
      <c r="AC66" s="33">
        <f t="shared" si="77"/>
        <v>371.14049924</v>
      </c>
      <c r="AD66" s="33">
        <f t="shared" si="77"/>
        <v>304.73159107999999</v>
      </c>
      <c r="AE66" s="34">
        <f t="shared" si="77"/>
        <v>359.86510084000003</v>
      </c>
    </row>
    <row r="67" spans="1:31" x14ac:dyDescent="0.3">
      <c r="A67" s="111" t="s">
        <v>26</v>
      </c>
      <c r="B67" s="32">
        <f t="shared" ref="B67:AE67" si="81">B111*0.9058</f>
        <v>14.719014491999999</v>
      </c>
      <c r="C67" s="33">
        <f t="shared" si="81"/>
        <v>37.719169614000002</v>
      </c>
      <c r="D67" s="33">
        <v>0</v>
      </c>
      <c r="E67" s="33">
        <v>0</v>
      </c>
      <c r="F67" s="33">
        <f t="shared" ref="F67" si="82">F111*0.9058</f>
        <v>176.72330102000001</v>
      </c>
      <c r="G67" s="33">
        <f t="shared" si="81"/>
        <v>79.813144894000004</v>
      </c>
      <c r="H67" s="33">
        <f t="shared" si="81"/>
        <v>52.573891062000001</v>
      </c>
      <c r="I67" s="33">
        <f t="shared" si="81"/>
        <v>53.044300176000007</v>
      </c>
      <c r="J67" s="33">
        <f t="shared" si="81"/>
        <v>13.178828404000001</v>
      </c>
      <c r="K67" s="33">
        <v>0</v>
      </c>
      <c r="L67" s="33">
        <v>0</v>
      </c>
      <c r="M67" s="33">
        <v>0</v>
      </c>
      <c r="N67" s="33">
        <v>0</v>
      </c>
      <c r="O67" s="33">
        <f t="shared" ref="O67:P67" si="83">O111*0.9058</f>
        <v>202.53380028000001</v>
      </c>
      <c r="P67" s="33">
        <f t="shared" si="83"/>
        <v>110.18350476000001</v>
      </c>
      <c r="Q67" s="33">
        <f t="shared" si="81"/>
        <v>100.5727856</v>
      </c>
      <c r="R67" s="33">
        <f t="shared" si="81"/>
        <v>164.71800898000001</v>
      </c>
      <c r="S67" s="33">
        <f t="shared" si="81"/>
        <v>195.73042706000001</v>
      </c>
      <c r="T67" s="33">
        <f t="shared" si="81"/>
        <v>195.23794360000002</v>
      </c>
      <c r="U67" s="33">
        <f t="shared" si="81"/>
        <v>86.667487480000005</v>
      </c>
      <c r="V67" s="33">
        <v>0</v>
      </c>
      <c r="W67" s="33">
        <v>0</v>
      </c>
      <c r="X67" s="33">
        <f t="shared" ref="X67:Z67" si="84">X111*0.9058</f>
        <v>184.84560962000003</v>
      </c>
      <c r="Y67" s="33">
        <f t="shared" si="84"/>
        <v>208.13046674</v>
      </c>
      <c r="Z67" s="33">
        <f t="shared" si="84"/>
        <v>149.38000700000001</v>
      </c>
      <c r="AA67" s="33">
        <f t="shared" si="81"/>
        <v>165.73250498000002</v>
      </c>
      <c r="AB67" s="33">
        <f t="shared" si="81"/>
        <v>169.34510712000002</v>
      </c>
      <c r="AC67" s="33">
        <f t="shared" si="81"/>
        <v>321.16189728000001</v>
      </c>
      <c r="AD67" s="33">
        <f t="shared" si="81"/>
        <v>186.95567072000003</v>
      </c>
      <c r="AE67" s="34">
        <f t="shared" si="81"/>
        <v>397.20534714000001</v>
      </c>
    </row>
    <row r="68" spans="1:31" x14ac:dyDescent="0.3">
      <c r="A68" s="111" t="s">
        <v>29</v>
      </c>
      <c r="B68" s="32">
        <f t="shared" ref="B68:AE68" si="85">B112*0.9058</f>
        <v>143.55489778000003</v>
      </c>
      <c r="C68" s="33">
        <f t="shared" si="85"/>
        <v>401.24367528000005</v>
      </c>
      <c r="D68" s="33">
        <v>0</v>
      </c>
      <c r="E68" s="33">
        <v>0</v>
      </c>
      <c r="F68" s="33">
        <f t="shared" ref="F68" si="86">F112*0.9058</f>
        <v>1121.0678990000001</v>
      </c>
      <c r="G68" s="33">
        <f t="shared" si="85"/>
        <v>584.49598270000013</v>
      </c>
      <c r="H68" s="33">
        <f t="shared" si="85"/>
        <v>424.1689298</v>
      </c>
      <c r="I68" s="33">
        <f t="shared" si="85"/>
        <v>467.15765432000006</v>
      </c>
      <c r="J68" s="33">
        <f t="shared" si="85"/>
        <v>80.205419699999993</v>
      </c>
      <c r="K68" s="33">
        <v>0</v>
      </c>
      <c r="L68" s="33">
        <v>0</v>
      </c>
      <c r="M68" s="33">
        <v>0</v>
      </c>
      <c r="N68" s="33">
        <v>0</v>
      </c>
      <c r="O68" s="33">
        <f t="shared" ref="O68:P68" si="87">O112*0.9058</f>
        <v>2109.2386336000004</v>
      </c>
      <c r="P68" s="33">
        <f t="shared" si="87"/>
        <v>1104.2526278</v>
      </c>
      <c r="Q68" s="33">
        <f t="shared" si="85"/>
        <v>739.2303546600001</v>
      </c>
      <c r="R68" s="33">
        <f t="shared" si="85"/>
        <v>686.36687027999994</v>
      </c>
      <c r="S68" s="33">
        <f t="shared" si="85"/>
        <v>798.7912336600001</v>
      </c>
      <c r="T68" s="33">
        <f t="shared" si="85"/>
        <v>898.00205838000011</v>
      </c>
      <c r="U68" s="33">
        <f t="shared" si="85"/>
        <v>419.73069096</v>
      </c>
      <c r="V68" s="33">
        <v>0</v>
      </c>
      <c r="W68" s="33">
        <v>0</v>
      </c>
      <c r="X68" s="33">
        <f t="shared" ref="X68:Z68" si="88">X112*0.9058</f>
        <v>2598.0372992000002</v>
      </c>
      <c r="Y68" s="33">
        <f t="shared" si="88"/>
        <v>2143.8338530000001</v>
      </c>
      <c r="Z68" s="33">
        <f t="shared" si="88"/>
        <v>1702.3605200000002</v>
      </c>
      <c r="AA68" s="33">
        <f t="shared" si="85"/>
        <v>1084.8648845999999</v>
      </c>
      <c r="AB68" s="33">
        <f t="shared" si="85"/>
        <v>985.96420580000006</v>
      </c>
      <c r="AC68" s="33">
        <f t="shared" si="85"/>
        <v>939.08996160000004</v>
      </c>
      <c r="AD68" s="33">
        <f t="shared" si="85"/>
        <v>1276.7423102</v>
      </c>
      <c r="AE68" s="34">
        <f t="shared" si="85"/>
        <v>1363.9753792000001</v>
      </c>
    </row>
    <row r="69" spans="1:31" x14ac:dyDescent="0.3">
      <c r="A69" s="111" t="s">
        <v>30</v>
      </c>
      <c r="B69" s="32">
        <f t="shared" ref="B69:AE69" si="89">B113*0.9058</f>
        <v>96.365616340000003</v>
      </c>
      <c r="C69" s="33">
        <f t="shared" si="89"/>
        <v>251.95171204000002</v>
      </c>
      <c r="D69" s="33">
        <v>0</v>
      </c>
      <c r="E69" s="33">
        <v>0</v>
      </c>
      <c r="F69" s="33">
        <f t="shared" ref="F69" si="90">F113*0.9058</f>
        <v>644.00197022000009</v>
      </c>
      <c r="G69" s="33">
        <f t="shared" si="89"/>
        <v>410.94252878000003</v>
      </c>
      <c r="H69" s="33">
        <f t="shared" si="89"/>
        <v>284.93850237999999</v>
      </c>
      <c r="I69" s="33">
        <f t="shared" si="89"/>
        <v>257.67600572000003</v>
      </c>
      <c r="J69" s="33">
        <f t="shared" si="89"/>
        <v>57.486089752000005</v>
      </c>
      <c r="K69" s="33">
        <v>0</v>
      </c>
      <c r="L69" s="33">
        <v>0</v>
      </c>
      <c r="M69" s="33">
        <v>0</v>
      </c>
      <c r="N69" s="33">
        <v>0</v>
      </c>
      <c r="O69" s="33">
        <f t="shared" ref="O69:P69" si="91">O113*0.9058</f>
        <v>1152.8216238</v>
      </c>
      <c r="P69" s="33">
        <f t="shared" si="91"/>
        <v>722.42178638000007</v>
      </c>
      <c r="Q69" s="33">
        <f t="shared" si="89"/>
        <v>403.96768762000005</v>
      </c>
      <c r="R69" s="33">
        <f t="shared" si="89"/>
        <v>481.72400528000003</v>
      </c>
      <c r="S69" s="33">
        <f t="shared" si="89"/>
        <v>588.49762594000003</v>
      </c>
      <c r="T69" s="33">
        <f t="shared" si="89"/>
        <v>582.61363972000004</v>
      </c>
      <c r="U69" s="33">
        <f t="shared" si="89"/>
        <v>426.91830454000001</v>
      </c>
      <c r="V69" s="33">
        <v>0</v>
      </c>
      <c r="W69" s="33">
        <v>0</v>
      </c>
      <c r="X69" s="33">
        <f t="shared" ref="X69:Z69" si="92">X113*0.9058</f>
        <v>1084.3051002</v>
      </c>
      <c r="Y69" s="33">
        <f t="shared" si="92"/>
        <v>1265.0837584000001</v>
      </c>
      <c r="Z69" s="33">
        <f t="shared" si="92"/>
        <v>826.11360370000011</v>
      </c>
      <c r="AA69" s="33">
        <f t="shared" si="89"/>
        <v>647.99102284000003</v>
      </c>
      <c r="AB69" s="33">
        <f t="shared" si="89"/>
        <v>645.70677639999997</v>
      </c>
      <c r="AC69" s="33">
        <f t="shared" si="89"/>
        <v>751.0283090800001</v>
      </c>
      <c r="AD69" s="33">
        <f t="shared" si="89"/>
        <v>837.60983614000008</v>
      </c>
      <c r="AE69" s="34">
        <f t="shared" si="89"/>
        <v>952.24217759999999</v>
      </c>
    </row>
    <row r="70" spans="1:31" x14ac:dyDescent="0.3">
      <c r="A70" s="111" t="s">
        <v>31</v>
      </c>
      <c r="B70" s="32">
        <f t="shared" ref="B70:AE70" si="93">B114*0.9058</f>
        <v>61.828748576000002</v>
      </c>
      <c r="C70" s="33">
        <f t="shared" si="93"/>
        <v>202.25716896</v>
      </c>
      <c r="D70" s="33">
        <v>0</v>
      </c>
      <c r="E70" s="33">
        <v>0</v>
      </c>
      <c r="F70" s="33">
        <f t="shared" ref="F70" si="94">F114*0.9058</f>
        <v>423.97581323999998</v>
      </c>
      <c r="G70" s="33">
        <f t="shared" si="93"/>
        <v>357.18692198000002</v>
      </c>
      <c r="H70" s="33">
        <f t="shared" si="93"/>
        <v>267.13663381999999</v>
      </c>
      <c r="I70" s="33">
        <f t="shared" si="93"/>
        <v>229.90146032000001</v>
      </c>
      <c r="J70" s="33">
        <f t="shared" si="93"/>
        <v>29.995014462</v>
      </c>
      <c r="K70" s="33">
        <v>0</v>
      </c>
      <c r="L70" s="33">
        <v>0</v>
      </c>
      <c r="M70" s="33">
        <v>0</v>
      </c>
      <c r="N70" s="33">
        <v>0</v>
      </c>
      <c r="O70" s="33">
        <f t="shared" ref="O70:P70" si="95">O114*0.9058</f>
        <v>840.10975356000006</v>
      </c>
      <c r="P70" s="33">
        <f t="shared" si="95"/>
        <v>377.65039325999999</v>
      </c>
      <c r="Q70" s="33">
        <f t="shared" si="93"/>
        <v>415.65911996</v>
      </c>
      <c r="R70" s="33">
        <f t="shared" si="93"/>
        <v>488.9332674800001</v>
      </c>
      <c r="S70" s="33">
        <f t="shared" si="93"/>
        <v>432.96488185999999</v>
      </c>
      <c r="T70" s="33">
        <f t="shared" si="93"/>
        <v>438.77930264000003</v>
      </c>
      <c r="U70" s="33">
        <f t="shared" si="93"/>
        <v>310.94592256000004</v>
      </c>
      <c r="V70" s="33">
        <v>0</v>
      </c>
      <c r="W70" s="33">
        <v>0</v>
      </c>
      <c r="X70" s="33">
        <f t="shared" ref="X70:Z70" si="96">X114*0.9058</f>
        <v>745.24296447999996</v>
      </c>
      <c r="Y70" s="33">
        <f t="shared" si="96"/>
        <v>825.58869260000006</v>
      </c>
      <c r="Z70" s="33">
        <f t="shared" si="96"/>
        <v>677.01774616</v>
      </c>
      <c r="AA70" s="33">
        <f t="shared" si="93"/>
        <v>483.37373882000009</v>
      </c>
      <c r="AB70" s="33">
        <f t="shared" si="93"/>
        <v>568.62446452000006</v>
      </c>
      <c r="AC70" s="33">
        <f t="shared" si="93"/>
        <v>734.47182494000003</v>
      </c>
      <c r="AD70" s="33">
        <f t="shared" si="93"/>
        <v>665.43229242000007</v>
      </c>
      <c r="AE70" s="34">
        <f t="shared" si="93"/>
        <v>802.23535700000002</v>
      </c>
    </row>
    <row r="71" spans="1:31" x14ac:dyDescent="0.3">
      <c r="A71" s="111" t="s">
        <v>32</v>
      </c>
      <c r="B71" s="32">
        <f t="shared" ref="B71:AE71" si="97">B115*0.9058</f>
        <v>41.846347676000001</v>
      </c>
      <c r="C71" s="33">
        <f t="shared" si="97"/>
        <v>154.32014962</v>
      </c>
      <c r="D71" s="33">
        <v>0</v>
      </c>
      <c r="E71" s="33">
        <v>0</v>
      </c>
      <c r="F71" s="33">
        <f t="shared" ref="F71" si="98">F115*0.9058</f>
        <v>350.39505242000001</v>
      </c>
      <c r="G71" s="33">
        <f t="shared" si="97"/>
        <v>262.41768755999999</v>
      </c>
      <c r="H71" s="33">
        <f t="shared" si="97"/>
        <v>157.41445300000001</v>
      </c>
      <c r="I71" s="33">
        <f t="shared" si="97"/>
        <v>194.3004406</v>
      </c>
      <c r="J71" s="33">
        <f t="shared" si="97"/>
        <v>20.052056920000002</v>
      </c>
      <c r="K71" s="33">
        <v>0</v>
      </c>
      <c r="L71" s="33">
        <v>0</v>
      </c>
      <c r="M71" s="33">
        <v>0</v>
      </c>
      <c r="N71" s="33">
        <v>0</v>
      </c>
      <c r="O71" s="33">
        <f t="shared" ref="O71:P71" si="99">O115*0.9058</f>
        <v>462.98155400000002</v>
      </c>
      <c r="P71" s="33">
        <f t="shared" si="99"/>
        <v>404.94993714000003</v>
      </c>
      <c r="Q71" s="33">
        <f t="shared" si="97"/>
        <v>252.34011908000002</v>
      </c>
      <c r="R71" s="33">
        <f t="shared" si="97"/>
        <v>273.35476965999999</v>
      </c>
      <c r="S71" s="33">
        <f t="shared" si="97"/>
        <v>390.37896660000001</v>
      </c>
      <c r="T71" s="33">
        <f t="shared" si="97"/>
        <v>431.77837444000005</v>
      </c>
      <c r="U71" s="33">
        <f t="shared" si="97"/>
        <v>229.42464720000001</v>
      </c>
      <c r="V71" s="33">
        <v>0</v>
      </c>
      <c r="W71" s="33">
        <v>0</v>
      </c>
      <c r="X71" s="33">
        <f t="shared" ref="X71:Z71" si="100">X115*0.9058</f>
        <v>585.18430011999999</v>
      </c>
      <c r="Y71" s="33">
        <f t="shared" si="100"/>
        <v>687.18317723999996</v>
      </c>
      <c r="Z71" s="33">
        <f t="shared" si="100"/>
        <v>371.56694988000004</v>
      </c>
      <c r="AA71" s="33">
        <f t="shared" si="97"/>
        <v>253.35325638</v>
      </c>
      <c r="AB71" s="33">
        <f t="shared" si="97"/>
        <v>443.01935243999998</v>
      </c>
      <c r="AC71" s="33">
        <f t="shared" si="97"/>
        <v>608.63102370000001</v>
      </c>
      <c r="AD71" s="33">
        <f t="shared" si="97"/>
        <v>646.52145292</v>
      </c>
      <c r="AE71" s="34">
        <f t="shared" si="97"/>
        <v>629.32909718000008</v>
      </c>
    </row>
    <row r="72" spans="1:31" x14ac:dyDescent="0.3">
      <c r="A72" s="111" t="s">
        <v>33</v>
      </c>
      <c r="B72" s="32">
        <f t="shared" ref="B72:AE72" si="101">B116*0.9058</f>
        <v>23.910783036000002</v>
      </c>
      <c r="C72" s="33">
        <f t="shared" si="101"/>
        <v>69.855649262</v>
      </c>
      <c r="D72" s="33">
        <v>0</v>
      </c>
      <c r="E72" s="33">
        <v>0</v>
      </c>
      <c r="F72" s="33">
        <f t="shared" ref="F72" si="102">F116*0.9058</f>
        <v>342.02111258000002</v>
      </c>
      <c r="G72" s="33">
        <f t="shared" si="101"/>
        <v>168.82182646000001</v>
      </c>
      <c r="H72" s="33">
        <f t="shared" si="101"/>
        <v>108.07987484</v>
      </c>
      <c r="I72" s="33">
        <f t="shared" si="101"/>
        <v>101.93293488</v>
      </c>
      <c r="J72" s="33">
        <f t="shared" si="101"/>
        <v>20.498100013999998</v>
      </c>
      <c r="K72" s="33">
        <v>0</v>
      </c>
      <c r="L72" s="33">
        <v>0</v>
      </c>
      <c r="M72" s="33">
        <v>0</v>
      </c>
      <c r="N72" s="33">
        <v>0</v>
      </c>
      <c r="O72" s="33">
        <f t="shared" ref="O72:P72" si="103">O116*0.9058</f>
        <v>394.78106402000003</v>
      </c>
      <c r="P72" s="33">
        <f t="shared" si="103"/>
        <v>288.46333249999998</v>
      </c>
      <c r="Q72" s="33">
        <f t="shared" si="101"/>
        <v>209.45139488000001</v>
      </c>
      <c r="R72" s="33">
        <f t="shared" si="101"/>
        <v>280.24826998000003</v>
      </c>
      <c r="S72" s="33">
        <f t="shared" si="101"/>
        <v>217.27542353999999</v>
      </c>
      <c r="T72" s="33">
        <f t="shared" si="101"/>
        <v>382.75122479999999</v>
      </c>
      <c r="U72" s="33">
        <f t="shared" si="101"/>
        <v>235.6135257</v>
      </c>
      <c r="V72" s="33">
        <v>0</v>
      </c>
      <c r="W72" s="33">
        <v>0</v>
      </c>
      <c r="X72" s="33">
        <f t="shared" ref="X72:Z72" si="104">X116*0.9058</f>
        <v>383.21417918000003</v>
      </c>
      <c r="Y72" s="33">
        <f t="shared" si="104"/>
        <v>385.48076251999998</v>
      </c>
      <c r="Z72" s="33">
        <f t="shared" si="104"/>
        <v>399.93080876000005</v>
      </c>
      <c r="AA72" s="33">
        <f t="shared" si="101"/>
        <v>184.73102592000001</v>
      </c>
      <c r="AB72" s="33">
        <f t="shared" si="101"/>
        <v>270.0330199</v>
      </c>
      <c r="AC72" s="33">
        <f t="shared" si="101"/>
        <v>337.47635166000003</v>
      </c>
      <c r="AD72" s="33">
        <f t="shared" si="101"/>
        <v>691.88491329999999</v>
      </c>
      <c r="AE72" s="34">
        <f t="shared" si="101"/>
        <v>538.45588972000007</v>
      </c>
    </row>
    <row r="73" spans="1:31" x14ac:dyDescent="0.3">
      <c r="A73" s="111" t="s">
        <v>34</v>
      </c>
      <c r="B73" s="32">
        <f t="shared" ref="B73:AE73" si="105">B117*0.9058</f>
        <v>20.185309158000003</v>
      </c>
      <c r="C73" s="33">
        <f t="shared" si="105"/>
        <v>75.783304100000009</v>
      </c>
      <c r="D73" s="33">
        <v>0</v>
      </c>
      <c r="E73" s="33">
        <v>0</v>
      </c>
      <c r="F73" s="33">
        <f t="shared" ref="F73" si="106">F117*0.9058</f>
        <v>156.87468678000002</v>
      </c>
      <c r="G73" s="33">
        <f t="shared" si="105"/>
        <v>161.93964864</v>
      </c>
      <c r="H73" s="33">
        <f t="shared" si="105"/>
        <v>108.59237648</v>
      </c>
      <c r="I73" s="33">
        <f t="shared" si="105"/>
        <v>62.568334276000002</v>
      </c>
      <c r="J73" s="33">
        <f t="shared" si="105"/>
        <v>11.308315172</v>
      </c>
      <c r="K73" s="33">
        <v>0</v>
      </c>
      <c r="L73" s="33">
        <v>0</v>
      </c>
      <c r="M73" s="33">
        <v>0</v>
      </c>
      <c r="N73" s="33">
        <v>0</v>
      </c>
      <c r="O73" s="33">
        <f t="shared" ref="O73:P73" si="107">O117*0.9058</f>
        <v>249.70179542</v>
      </c>
      <c r="P73" s="33">
        <f t="shared" si="107"/>
        <v>223.61357788000001</v>
      </c>
      <c r="Q73" s="33">
        <f t="shared" si="105"/>
        <v>173.76849084</v>
      </c>
      <c r="R73" s="33">
        <f t="shared" si="105"/>
        <v>149.24232540000003</v>
      </c>
      <c r="S73" s="33">
        <f t="shared" si="105"/>
        <v>295.21851716000003</v>
      </c>
      <c r="T73" s="33">
        <f t="shared" si="105"/>
        <v>368.09094238000006</v>
      </c>
      <c r="U73" s="33">
        <f t="shared" si="105"/>
        <v>175.61324311999999</v>
      </c>
      <c r="V73" s="33">
        <v>0</v>
      </c>
      <c r="W73" s="33">
        <v>0</v>
      </c>
      <c r="X73" s="33">
        <f t="shared" ref="X73:Z73" si="108">X117*0.9058</f>
        <v>330.61555072000004</v>
      </c>
      <c r="Y73" s="33">
        <f t="shared" si="108"/>
        <v>334.00378619999998</v>
      </c>
      <c r="Z73" s="33">
        <f t="shared" si="108"/>
        <v>396.80434948000004</v>
      </c>
      <c r="AA73" s="33">
        <f t="shared" si="105"/>
        <v>255.50507486000004</v>
      </c>
      <c r="AB73" s="33">
        <f t="shared" si="105"/>
        <v>268.91019022</v>
      </c>
      <c r="AC73" s="33">
        <f t="shared" si="105"/>
        <v>356.40068758000001</v>
      </c>
      <c r="AD73" s="33">
        <f t="shared" si="105"/>
        <v>479.63731382000009</v>
      </c>
      <c r="AE73" s="34">
        <f t="shared" si="105"/>
        <v>422.73568246000002</v>
      </c>
    </row>
    <row r="74" spans="1:31" x14ac:dyDescent="0.3">
      <c r="A74" s="111" t="s">
        <v>35</v>
      </c>
      <c r="B74" s="32">
        <f t="shared" ref="B74:AE74" si="109">B118*0.9058</f>
        <v>17.281423054000001</v>
      </c>
      <c r="C74" s="33">
        <f t="shared" si="109"/>
        <v>50.017750636000002</v>
      </c>
      <c r="D74" s="33">
        <v>0</v>
      </c>
      <c r="E74" s="33">
        <v>0</v>
      </c>
      <c r="F74" s="33">
        <f t="shared" ref="F74" si="110">F118*0.9058</f>
        <v>158.37514447999999</v>
      </c>
      <c r="G74" s="33">
        <f t="shared" si="109"/>
        <v>67.263593866000008</v>
      </c>
      <c r="H74" s="33">
        <f t="shared" si="109"/>
        <v>96.820418520000004</v>
      </c>
      <c r="I74" s="33">
        <f t="shared" si="109"/>
        <v>89.426345946000012</v>
      </c>
      <c r="J74" s="33">
        <f t="shared" si="109"/>
        <v>15.305673978000002</v>
      </c>
      <c r="K74" s="33">
        <v>0</v>
      </c>
      <c r="L74" s="33">
        <v>0</v>
      </c>
      <c r="M74" s="33">
        <v>0</v>
      </c>
      <c r="N74" s="33">
        <v>0</v>
      </c>
      <c r="O74" s="33">
        <f t="shared" ref="O74:P74" si="111">O118*0.9058</f>
        <v>173.60517510000003</v>
      </c>
      <c r="P74" s="33">
        <f t="shared" si="111"/>
        <v>162.28983091999999</v>
      </c>
      <c r="Q74" s="33">
        <f t="shared" si="109"/>
        <v>183.18002458000001</v>
      </c>
      <c r="R74" s="33">
        <f t="shared" si="109"/>
        <v>195.04220022000001</v>
      </c>
      <c r="S74" s="33">
        <f t="shared" si="109"/>
        <v>223.01031508</v>
      </c>
      <c r="T74" s="33">
        <f t="shared" si="109"/>
        <v>273.54661810000005</v>
      </c>
      <c r="U74" s="33">
        <f t="shared" si="109"/>
        <v>138.64283496000002</v>
      </c>
      <c r="V74" s="33">
        <v>0</v>
      </c>
      <c r="W74" s="33">
        <v>0</v>
      </c>
      <c r="X74" s="33">
        <f t="shared" ref="X74:Z74" si="112">X118*0.9058</f>
        <v>212.19796164000002</v>
      </c>
      <c r="Y74" s="33">
        <f t="shared" si="112"/>
        <v>283.66367946000003</v>
      </c>
      <c r="Z74" s="33">
        <f t="shared" si="112"/>
        <v>260.17066950000003</v>
      </c>
      <c r="AA74" s="33">
        <f t="shared" si="109"/>
        <v>193.59735864000001</v>
      </c>
      <c r="AB74" s="33">
        <f t="shared" si="109"/>
        <v>235.63517432</v>
      </c>
      <c r="AC74" s="33">
        <f t="shared" si="109"/>
        <v>246.51193014000003</v>
      </c>
      <c r="AD74" s="33">
        <f t="shared" si="109"/>
        <v>332.35767586000003</v>
      </c>
      <c r="AE74" s="34">
        <f t="shared" si="109"/>
        <v>458.26586862000005</v>
      </c>
    </row>
    <row r="75" spans="1:31" x14ac:dyDescent="0.3">
      <c r="A75" s="111" t="s">
        <v>36</v>
      </c>
      <c r="B75" s="32">
        <f t="shared" ref="B75:AE75" si="113">B119*0.9058</f>
        <v>151.06370803999999</v>
      </c>
      <c r="C75" s="33">
        <f t="shared" si="113"/>
        <v>375.03779431999999</v>
      </c>
      <c r="D75" s="33">
        <v>0</v>
      </c>
      <c r="E75" s="33">
        <v>0</v>
      </c>
      <c r="F75" s="33">
        <f t="shared" ref="F75" si="114">F119*0.9058</f>
        <v>965.25761780000016</v>
      </c>
      <c r="G75" s="33">
        <f t="shared" si="113"/>
        <v>612.92832006000003</v>
      </c>
      <c r="H75" s="33">
        <f t="shared" si="113"/>
        <v>549.23228290000009</v>
      </c>
      <c r="I75" s="33">
        <f t="shared" si="113"/>
        <v>389.27153551999999</v>
      </c>
      <c r="J75" s="33">
        <f t="shared" si="113"/>
        <v>77.907867057999994</v>
      </c>
      <c r="K75" s="33">
        <v>0</v>
      </c>
      <c r="L75" s="33">
        <v>0</v>
      </c>
      <c r="M75" s="33">
        <v>0</v>
      </c>
      <c r="N75" s="33">
        <v>0</v>
      </c>
      <c r="O75" s="33">
        <f t="shared" ref="O75:P75" si="115">O119*0.9058</f>
        <v>1847.6943184000002</v>
      </c>
      <c r="P75" s="33">
        <f t="shared" si="115"/>
        <v>1378.4935416000001</v>
      </c>
      <c r="Q75" s="33">
        <f t="shared" si="113"/>
        <v>1002.1227719999999</v>
      </c>
      <c r="R75" s="33">
        <f t="shared" si="113"/>
        <v>723.00865420000002</v>
      </c>
      <c r="S75" s="33">
        <f t="shared" si="113"/>
        <v>885.71560602000011</v>
      </c>
      <c r="T75" s="33">
        <f t="shared" si="113"/>
        <v>796.33425116000012</v>
      </c>
      <c r="U75" s="33">
        <f t="shared" si="113"/>
        <v>527.93067488000008</v>
      </c>
      <c r="V75" s="33">
        <v>0</v>
      </c>
      <c r="W75" s="33">
        <v>0</v>
      </c>
      <c r="X75" s="33">
        <f t="shared" ref="X75:Z75" si="116">X119*0.9058</f>
        <v>2543.5905669999997</v>
      </c>
      <c r="Y75" s="33">
        <f t="shared" si="116"/>
        <v>2382.4686746000002</v>
      </c>
      <c r="Z75" s="33">
        <f t="shared" si="116"/>
        <v>1661.6638318</v>
      </c>
      <c r="AA75" s="33">
        <f t="shared" si="113"/>
        <v>1091.1955207999999</v>
      </c>
      <c r="AB75" s="33">
        <f t="shared" si="113"/>
        <v>1141.611443</v>
      </c>
      <c r="AC75" s="33">
        <f t="shared" si="113"/>
        <v>1084.0922372000002</v>
      </c>
      <c r="AD75" s="33">
        <f t="shared" si="113"/>
        <v>1331.091216</v>
      </c>
      <c r="AE75" s="34">
        <f t="shared" si="113"/>
        <v>1381.7444578000002</v>
      </c>
    </row>
    <row r="76" spans="1:31" x14ac:dyDescent="0.3">
      <c r="A76" s="111" t="s">
        <v>37</v>
      </c>
      <c r="B76" s="32">
        <f t="shared" ref="B76:AE76" si="117">B120*0.9058</f>
        <v>75.694526642</v>
      </c>
      <c r="C76" s="33">
        <f t="shared" si="117"/>
        <v>271.01400130000002</v>
      </c>
      <c r="D76" s="33">
        <v>0</v>
      </c>
      <c r="E76" s="33">
        <v>0</v>
      </c>
      <c r="F76" s="33">
        <f t="shared" ref="F76" si="118">F120*0.9058</f>
        <v>680.20453172000009</v>
      </c>
      <c r="G76" s="33">
        <f t="shared" si="117"/>
        <v>344.45436312000004</v>
      </c>
      <c r="H76" s="33">
        <f t="shared" si="117"/>
        <v>329.91355572000003</v>
      </c>
      <c r="I76" s="33">
        <f t="shared" si="117"/>
        <v>301.94127418000005</v>
      </c>
      <c r="J76" s="33">
        <f t="shared" si="117"/>
        <v>54.770619105999998</v>
      </c>
      <c r="K76" s="33">
        <v>0</v>
      </c>
      <c r="L76" s="33">
        <v>0</v>
      </c>
      <c r="M76" s="33">
        <v>0</v>
      </c>
      <c r="N76" s="33">
        <v>0</v>
      </c>
      <c r="O76" s="33">
        <f t="shared" ref="O76:P76" si="119">O120*0.9058</f>
        <v>1330.8031716</v>
      </c>
      <c r="P76" s="33">
        <f t="shared" si="119"/>
        <v>730.87751996000009</v>
      </c>
      <c r="Q76" s="33">
        <f t="shared" si="117"/>
        <v>522.31978735999996</v>
      </c>
      <c r="R76" s="33">
        <f t="shared" si="117"/>
        <v>633.37032388</v>
      </c>
      <c r="S76" s="33">
        <f t="shared" si="117"/>
        <v>620.94428774000005</v>
      </c>
      <c r="T76" s="33">
        <f t="shared" si="117"/>
        <v>657.31351644000006</v>
      </c>
      <c r="U76" s="33">
        <f t="shared" si="117"/>
        <v>361.27316694000001</v>
      </c>
      <c r="V76" s="33">
        <v>0</v>
      </c>
      <c r="W76" s="33">
        <v>0</v>
      </c>
      <c r="X76" s="33">
        <f t="shared" ref="X76:Z76" si="120">X120*0.9058</f>
        <v>1544.1236006000001</v>
      </c>
      <c r="Y76" s="33">
        <f t="shared" si="120"/>
        <v>1226.2593588000002</v>
      </c>
      <c r="Z76" s="33">
        <f t="shared" si="120"/>
        <v>1103.8468294000002</v>
      </c>
      <c r="AA76" s="33">
        <f t="shared" si="117"/>
        <v>663.79768574000002</v>
      </c>
      <c r="AB76" s="33">
        <f t="shared" si="117"/>
        <v>747.24822452000001</v>
      </c>
      <c r="AC76" s="33">
        <f t="shared" si="117"/>
        <v>759.60415174000002</v>
      </c>
      <c r="AD76" s="33">
        <f t="shared" si="117"/>
        <v>1033.1572916000002</v>
      </c>
      <c r="AE76" s="34">
        <f t="shared" si="117"/>
        <v>1029.7542010000002</v>
      </c>
    </row>
    <row r="77" spans="1:31" x14ac:dyDescent="0.3">
      <c r="A77" s="111" t="s">
        <v>38</v>
      </c>
      <c r="B77" s="32">
        <f t="shared" ref="B77:AE77" si="121">B121*0.9058</f>
        <v>51.730364812000005</v>
      </c>
      <c r="C77" s="33">
        <f t="shared" si="121"/>
        <v>249.05568828</v>
      </c>
      <c r="D77" s="33">
        <v>0</v>
      </c>
      <c r="E77" s="33">
        <v>0</v>
      </c>
      <c r="F77" s="33">
        <f t="shared" ref="F77" si="122">F121*0.9058</f>
        <v>540.03986218</v>
      </c>
      <c r="G77" s="33">
        <f t="shared" si="121"/>
        <v>267.07666985999998</v>
      </c>
      <c r="H77" s="33">
        <f t="shared" si="121"/>
        <v>224.48731256000002</v>
      </c>
      <c r="I77" s="33">
        <f t="shared" si="121"/>
        <v>252.36258291999999</v>
      </c>
      <c r="J77" s="33">
        <f t="shared" si="121"/>
        <v>32.720928982000004</v>
      </c>
      <c r="K77" s="33">
        <v>0</v>
      </c>
      <c r="L77" s="33">
        <v>0</v>
      </c>
      <c r="M77" s="33">
        <v>0</v>
      </c>
      <c r="N77" s="33">
        <v>0</v>
      </c>
      <c r="O77" s="33">
        <f t="shared" ref="O77:P77" si="123">O121*0.9058</f>
        <v>756.1730719200001</v>
      </c>
      <c r="P77" s="33">
        <f t="shared" si="123"/>
        <v>556.62578482000004</v>
      </c>
      <c r="Q77" s="33">
        <f t="shared" si="121"/>
        <v>416.80024680000002</v>
      </c>
      <c r="R77" s="33">
        <f t="shared" si="121"/>
        <v>451.26448751999999</v>
      </c>
      <c r="S77" s="33">
        <f t="shared" si="121"/>
        <v>424.43061542000004</v>
      </c>
      <c r="T77" s="33">
        <f t="shared" si="121"/>
        <v>555.47215793999999</v>
      </c>
      <c r="U77" s="33">
        <f t="shared" si="121"/>
        <v>345.35518122000002</v>
      </c>
      <c r="V77" s="33">
        <v>0</v>
      </c>
      <c r="W77" s="33">
        <v>0</v>
      </c>
      <c r="X77" s="33">
        <f t="shared" ref="X77:Z77" si="124">X121*0.9058</f>
        <v>1044.6066036</v>
      </c>
      <c r="Y77" s="33">
        <f t="shared" si="124"/>
        <v>986.03938720000008</v>
      </c>
      <c r="Z77" s="33">
        <f t="shared" si="124"/>
        <v>773.93263962000003</v>
      </c>
      <c r="AA77" s="33">
        <f t="shared" si="121"/>
        <v>512.99095316</v>
      </c>
      <c r="AB77" s="33">
        <f t="shared" si="121"/>
        <v>659.20718192000004</v>
      </c>
      <c r="AC77" s="33">
        <f t="shared" si="121"/>
        <v>788.44808462000003</v>
      </c>
      <c r="AD77" s="33">
        <f t="shared" si="121"/>
        <v>643.02261925999994</v>
      </c>
      <c r="AE77" s="34">
        <f t="shared" si="121"/>
        <v>839.19670716000007</v>
      </c>
    </row>
    <row r="78" spans="1:31" x14ac:dyDescent="0.3">
      <c r="A78" s="111" t="s">
        <v>39</v>
      </c>
      <c r="B78" s="32">
        <f t="shared" ref="B78:AE78" si="125">B122*0.9058</f>
        <v>46.098227223999999</v>
      </c>
      <c r="C78" s="33">
        <f t="shared" si="125"/>
        <v>159.67043848</v>
      </c>
      <c r="D78" s="33">
        <v>0</v>
      </c>
      <c r="E78" s="33">
        <v>0</v>
      </c>
      <c r="F78" s="33">
        <f t="shared" ref="F78" si="126">F122*0.9058</f>
        <v>366.56657156</v>
      </c>
      <c r="G78" s="33">
        <f t="shared" si="125"/>
        <v>217.22297772000002</v>
      </c>
      <c r="H78" s="33">
        <f t="shared" si="125"/>
        <v>192.62036276000001</v>
      </c>
      <c r="I78" s="33">
        <f t="shared" si="125"/>
        <v>170.77056458000001</v>
      </c>
      <c r="J78" s="33">
        <f t="shared" si="125"/>
        <v>26.843763436</v>
      </c>
      <c r="K78" s="33">
        <v>0</v>
      </c>
      <c r="L78" s="33">
        <v>0</v>
      </c>
      <c r="M78" s="33">
        <v>0</v>
      </c>
      <c r="N78" s="33">
        <v>0</v>
      </c>
      <c r="O78" s="33">
        <f t="shared" ref="O78:P78" si="127">O122*0.9058</f>
        <v>517.88263547999998</v>
      </c>
      <c r="P78" s="33">
        <f t="shared" si="127"/>
        <v>435.71362254000002</v>
      </c>
      <c r="Q78" s="33">
        <f t="shared" si="125"/>
        <v>319.01650998000002</v>
      </c>
      <c r="R78" s="33">
        <f t="shared" si="125"/>
        <v>312.38922428000001</v>
      </c>
      <c r="S78" s="33">
        <f t="shared" si="125"/>
        <v>381.86426544</v>
      </c>
      <c r="T78" s="33">
        <f t="shared" si="125"/>
        <v>492.59170309999996</v>
      </c>
      <c r="U78" s="33">
        <f t="shared" si="125"/>
        <v>296.84035205999999</v>
      </c>
      <c r="V78" s="33">
        <v>0</v>
      </c>
      <c r="W78" s="33">
        <v>0</v>
      </c>
      <c r="X78" s="33">
        <f t="shared" ref="X78:Z78" si="128">X122*0.9058</f>
        <v>524.71608126000012</v>
      </c>
      <c r="Y78" s="33">
        <f t="shared" si="128"/>
        <v>656.85889542000007</v>
      </c>
      <c r="Z78" s="33">
        <f t="shared" si="128"/>
        <v>485.51776742000004</v>
      </c>
      <c r="AA78" s="33">
        <f t="shared" si="125"/>
        <v>380.67775802000006</v>
      </c>
      <c r="AB78" s="33">
        <f t="shared" si="125"/>
        <v>573.89096688000006</v>
      </c>
      <c r="AC78" s="33">
        <f t="shared" si="125"/>
        <v>567.84801276000007</v>
      </c>
      <c r="AD78" s="33">
        <f t="shared" si="125"/>
        <v>736.42373336000003</v>
      </c>
      <c r="AE78" s="34">
        <f t="shared" si="125"/>
        <v>761.48721936000004</v>
      </c>
    </row>
    <row r="79" spans="1:31" x14ac:dyDescent="0.3">
      <c r="A79" s="111" t="s">
        <v>40</v>
      </c>
      <c r="B79" s="32">
        <f t="shared" ref="B79:AE79" si="129">B123*0.9058</f>
        <v>26.194051212000002</v>
      </c>
      <c r="C79" s="33">
        <f t="shared" si="129"/>
        <v>129.24226139999999</v>
      </c>
      <c r="D79" s="33">
        <v>0</v>
      </c>
      <c r="E79" s="33">
        <v>0</v>
      </c>
      <c r="F79" s="33">
        <f t="shared" ref="F79" si="130">F123*0.9058</f>
        <v>309.13713053999999</v>
      </c>
      <c r="G79" s="33">
        <f t="shared" si="129"/>
        <v>157.38256884</v>
      </c>
      <c r="H79" s="33">
        <f t="shared" si="129"/>
        <v>158.11563278</v>
      </c>
      <c r="I79" s="33">
        <f t="shared" si="129"/>
        <v>122.24332596000001</v>
      </c>
      <c r="J79" s="33">
        <f t="shared" si="129"/>
        <v>15.062412330000001</v>
      </c>
      <c r="K79" s="33">
        <v>0</v>
      </c>
      <c r="L79" s="33">
        <v>0</v>
      </c>
      <c r="M79" s="33">
        <v>0</v>
      </c>
      <c r="N79" s="33">
        <v>0</v>
      </c>
      <c r="O79" s="33">
        <f t="shared" ref="O79:P79" si="131">O123*0.9058</f>
        <v>416.36482874000001</v>
      </c>
      <c r="P79" s="33">
        <f t="shared" si="131"/>
        <v>294.15873116</v>
      </c>
      <c r="Q79" s="33">
        <f t="shared" si="129"/>
        <v>181.90148788000002</v>
      </c>
      <c r="R79" s="33">
        <f t="shared" si="129"/>
        <v>264.25637097999999</v>
      </c>
      <c r="S79" s="33">
        <f t="shared" si="129"/>
        <v>309.46421492000002</v>
      </c>
      <c r="T79" s="33">
        <f t="shared" si="129"/>
        <v>342.18968196000003</v>
      </c>
      <c r="U79" s="33">
        <f t="shared" si="129"/>
        <v>244.42949594000004</v>
      </c>
      <c r="V79" s="33">
        <v>0</v>
      </c>
      <c r="W79" s="33">
        <v>0</v>
      </c>
      <c r="X79" s="33">
        <f t="shared" ref="X79:Z79" si="132">X123*0.9058</f>
        <v>448.19545596</v>
      </c>
      <c r="Y79" s="33">
        <f t="shared" si="132"/>
        <v>522.66199860000006</v>
      </c>
      <c r="Z79" s="33">
        <f t="shared" si="132"/>
        <v>370.69131302</v>
      </c>
      <c r="AA79" s="33">
        <f t="shared" si="129"/>
        <v>252.68957671999999</v>
      </c>
      <c r="AB79" s="33">
        <f t="shared" si="129"/>
        <v>393.50080630000002</v>
      </c>
      <c r="AC79" s="33">
        <f t="shared" si="129"/>
        <v>355.44171712000002</v>
      </c>
      <c r="AD79" s="33">
        <f t="shared" si="129"/>
        <v>578.38464067999996</v>
      </c>
      <c r="AE79" s="34">
        <f t="shared" si="129"/>
        <v>706.05624488000001</v>
      </c>
    </row>
    <row r="80" spans="1:31" x14ac:dyDescent="0.3">
      <c r="A80" s="111" t="s">
        <v>41</v>
      </c>
      <c r="B80" s="32">
        <f t="shared" ref="B80:AE80" si="133">B124*0.9058</f>
        <v>13.463774968000001</v>
      </c>
      <c r="C80" s="33">
        <f t="shared" si="133"/>
        <v>74.874297568000003</v>
      </c>
      <c r="D80" s="33">
        <v>0</v>
      </c>
      <c r="E80" s="33">
        <v>0</v>
      </c>
      <c r="F80" s="33">
        <f t="shared" ref="F80" si="134">F124*0.9058</f>
        <v>194.10379141999999</v>
      </c>
      <c r="G80" s="33">
        <f t="shared" si="133"/>
        <v>89.359380152</v>
      </c>
      <c r="H80" s="33">
        <f t="shared" si="133"/>
        <v>160.80132978</v>
      </c>
      <c r="I80" s="33">
        <f t="shared" si="133"/>
        <v>92.667778420000005</v>
      </c>
      <c r="J80" s="33">
        <f t="shared" si="133"/>
        <v>19.819284436</v>
      </c>
      <c r="K80" s="33">
        <v>0</v>
      </c>
      <c r="L80" s="33">
        <v>0</v>
      </c>
      <c r="M80" s="33">
        <v>0</v>
      </c>
      <c r="N80" s="33">
        <v>0</v>
      </c>
      <c r="O80" s="33">
        <f t="shared" ref="O80:P80" si="135">O124*0.9058</f>
        <v>338.54863770000003</v>
      </c>
      <c r="P80" s="33">
        <f t="shared" si="135"/>
        <v>190.71365376</v>
      </c>
      <c r="Q80" s="33">
        <f t="shared" si="133"/>
        <v>163.76519795999999</v>
      </c>
      <c r="R80" s="33">
        <f t="shared" si="133"/>
        <v>274.17877592000002</v>
      </c>
      <c r="S80" s="33">
        <f t="shared" si="133"/>
        <v>220.04816792000003</v>
      </c>
      <c r="T80" s="33">
        <f t="shared" si="133"/>
        <v>295.01154186000002</v>
      </c>
      <c r="U80" s="33">
        <f t="shared" si="133"/>
        <v>214.70956388000002</v>
      </c>
      <c r="V80" s="33">
        <v>0</v>
      </c>
      <c r="W80" s="33">
        <v>0</v>
      </c>
      <c r="X80" s="33">
        <f t="shared" ref="X80:Z80" si="136">X124*0.9058</f>
        <v>261.03072660000004</v>
      </c>
      <c r="Y80" s="33">
        <f t="shared" si="136"/>
        <v>364.34020574000004</v>
      </c>
      <c r="Z80" s="33">
        <f t="shared" si="136"/>
        <v>306.46058211999997</v>
      </c>
      <c r="AA80" s="33">
        <f t="shared" si="133"/>
        <v>242.73918256000002</v>
      </c>
      <c r="AB80" s="33">
        <f t="shared" si="133"/>
        <v>250.83250556000002</v>
      </c>
      <c r="AC80" s="33">
        <f t="shared" si="133"/>
        <v>307.38024086000001</v>
      </c>
      <c r="AD80" s="33">
        <f t="shared" si="133"/>
        <v>489.92539022000005</v>
      </c>
      <c r="AE80" s="34">
        <f t="shared" si="133"/>
        <v>624.08062024000003</v>
      </c>
    </row>
    <row r="81" spans="1:31" x14ac:dyDescent="0.3">
      <c r="A81" s="111" t="s">
        <v>42</v>
      </c>
      <c r="B81" s="32">
        <f t="shared" ref="B81:AE81" si="137">B125*0.9058</f>
        <v>127.73455729999999</v>
      </c>
      <c r="C81" s="33">
        <f t="shared" si="137"/>
        <v>389.66755128</v>
      </c>
      <c r="D81" s="33">
        <v>0</v>
      </c>
      <c r="E81" s="33">
        <v>0</v>
      </c>
      <c r="F81" s="33">
        <f t="shared" ref="F81" si="138">F125*0.9058</f>
        <v>748.64043912</v>
      </c>
      <c r="G81" s="33">
        <f t="shared" si="137"/>
        <v>584.50730520000002</v>
      </c>
      <c r="H81" s="33">
        <f t="shared" si="137"/>
        <v>580.07205550000003</v>
      </c>
      <c r="I81" s="33">
        <f t="shared" si="137"/>
        <v>442.83556562000001</v>
      </c>
      <c r="J81" s="33">
        <f t="shared" si="137"/>
        <v>65.489684204000014</v>
      </c>
      <c r="K81" s="33">
        <v>0</v>
      </c>
      <c r="L81" s="33">
        <v>0</v>
      </c>
      <c r="M81" s="33">
        <v>0</v>
      </c>
      <c r="N81" s="33">
        <v>0</v>
      </c>
      <c r="O81" s="33">
        <f t="shared" ref="O81:P81" si="139">O125*0.9058</f>
        <v>1979.4972764000004</v>
      </c>
      <c r="P81" s="33">
        <f t="shared" si="139"/>
        <v>1350.5650102000002</v>
      </c>
      <c r="Q81" s="33">
        <f t="shared" si="137"/>
        <v>856.27828356000009</v>
      </c>
      <c r="R81" s="33">
        <f t="shared" si="137"/>
        <v>819.54755008000006</v>
      </c>
      <c r="S81" s="33">
        <f t="shared" si="137"/>
        <v>819.15497636000009</v>
      </c>
      <c r="T81" s="33">
        <f t="shared" si="137"/>
        <v>783.28638332000003</v>
      </c>
      <c r="U81" s="33">
        <f t="shared" si="137"/>
        <v>546.17493616000002</v>
      </c>
      <c r="V81" s="33">
        <v>0</v>
      </c>
      <c r="W81" s="33">
        <v>0</v>
      </c>
      <c r="X81" s="33">
        <f t="shared" ref="X81:Z81" si="140">X125*0.9058</f>
        <v>2697.8999376000002</v>
      </c>
      <c r="Y81" s="33">
        <f t="shared" si="140"/>
        <v>2109.4333806</v>
      </c>
      <c r="Z81" s="33">
        <f t="shared" si="140"/>
        <v>1566.1128014000001</v>
      </c>
      <c r="AA81" s="33">
        <f t="shared" si="137"/>
        <v>1055.4309136000002</v>
      </c>
      <c r="AB81" s="33">
        <f t="shared" si="137"/>
        <v>1038.0341188000002</v>
      </c>
      <c r="AC81" s="33">
        <f t="shared" si="137"/>
        <v>1371.3232287999999</v>
      </c>
      <c r="AD81" s="33">
        <f t="shared" si="137"/>
        <v>1163.3660416000002</v>
      </c>
      <c r="AE81" s="34">
        <f t="shared" si="137"/>
        <v>1185.7999901999999</v>
      </c>
    </row>
    <row r="82" spans="1:31" x14ac:dyDescent="0.3">
      <c r="A82" s="111" t="s">
        <v>43</v>
      </c>
      <c r="B82" s="32">
        <f t="shared" ref="B82:AE82" si="141">B126*0.9058</f>
        <v>94.691335620000004</v>
      </c>
      <c r="C82" s="33">
        <f t="shared" si="141"/>
        <v>270.31979618000003</v>
      </c>
      <c r="D82" s="33">
        <v>0</v>
      </c>
      <c r="E82" s="33">
        <v>0</v>
      </c>
      <c r="F82" s="33">
        <f t="shared" ref="F82" si="142">F126*0.9058</f>
        <v>509.27662968000004</v>
      </c>
      <c r="G82" s="33">
        <f t="shared" si="141"/>
        <v>394.6176577</v>
      </c>
      <c r="H82" s="33">
        <f t="shared" si="141"/>
        <v>384.44452732000002</v>
      </c>
      <c r="I82" s="33">
        <f t="shared" si="141"/>
        <v>310.95715447999999</v>
      </c>
      <c r="J82" s="33">
        <f t="shared" si="141"/>
        <v>63.621082209999997</v>
      </c>
      <c r="K82" s="33">
        <v>0</v>
      </c>
      <c r="L82" s="33">
        <v>0</v>
      </c>
      <c r="M82" s="33">
        <v>0</v>
      </c>
      <c r="N82" s="33">
        <v>0</v>
      </c>
      <c r="O82" s="33">
        <f t="shared" ref="O82:P82" si="143">O126*0.9058</f>
        <v>1258.3074686</v>
      </c>
      <c r="P82" s="33">
        <f t="shared" si="143"/>
        <v>741.5136047200001</v>
      </c>
      <c r="Q82" s="33">
        <f t="shared" si="141"/>
        <v>595.22762936000004</v>
      </c>
      <c r="R82" s="33">
        <f t="shared" si="141"/>
        <v>765.45643496000002</v>
      </c>
      <c r="S82" s="33">
        <f t="shared" si="141"/>
        <v>625.13669245999995</v>
      </c>
      <c r="T82" s="33">
        <f t="shared" si="141"/>
        <v>782.5183555000001</v>
      </c>
      <c r="U82" s="33">
        <f t="shared" si="141"/>
        <v>328.52070706000001</v>
      </c>
      <c r="V82" s="33">
        <v>0</v>
      </c>
      <c r="W82" s="33">
        <v>0</v>
      </c>
      <c r="X82" s="33">
        <f t="shared" ref="X82:Z82" si="144">X126*0.9058</f>
        <v>1437.6730788</v>
      </c>
      <c r="Y82" s="33">
        <f t="shared" si="144"/>
        <v>1286.5439719999999</v>
      </c>
      <c r="Z82" s="33">
        <f t="shared" si="144"/>
        <v>1004.2323802000002</v>
      </c>
      <c r="AA82" s="33">
        <f t="shared" si="141"/>
        <v>749.42332206000003</v>
      </c>
      <c r="AB82" s="33">
        <f t="shared" si="141"/>
        <v>771.83064014000001</v>
      </c>
      <c r="AC82" s="33">
        <f t="shared" si="141"/>
        <v>772.09033299999999</v>
      </c>
      <c r="AD82" s="33">
        <f t="shared" si="141"/>
        <v>1042.5911986000001</v>
      </c>
      <c r="AE82" s="34">
        <f t="shared" si="141"/>
        <v>1156.6875782000002</v>
      </c>
    </row>
    <row r="83" spans="1:31" x14ac:dyDescent="0.3">
      <c r="A83" s="111" t="s">
        <v>44</v>
      </c>
      <c r="B83" s="32">
        <f t="shared" ref="B83:AE83" si="145">B127*0.9058</f>
        <v>80.619587691999996</v>
      </c>
      <c r="C83" s="33">
        <f t="shared" si="145"/>
        <v>239.39524069999999</v>
      </c>
      <c r="D83" s="33">
        <v>0</v>
      </c>
      <c r="E83" s="33">
        <v>0</v>
      </c>
      <c r="F83" s="33">
        <f t="shared" ref="F83" si="146">F127*0.9058</f>
        <v>503.3308679000001</v>
      </c>
      <c r="G83" s="33">
        <f t="shared" si="145"/>
        <v>265.03137346</v>
      </c>
      <c r="H83" s="33">
        <f t="shared" si="145"/>
        <v>278.46728602000002</v>
      </c>
      <c r="I83" s="33">
        <f t="shared" si="145"/>
        <v>221.82851782</v>
      </c>
      <c r="J83" s="33">
        <f t="shared" si="145"/>
        <v>37.158524704000001</v>
      </c>
      <c r="K83" s="33">
        <v>0</v>
      </c>
      <c r="L83" s="33">
        <v>0</v>
      </c>
      <c r="M83" s="33">
        <v>0</v>
      </c>
      <c r="N83" s="33">
        <v>0</v>
      </c>
      <c r="O83" s="33">
        <f t="shared" ref="O83:P83" si="147">O127*0.9058</f>
        <v>837.72088722000012</v>
      </c>
      <c r="P83" s="33">
        <f t="shared" si="147"/>
        <v>583.78094418000012</v>
      </c>
      <c r="Q83" s="33">
        <f t="shared" si="145"/>
        <v>509.67291718000001</v>
      </c>
      <c r="R83" s="33">
        <f t="shared" si="145"/>
        <v>502.31528494000003</v>
      </c>
      <c r="S83" s="33">
        <f t="shared" si="145"/>
        <v>419.77108964000001</v>
      </c>
      <c r="T83" s="33">
        <f t="shared" si="145"/>
        <v>570.70871032000002</v>
      </c>
      <c r="U83" s="33">
        <f t="shared" si="145"/>
        <v>355.84144665999997</v>
      </c>
      <c r="V83" s="33">
        <v>0</v>
      </c>
      <c r="W83" s="33">
        <v>0</v>
      </c>
      <c r="X83" s="33">
        <f t="shared" ref="X83:Z83" si="148">X127*0.9058</f>
        <v>1124.9945420000001</v>
      </c>
      <c r="Y83" s="33">
        <f t="shared" si="148"/>
        <v>1092.5016843999999</v>
      </c>
      <c r="Z83" s="33">
        <f t="shared" si="148"/>
        <v>765.47029370000007</v>
      </c>
      <c r="AA83" s="33">
        <f t="shared" si="145"/>
        <v>577.00918338000008</v>
      </c>
      <c r="AB83" s="33">
        <f t="shared" si="145"/>
        <v>628.03787927999997</v>
      </c>
      <c r="AC83" s="33">
        <f t="shared" si="145"/>
        <v>621.55307592000008</v>
      </c>
      <c r="AD83" s="33">
        <f t="shared" si="145"/>
        <v>759.71484050000004</v>
      </c>
      <c r="AE83" s="34">
        <f t="shared" si="145"/>
        <v>1055.7877988</v>
      </c>
    </row>
    <row r="84" spans="1:31" x14ac:dyDescent="0.3">
      <c r="A84" s="111" t="s">
        <v>45</v>
      </c>
      <c r="B84" s="32">
        <f t="shared" ref="B84:AE84" si="149">B128*0.9058</f>
        <v>50.458531032000003</v>
      </c>
      <c r="C84" s="33">
        <f t="shared" si="149"/>
        <v>147.47366031999999</v>
      </c>
      <c r="D84" s="33">
        <v>0</v>
      </c>
      <c r="E84" s="33">
        <v>0</v>
      </c>
      <c r="F84" s="33">
        <f t="shared" ref="F84" si="150">F128*0.9058</f>
        <v>310.94220878000004</v>
      </c>
      <c r="G84" s="33">
        <f t="shared" si="149"/>
        <v>166.92852329999999</v>
      </c>
      <c r="H84" s="33">
        <f t="shared" si="149"/>
        <v>185.63428968000002</v>
      </c>
      <c r="I84" s="33">
        <f t="shared" si="149"/>
        <v>243.66663118</v>
      </c>
      <c r="J84" s="33">
        <f t="shared" si="149"/>
        <v>19.479102188000002</v>
      </c>
      <c r="K84" s="33">
        <v>0</v>
      </c>
      <c r="L84" s="33">
        <v>0</v>
      </c>
      <c r="M84" s="33">
        <v>0</v>
      </c>
      <c r="N84" s="33">
        <v>0</v>
      </c>
      <c r="O84" s="33">
        <f t="shared" ref="O84:P84" si="151">O128*0.9058</f>
        <v>612.57161601999996</v>
      </c>
      <c r="P84" s="33">
        <f t="shared" si="151"/>
        <v>379.82087122000002</v>
      </c>
      <c r="Q84" s="33">
        <f t="shared" si="149"/>
        <v>359.97588018000005</v>
      </c>
      <c r="R84" s="33">
        <f t="shared" si="149"/>
        <v>408.32367982</v>
      </c>
      <c r="S84" s="33">
        <f t="shared" si="149"/>
        <v>483.33152854000008</v>
      </c>
      <c r="T84" s="33">
        <f t="shared" si="149"/>
        <v>438.44605882000002</v>
      </c>
      <c r="U84" s="33">
        <f t="shared" si="149"/>
        <v>375.20781298000003</v>
      </c>
      <c r="V84" s="33">
        <v>0</v>
      </c>
      <c r="W84" s="33">
        <v>0</v>
      </c>
      <c r="X84" s="33">
        <f t="shared" ref="X84:Z84" si="152">X128*0.9058</f>
        <v>658.78870231999997</v>
      </c>
      <c r="Y84" s="33">
        <f t="shared" si="152"/>
        <v>646.07054568000001</v>
      </c>
      <c r="Z84" s="33">
        <f t="shared" si="152"/>
        <v>556.08937006000008</v>
      </c>
      <c r="AA84" s="33">
        <f t="shared" si="149"/>
        <v>365.36140466000006</v>
      </c>
      <c r="AB84" s="33">
        <f t="shared" si="149"/>
        <v>494.36408196000002</v>
      </c>
      <c r="AC84" s="33">
        <f t="shared" si="149"/>
        <v>561.51194176000001</v>
      </c>
      <c r="AD84" s="33">
        <f t="shared" si="149"/>
        <v>792.71847872000012</v>
      </c>
      <c r="AE84" s="34">
        <f t="shared" si="149"/>
        <v>722.80285644000003</v>
      </c>
    </row>
    <row r="85" spans="1:31" x14ac:dyDescent="0.3">
      <c r="A85" s="111" t="s">
        <v>46</v>
      </c>
      <c r="B85" s="32">
        <f t="shared" ref="B85:AE85" si="153">B129*0.9058</f>
        <v>32.131624559999999</v>
      </c>
      <c r="C85" s="33">
        <f t="shared" si="153"/>
        <v>77.156107406000004</v>
      </c>
      <c r="D85" s="33">
        <v>0</v>
      </c>
      <c r="E85" s="33">
        <v>0</v>
      </c>
      <c r="F85" s="33">
        <f t="shared" ref="F85" si="154">F129*0.9058</f>
        <v>248.6842197</v>
      </c>
      <c r="G85" s="33">
        <f t="shared" si="153"/>
        <v>135.21927328000001</v>
      </c>
      <c r="H85" s="33">
        <f t="shared" si="153"/>
        <v>114.21694158000001</v>
      </c>
      <c r="I85" s="33">
        <f t="shared" si="153"/>
        <v>144.98153278000001</v>
      </c>
      <c r="J85" s="33">
        <f t="shared" si="153"/>
        <v>19.775398425999999</v>
      </c>
      <c r="K85" s="33">
        <v>0</v>
      </c>
      <c r="L85" s="33">
        <v>0</v>
      </c>
      <c r="M85" s="33">
        <v>0</v>
      </c>
      <c r="N85" s="33">
        <v>0</v>
      </c>
      <c r="O85" s="33">
        <f t="shared" ref="O85:P85" si="155">O129*0.9058</f>
        <v>498.20757252000004</v>
      </c>
      <c r="P85" s="33">
        <f t="shared" si="155"/>
        <v>311.84828052</v>
      </c>
      <c r="Q85" s="33">
        <f t="shared" si="153"/>
        <v>332.96646404000001</v>
      </c>
      <c r="R85" s="33">
        <f t="shared" si="153"/>
        <v>322.65003610000002</v>
      </c>
      <c r="S85" s="33">
        <f t="shared" si="153"/>
        <v>325.20819646000001</v>
      </c>
      <c r="T85" s="33">
        <f t="shared" si="153"/>
        <v>493.82494980000007</v>
      </c>
      <c r="U85" s="33">
        <f t="shared" si="153"/>
        <v>271.57659367999997</v>
      </c>
      <c r="V85" s="33">
        <v>0</v>
      </c>
      <c r="W85" s="33">
        <v>0</v>
      </c>
      <c r="X85" s="33">
        <f t="shared" ref="X85:Z85" si="156">X129*0.9058</f>
        <v>409.25393642000006</v>
      </c>
      <c r="Y85" s="33">
        <f t="shared" si="156"/>
        <v>472.98792660000004</v>
      </c>
      <c r="Z85" s="33">
        <f t="shared" si="156"/>
        <v>483.58877574000007</v>
      </c>
      <c r="AA85" s="33">
        <f t="shared" si="153"/>
        <v>334.76157848000003</v>
      </c>
      <c r="AB85" s="33">
        <f t="shared" si="153"/>
        <v>339.27825960000001</v>
      </c>
      <c r="AC85" s="33">
        <f t="shared" si="153"/>
        <v>396.82119736000004</v>
      </c>
      <c r="AD85" s="33">
        <f t="shared" si="153"/>
        <v>904.51829300000009</v>
      </c>
      <c r="AE85" s="34">
        <f t="shared" si="153"/>
        <v>957.62897020000014</v>
      </c>
    </row>
    <row r="86" spans="1:31" ht="14.4" thickBot="1" x14ac:dyDescent="0.35">
      <c r="A86" s="111" t="s">
        <v>47</v>
      </c>
      <c r="B86" s="74">
        <f t="shared" ref="B86:AE86" si="157">B130*0.9058</f>
        <v>24.408746585999999</v>
      </c>
      <c r="C86" s="75">
        <f t="shared" si="157"/>
        <v>54.786280388000002</v>
      </c>
      <c r="D86" s="75">
        <v>0</v>
      </c>
      <c r="E86" s="75">
        <v>0</v>
      </c>
      <c r="F86" s="75">
        <f t="shared" ref="F86" si="158">F130*0.9058</f>
        <v>168.18758530000002</v>
      </c>
      <c r="G86" s="75">
        <f t="shared" si="157"/>
        <v>103.68221584</v>
      </c>
      <c r="H86" s="75">
        <f t="shared" si="157"/>
        <v>153.13282698</v>
      </c>
      <c r="I86" s="75">
        <f t="shared" si="157"/>
        <v>103.23692456000001</v>
      </c>
      <c r="J86" s="75">
        <f t="shared" si="157"/>
        <v>29.408427440000001</v>
      </c>
      <c r="K86" s="75">
        <v>0</v>
      </c>
      <c r="L86" s="75">
        <v>0</v>
      </c>
      <c r="M86" s="75">
        <v>0</v>
      </c>
      <c r="N86" s="75">
        <v>0</v>
      </c>
      <c r="O86" s="75">
        <f t="shared" ref="O86:P86" si="159">O130*0.9058</f>
        <v>242.95077744</v>
      </c>
      <c r="P86" s="75">
        <f t="shared" si="159"/>
        <v>266.22476496000002</v>
      </c>
      <c r="Q86" s="75">
        <f t="shared" si="157"/>
        <v>182.8257662</v>
      </c>
      <c r="R86" s="75">
        <f t="shared" si="157"/>
        <v>202.92410950000001</v>
      </c>
      <c r="S86" s="75">
        <f t="shared" si="157"/>
        <v>326.52885286000003</v>
      </c>
      <c r="T86" s="75">
        <f t="shared" si="157"/>
        <v>300.57804518000006</v>
      </c>
      <c r="U86" s="75">
        <f t="shared" si="157"/>
        <v>256.82491604000001</v>
      </c>
      <c r="V86" s="75">
        <v>0</v>
      </c>
      <c r="W86" s="75">
        <v>0</v>
      </c>
      <c r="X86" s="75">
        <f t="shared" ref="X86:Z86" si="160">X130*0.9058</f>
        <v>317.41070774000002</v>
      </c>
      <c r="Y86" s="75">
        <f t="shared" si="160"/>
        <v>375.53100242000005</v>
      </c>
      <c r="Z86" s="75">
        <f t="shared" si="160"/>
        <v>453.36241089999999</v>
      </c>
      <c r="AA86" s="75">
        <f t="shared" si="157"/>
        <v>267.17802888</v>
      </c>
      <c r="AB86" s="75">
        <f t="shared" si="157"/>
        <v>397.11540120000001</v>
      </c>
      <c r="AC86" s="75">
        <f t="shared" si="157"/>
        <v>429.18497846000002</v>
      </c>
      <c r="AD86" s="75">
        <f t="shared" si="157"/>
        <v>597.81912316</v>
      </c>
      <c r="AE86" s="76">
        <f t="shared" si="157"/>
        <v>622.94673980000005</v>
      </c>
    </row>
    <row r="88" spans="1:31" ht="14.4" thickBot="1" x14ac:dyDescent="0.35"/>
    <row r="89" spans="1:31" ht="14.4" customHeight="1" thickBot="1" x14ac:dyDescent="0.35">
      <c r="A89" s="128" t="s">
        <v>63</v>
      </c>
      <c r="B89" s="125" t="s">
        <v>57</v>
      </c>
      <c r="C89" s="126"/>
      <c r="D89" s="126"/>
      <c r="E89" s="126"/>
      <c r="F89" s="126"/>
      <c r="G89" s="126"/>
      <c r="H89" s="126"/>
      <c r="I89" s="126"/>
      <c r="J89" s="126"/>
      <c r="K89" s="127"/>
      <c r="L89" s="125" t="s">
        <v>58</v>
      </c>
      <c r="M89" s="126"/>
      <c r="N89" s="126"/>
      <c r="O89" s="126"/>
      <c r="P89" s="126"/>
      <c r="Q89" s="126"/>
      <c r="R89" s="126"/>
      <c r="S89" s="126"/>
      <c r="T89" s="126"/>
      <c r="U89" s="127"/>
      <c r="V89" s="125" t="s">
        <v>59</v>
      </c>
      <c r="W89" s="126"/>
      <c r="X89" s="126"/>
      <c r="Y89" s="126"/>
      <c r="Z89" s="126"/>
      <c r="AA89" s="126"/>
      <c r="AB89" s="126"/>
      <c r="AC89" s="126"/>
      <c r="AD89" s="126"/>
      <c r="AE89" s="127"/>
    </row>
    <row r="90" spans="1:31" ht="15" customHeight="1" thickBot="1" x14ac:dyDescent="0.35">
      <c r="A90" s="129"/>
      <c r="B90" s="51">
        <v>8.3000000000000007</v>
      </c>
      <c r="C90" s="51">
        <v>9.3000000000000007</v>
      </c>
      <c r="D90" s="51">
        <v>10.3</v>
      </c>
      <c r="E90" s="51">
        <v>11.3</v>
      </c>
      <c r="F90" s="51">
        <v>12.3</v>
      </c>
      <c r="G90" s="51">
        <v>13.3</v>
      </c>
      <c r="H90" s="51">
        <v>14.3</v>
      </c>
      <c r="I90" s="51">
        <v>15.3</v>
      </c>
      <c r="J90" s="51">
        <v>16.3</v>
      </c>
      <c r="K90" s="52">
        <v>17.3</v>
      </c>
      <c r="L90" s="51">
        <v>8.3000000000000007</v>
      </c>
      <c r="M90" s="51">
        <v>9.3000000000000007</v>
      </c>
      <c r="N90" s="51">
        <v>10.3</v>
      </c>
      <c r="O90" s="51">
        <v>11.3</v>
      </c>
      <c r="P90" s="51">
        <v>12.3</v>
      </c>
      <c r="Q90" s="51">
        <v>13.3</v>
      </c>
      <c r="R90" s="51">
        <v>14.3</v>
      </c>
      <c r="S90" s="51">
        <v>15.3</v>
      </c>
      <c r="T90" s="51">
        <v>16.3</v>
      </c>
      <c r="U90" s="52">
        <v>17.3</v>
      </c>
      <c r="V90" s="52">
        <v>7.3</v>
      </c>
      <c r="W90" s="51">
        <v>8.3000000000000007</v>
      </c>
      <c r="X90" s="51">
        <v>9.3000000000000007</v>
      </c>
      <c r="Y90" s="51">
        <v>10.3</v>
      </c>
      <c r="Z90" s="51">
        <v>11.3</v>
      </c>
      <c r="AA90" s="51">
        <v>12.3</v>
      </c>
      <c r="AB90" s="51">
        <v>13.3</v>
      </c>
      <c r="AC90" s="51">
        <v>14.3</v>
      </c>
      <c r="AD90" s="51">
        <v>15.3</v>
      </c>
      <c r="AE90" s="52">
        <v>16.3</v>
      </c>
    </row>
    <row r="91" spans="1:31" x14ac:dyDescent="0.3">
      <c r="A91" s="3" t="s">
        <v>6</v>
      </c>
      <c r="B91" s="46">
        <v>112.9147</v>
      </c>
      <c r="C91" s="47">
        <v>429.62810000000002</v>
      </c>
      <c r="D91" s="47"/>
      <c r="E91" s="47"/>
      <c r="F91" s="47">
        <v>1485.377</v>
      </c>
      <c r="G91" s="47">
        <v>577.37329999999997</v>
      </c>
      <c r="H91" s="47">
        <v>410.06180000000001</v>
      </c>
      <c r="I91" s="47">
        <v>290.63510000000002</v>
      </c>
      <c r="J91" s="47">
        <v>68.802599999999998</v>
      </c>
      <c r="K91" s="48">
        <v>68.802599999999998</v>
      </c>
      <c r="L91" s="46">
        <v>4335.3379999999997</v>
      </c>
      <c r="M91" s="47">
        <v>2355.4140000000002</v>
      </c>
      <c r="N91" s="47">
        <v>3072.3040000000001</v>
      </c>
      <c r="O91" s="47">
        <v>2690.8960000000002</v>
      </c>
      <c r="P91" s="47">
        <v>1186.028</v>
      </c>
      <c r="Q91" s="47">
        <v>552.05989999999997</v>
      </c>
      <c r="R91" s="47">
        <v>725.88530000000003</v>
      </c>
      <c r="S91" s="47">
        <v>627.4384</v>
      </c>
      <c r="T91" s="47">
        <v>698.5847</v>
      </c>
      <c r="U91" s="48">
        <v>378.68220000000002</v>
      </c>
      <c r="V91" s="33">
        <v>0</v>
      </c>
      <c r="W91" s="33">
        <v>0</v>
      </c>
      <c r="X91" s="47">
        <v>2495.7649999999999</v>
      </c>
      <c r="Y91" s="47">
        <v>1769.4079999999999</v>
      </c>
      <c r="Z91" s="47">
        <v>1482.8630000000001</v>
      </c>
      <c r="AA91" s="47">
        <v>893.27639999999997</v>
      </c>
      <c r="AB91" s="47">
        <v>860.0009</v>
      </c>
      <c r="AC91" s="47">
        <v>931.56039999999996</v>
      </c>
      <c r="AD91" s="47">
        <v>721.20979999999997</v>
      </c>
      <c r="AE91" s="48">
        <v>986.38160000000005</v>
      </c>
    </row>
    <row r="92" spans="1:31" x14ac:dyDescent="0.3">
      <c r="A92" s="53" t="s">
        <v>7</v>
      </c>
      <c r="B92" s="50">
        <v>39.31653</v>
      </c>
      <c r="C92" s="37">
        <v>197.84180000000001</v>
      </c>
      <c r="D92" s="37"/>
      <c r="E92" s="37"/>
      <c r="F92" s="37">
        <v>1043.769</v>
      </c>
      <c r="G92" s="37">
        <v>291.01369999999997</v>
      </c>
      <c r="H92" s="37">
        <v>204.19329999999999</v>
      </c>
      <c r="I92" s="37">
        <v>159.28659999999999</v>
      </c>
      <c r="J92" s="37">
        <v>44.591670000000001</v>
      </c>
      <c r="K92" s="38">
        <v>44.591670000000001</v>
      </c>
      <c r="L92" s="36">
        <v>974.28719999999998</v>
      </c>
      <c r="M92" s="37">
        <v>2128.9670000000001</v>
      </c>
      <c r="N92" s="37">
        <v>1521.6590000000001</v>
      </c>
      <c r="O92" s="37">
        <v>1665.7539999999999</v>
      </c>
      <c r="P92" s="37">
        <v>775.74329999999998</v>
      </c>
      <c r="Q92" s="37">
        <v>365.02210000000002</v>
      </c>
      <c r="R92" s="37">
        <v>392.17950000000002</v>
      </c>
      <c r="S92" s="37">
        <v>395.22019999999998</v>
      </c>
      <c r="T92" s="37">
        <v>437.12470000000002</v>
      </c>
      <c r="U92" s="38">
        <v>188.52529999999999</v>
      </c>
      <c r="V92" s="33">
        <v>0</v>
      </c>
      <c r="W92" s="33">
        <v>0</v>
      </c>
      <c r="X92" s="37">
        <v>1348.5029999999999</v>
      </c>
      <c r="Y92" s="37">
        <v>1030.258</v>
      </c>
      <c r="Z92" s="37">
        <v>769.16200000000003</v>
      </c>
      <c r="AA92" s="37">
        <v>550.95680000000004</v>
      </c>
      <c r="AB92" s="37">
        <v>469.76260000000002</v>
      </c>
      <c r="AC92" s="37">
        <v>694.37390000000005</v>
      </c>
      <c r="AD92" s="37">
        <v>550.12509999999997</v>
      </c>
      <c r="AE92" s="38">
        <v>598.07230000000004</v>
      </c>
    </row>
    <row r="93" spans="1:31" x14ac:dyDescent="0.3">
      <c r="A93" s="54" t="s">
        <v>8</v>
      </c>
      <c r="B93" s="32">
        <v>40.292029999999997</v>
      </c>
      <c r="C93" s="33">
        <v>150.28229999999999</v>
      </c>
      <c r="D93" s="33"/>
      <c r="E93" s="33"/>
      <c r="F93" s="33">
        <v>508.97250000000003</v>
      </c>
      <c r="G93" s="33">
        <v>191.67910000000001</v>
      </c>
      <c r="H93" s="33">
        <v>134.07589999999999</v>
      </c>
      <c r="I93" s="33">
        <v>101.0108</v>
      </c>
      <c r="J93" s="33">
        <v>22.60107</v>
      </c>
      <c r="K93" s="34">
        <v>22.60107</v>
      </c>
      <c r="L93" s="32">
        <v>3955.1179999999999</v>
      </c>
      <c r="M93" s="33">
        <v>1290.508</v>
      </c>
      <c r="N93" s="33">
        <v>962.26829999999995</v>
      </c>
      <c r="O93" s="33">
        <v>787.48320000000001</v>
      </c>
      <c r="P93" s="33">
        <v>510.95060000000001</v>
      </c>
      <c r="Q93" s="33">
        <v>192.8974</v>
      </c>
      <c r="R93" s="33">
        <v>244.63980000000001</v>
      </c>
      <c r="S93" s="33">
        <v>303.8347</v>
      </c>
      <c r="T93" s="33">
        <v>241.96459999999999</v>
      </c>
      <c r="U93" s="34">
        <v>106.203</v>
      </c>
      <c r="V93" s="33">
        <v>0</v>
      </c>
      <c r="W93" s="33">
        <v>0</v>
      </c>
      <c r="X93" s="33">
        <v>602.95669999999996</v>
      </c>
      <c r="Y93" s="33">
        <v>620.73710000000005</v>
      </c>
      <c r="Z93" s="33">
        <v>432.96609999999998</v>
      </c>
      <c r="AA93" s="33">
        <v>367.79489999999998</v>
      </c>
      <c r="AB93" s="33">
        <v>396.97919999999999</v>
      </c>
      <c r="AC93" s="33">
        <v>311.1207</v>
      </c>
      <c r="AD93" s="33">
        <v>473.77199999999999</v>
      </c>
      <c r="AE93" s="34">
        <v>339.81819999999999</v>
      </c>
    </row>
    <row r="94" spans="1:31" x14ac:dyDescent="0.3">
      <c r="A94" s="54" t="s">
        <v>9</v>
      </c>
      <c r="B94" s="32">
        <v>16.524360000000001</v>
      </c>
      <c r="C94" s="33">
        <v>87.323840000000004</v>
      </c>
      <c r="D94" s="33"/>
      <c r="E94" s="33"/>
      <c r="F94" s="33">
        <v>279.52359999999999</v>
      </c>
      <c r="G94" s="33">
        <v>89.210009999999997</v>
      </c>
      <c r="H94" s="33">
        <v>57.190559999999998</v>
      </c>
      <c r="I94" s="33">
        <v>57.730490000000003</v>
      </c>
      <c r="J94" s="33">
        <v>17.529640000000001</v>
      </c>
      <c r="K94" s="34">
        <v>17.529640000000001</v>
      </c>
      <c r="L94" s="32">
        <v>3635.7260000000001</v>
      </c>
      <c r="M94" s="33">
        <v>857.02949999999998</v>
      </c>
      <c r="N94" s="33">
        <v>454.26350000000002</v>
      </c>
      <c r="O94" s="33">
        <v>410.34829999999999</v>
      </c>
      <c r="P94" s="33">
        <v>276.79579999999999</v>
      </c>
      <c r="Q94" s="33">
        <v>157.6935</v>
      </c>
      <c r="R94" s="33">
        <v>186.11089999999999</v>
      </c>
      <c r="S94" s="33">
        <v>166.32830000000001</v>
      </c>
      <c r="T94" s="33">
        <v>204.88380000000001</v>
      </c>
      <c r="U94" s="34">
        <v>107.416</v>
      </c>
      <c r="V94" s="33">
        <v>0</v>
      </c>
      <c r="W94" s="33">
        <v>0</v>
      </c>
      <c r="X94" s="33">
        <v>360.13049999999998</v>
      </c>
      <c r="Y94" s="33">
        <v>332.63510000000002</v>
      </c>
      <c r="Z94" s="33">
        <v>290.0609</v>
      </c>
      <c r="AA94" s="33">
        <v>253.0736</v>
      </c>
      <c r="AB94" s="33">
        <v>191.3107</v>
      </c>
      <c r="AC94" s="33">
        <v>276.64949999999999</v>
      </c>
      <c r="AD94" s="33">
        <v>321.13240000000002</v>
      </c>
      <c r="AE94" s="34">
        <v>280.99540000000002</v>
      </c>
    </row>
    <row r="95" spans="1:31" x14ac:dyDescent="0.3">
      <c r="A95" s="54" t="s">
        <v>10</v>
      </c>
      <c r="B95" s="32">
        <v>11.36144</v>
      </c>
      <c r="C95" s="33">
        <v>68.507019999999997</v>
      </c>
      <c r="D95" s="33"/>
      <c r="E95" s="33"/>
      <c r="F95" s="33">
        <v>236.6996</v>
      </c>
      <c r="G95" s="33">
        <v>112.9254</v>
      </c>
      <c r="H95" s="33">
        <v>48.033279999999998</v>
      </c>
      <c r="I95" s="33">
        <v>65.674769999999995</v>
      </c>
      <c r="J95" s="33">
        <v>11.192030000000001</v>
      </c>
      <c r="K95" s="34">
        <v>11.192030000000001</v>
      </c>
      <c r="L95" s="32">
        <v>636.65890000000002</v>
      </c>
      <c r="M95" s="33">
        <v>424.70679999999999</v>
      </c>
      <c r="N95" s="33">
        <v>285.2629</v>
      </c>
      <c r="O95" s="33">
        <v>313.3544</v>
      </c>
      <c r="P95" s="33">
        <v>173.322</v>
      </c>
      <c r="Q95" s="33">
        <v>92.676249999999996</v>
      </c>
      <c r="R95" s="33">
        <v>145.0797</v>
      </c>
      <c r="S95" s="33">
        <v>137.17230000000001</v>
      </c>
      <c r="T95" s="33">
        <v>137.6671</v>
      </c>
      <c r="U95" s="34">
        <v>60.152900000000002</v>
      </c>
      <c r="V95" s="33">
        <v>0</v>
      </c>
      <c r="W95" s="33">
        <v>0</v>
      </c>
      <c r="X95" s="33">
        <v>233.7234</v>
      </c>
      <c r="Y95" s="33">
        <v>246.1523</v>
      </c>
      <c r="Z95" s="33">
        <v>314.40539999999999</v>
      </c>
      <c r="AA95" s="33">
        <v>159.62119999999999</v>
      </c>
      <c r="AB95" s="33">
        <v>145.98560000000001</v>
      </c>
      <c r="AC95" s="33">
        <v>209.6841</v>
      </c>
      <c r="AD95" s="33">
        <v>225.50739999999999</v>
      </c>
      <c r="AE95" s="34">
        <v>350.4744</v>
      </c>
    </row>
    <row r="96" spans="1:31" x14ac:dyDescent="0.3">
      <c r="A96" s="54" t="s">
        <v>11</v>
      </c>
      <c r="B96" s="32">
        <v>11.986269999999999</v>
      </c>
      <c r="C96" s="33">
        <v>42.537939999999999</v>
      </c>
      <c r="D96" s="33"/>
      <c r="E96" s="33"/>
      <c r="F96" s="33">
        <v>101.5692</v>
      </c>
      <c r="G96" s="33">
        <v>83.731359999999995</v>
      </c>
      <c r="H96" s="33">
        <v>39.68844</v>
      </c>
      <c r="I96" s="33">
        <v>39.305439999999997</v>
      </c>
      <c r="J96" s="33">
        <v>7.2492570000000001</v>
      </c>
      <c r="K96" s="34">
        <v>7.2492570000000001</v>
      </c>
      <c r="L96" s="32">
        <v>520.64170000000001</v>
      </c>
      <c r="M96" s="33">
        <v>277.38690000000003</v>
      </c>
      <c r="N96" s="33">
        <v>208.13640000000001</v>
      </c>
      <c r="O96" s="33">
        <v>200.84970000000001</v>
      </c>
      <c r="P96" s="33">
        <v>106.91070000000001</v>
      </c>
      <c r="Q96" s="33">
        <v>91.995500000000007</v>
      </c>
      <c r="R96" s="33">
        <v>138.31270000000001</v>
      </c>
      <c r="S96" s="33">
        <v>119.1472</v>
      </c>
      <c r="T96" s="33">
        <v>155.07060000000001</v>
      </c>
      <c r="U96" s="34">
        <v>51.482190000000003</v>
      </c>
      <c r="V96" s="33">
        <v>0</v>
      </c>
      <c r="W96" s="33">
        <v>0</v>
      </c>
      <c r="X96" s="33">
        <v>234.9718</v>
      </c>
      <c r="Y96" s="33">
        <v>204.8468</v>
      </c>
      <c r="Z96" s="33">
        <v>132.31829999999999</v>
      </c>
      <c r="AA96" s="33">
        <v>158.1977</v>
      </c>
      <c r="AB96" s="33">
        <v>107.7711</v>
      </c>
      <c r="AC96" s="33">
        <v>157.78809999999999</v>
      </c>
      <c r="AD96" s="33">
        <v>219.61490000000001</v>
      </c>
      <c r="AE96" s="34">
        <v>240.7475</v>
      </c>
    </row>
    <row r="97" spans="1:31" x14ac:dyDescent="0.3">
      <c r="A97" s="54" t="s">
        <v>12</v>
      </c>
      <c r="B97" s="32">
        <v>7.9827139999999996</v>
      </c>
      <c r="C97" s="33">
        <v>39.232480000000002</v>
      </c>
      <c r="D97" s="33"/>
      <c r="E97" s="33"/>
      <c r="F97" s="33">
        <v>88.616669999999999</v>
      </c>
      <c r="G97" s="33">
        <v>64.974459999999993</v>
      </c>
      <c r="H97" s="33">
        <v>28.070509999999999</v>
      </c>
      <c r="I97" s="33">
        <v>31.74568</v>
      </c>
      <c r="J97" s="33">
        <v>8.4259339999999998</v>
      </c>
      <c r="K97" s="34">
        <v>8.4259339999999998</v>
      </c>
      <c r="L97" s="32">
        <v>429.45100000000002</v>
      </c>
      <c r="M97" s="33">
        <v>179.68199999999999</v>
      </c>
      <c r="N97" s="33">
        <v>165.31890000000001</v>
      </c>
      <c r="O97" s="33">
        <v>120.4051</v>
      </c>
      <c r="P97" s="33">
        <v>81.462630000000004</v>
      </c>
      <c r="Q97" s="33">
        <v>87.184070000000006</v>
      </c>
      <c r="R97" s="33">
        <v>71.692819999999998</v>
      </c>
      <c r="S97" s="33">
        <v>157.32509999999999</v>
      </c>
      <c r="T97" s="33">
        <v>110.4457</v>
      </c>
      <c r="U97" s="34">
        <v>84.523120000000006</v>
      </c>
      <c r="V97" s="33">
        <v>0</v>
      </c>
      <c r="W97" s="33">
        <v>0</v>
      </c>
      <c r="X97" s="33">
        <v>167.40520000000001</v>
      </c>
      <c r="Y97" s="33">
        <v>179.12479999999999</v>
      </c>
      <c r="Z97" s="33">
        <v>183.28270000000001</v>
      </c>
      <c r="AA97" s="33">
        <v>123.5369</v>
      </c>
      <c r="AB97" s="33">
        <v>140.26179999999999</v>
      </c>
      <c r="AC97" s="33">
        <v>115.0491</v>
      </c>
      <c r="AD97" s="33">
        <v>216.1952</v>
      </c>
      <c r="AE97" s="34">
        <v>199.13149999999999</v>
      </c>
    </row>
    <row r="98" spans="1:31" x14ac:dyDescent="0.3">
      <c r="A98" s="54" t="s">
        <v>13</v>
      </c>
      <c r="B98" s="32">
        <v>134.15710000000001</v>
      </c>
      <c r="C98" s="33">
        <v>422.40460000000002</v>
      </c>
      <c r="D98" s="33"/>
      <c r="E98" s="33"/>
      <c r="F98" s="33">
        <v>1357.9760000000001</v>
      </c>
      <c r="G98" s="33">
        <v>585.41279999999995</v>
      </c>
      <c r="H98" s="33">
        <v>522.57090000000005</v>
      </c>
      <c r="I98" s="33">
        <v>426.4787</v>
      </c>
      <c r="J98" s="33">
        <v>74.344890000000007</v>
      </c>
      <c r="K98" s="34">
        <v>74.344890000000007</v>
      </c>
      <c r="L98" s="32">
        <v>4480.3779999999997</v>
      </c>
      <c r="M98" s="33">
        <v>2052.5329999999999</v>
      </c>
      <c r="N98" s="33">
        <v>2499.3989999999999</v>
      </c>
      <c r="O98" s="33">
        <v>2379.9079999999999</v>
      </c>
      <c r="P98" s="33">
        <v>1335.3150000000001</v>
      </c>
      <c r="Q98" s="33">
        <v>712.48350000000005</v>
      </c>
      <c r="R98" s="33">
        <v>696.93799999999999</v>
      </c>
      <c r="S98" s="33">
        <v>638.52829999999994</v>
      </c>
      <c r="T98" s="33">
        <v>735.07669999999996</v>
      </c>
      <c r="U98" s="34">
        <v>627.91380000000004</v>
      </c>
      <c r="V98" s="33">
        <v>0</v>
      </c>
      <c r="W98" s="33">
        <v>0</v>
      </c>
      <c r="X98" s="33">
        <v>2822.9630000000002</v>
      </c>
      <c r="Y98" s="33">
        <v>2037.9549999999999</v>
      </c>
      <c r="Z98" s="33">
        <v>1692.038</v>
      </c>
      <c r="AA98" s="33">
        <v>1030.7909999999999</v>
      </c>
      <c r="AB98" s="33">
        <v>1031.79</v>
      </c>
      <c r="AC98" s="33">
        <v>1219.7739999999999</v>
      </c>
      <c r="AD98" s="33">
        <v>1203.0920000000001</v>
      </c>
      <c r="AE98" s="34">
        <v>1607.69</v>
      </c>
    </row>
    <row r="99" spans="1:31" x14ac:dyDescent="0.3">
      <c r="A99" s="54" t="s">
        <v>14</v>
      </c>
      <c r="B99" s="32">
        <v>80.771929999999998</v>
      </c>
      <c r="C99" s="33">
        <v>254.62119999999999</v>
      </c>
      <c r="D99" s="33"/>
      <c r="E99" s="33"/>
      <c r="F99" s="33">
        <v>717.86009999999999</v>
      </c>
      <c r="G99" s="33">
        <v>354.79129999999998</v>
      </c>
      <c r="H99" s="33">
        <v>396.4205</v>
      </c>
      <c r="I99" s="33">
        <v>281.88729999999998</v>
      </c>
      <c r="J99" s="33">
        <v>55.531109999999998</v>
      </c>
      <c r="K99" s="34">
        <v>55.531109999999998</v>
      </c>
      <c r="L99" s="32">
        <v>1313.828</v>
      </c>
      <c r="M99" s="33">
        <v>1273.3900000000001</v>
      </c>
      <c r="N99" s="33">
        <v>1278.7439999999999</v>
      </c>
      <c r="O99" s="33">
        <v>954.20830000000001</v>
      </c>
      <c r="P99" s="33">
        <v>683.21410000000003</v>
      </c>
      <c r="Q99" s="33">
        <v>399.02550000000002</v>
      </c>
      <c r="R99" s="33">
        <v>582.36389999999994</v>
      </c>
      <c r="S99" s="33">
        <v>534.33910000000003</v>
      </c>
      <c r="T99" s="33">
        <v>662.74270000000001</v>
      </c>
      <c r="U99" s="34">
        <v>244.6069</v>
      </c>
      <c r="V99" s="33">
        <v>0</v>
      </c>
      <c r="W99" s="33">
        <v>0</v>
      </c>
      <c r="X99" s="33">
        <v>1327.9449999999999</v>
      </c>
      <c r="Y99" s="33">
        <v>1025.597</v>
      </c>
      <c r="Z99" s="33">
        <v>1011.61</v>
      </c>
      <c r="AA99" s="33">
        <v>658.61879999999996</v>
      </c>
      <c r="AB99" s="33">
        <v>710.80740000000003</v>
      </c>
      <c r="AC99" s="33">
        <v>730.23490000000004</v>
      </c>
      <c r="AD99" s="33">
        <v>976.40200000000004</v>
      </c>
      <c r="AE99" s="34">
        <v>1033.9960000000001</v>
      </c>
    </row>
    <row r="100" spans="1:31" x14ac:dyDescent="0.3">
      <c r="A100" s="54" t="s">
        <v>15</v>
      </c>
      <c r="B100" s="32">
        <v>43.230739999999997</v>
      </c>
      <c r="C100" s="33">
        <v>168.19460000000001</v>
      </c>
      <c r="D100" s="33"/>
      <c r="E100" s="33"/>
      <c r="F100" s="33">
        <v>719.38289999999995</v>
      </c>
      <c r="G100" s="33">
        <v>232.47030000000001</v>
      </c>
      <c r="H100" s="33">
        <v>174.20750000000001</v>
      </c>
      <c r="I100" s="33">
        <v>171.36340000000001</v>
      </c>
      <c r="J100" s="33">
        <v>42.534680000000002</v>
      </c>
      <c r="K100" s="34">
        <v>42.534680000000002</v>
      </c>
      <c r="L100" s="32">
        <v>3907.3090000000002</v>
      </c>
      <c r="M100" s="33">
        <v>707.63070000000005</v>
      </c>
      <c r="N100" s="33">
        <v>956.83749999999998</v>
      </c>
      <c r="O100" s="33">
        <v>832.29610000000002</v>
      </c>
      <c r="P100" s="33">
        <v>416.28519999999997</v>
      </c>
      <c r="Q100" s="33">
        <v>328.1703</v>
      </c>
      <c r="R100" s="33">
        <v>369.42439999999999</v>
      </c>
      <c r="S100" s="33">
        <v>384.83580000000001</v>
      </c>
      <c r="T100" s="33">
        <v>482.66050000000001</v>
      </c>
      <c r="U100" s="34">
        <v>190.57859999999999</v>
      </c>
      <c r="V100" s="33">
        <v>0</v>
      </c>
      <c r="W100" s="33">
        <v>0</v>
      </c>
      <c r="X100" s="33">
        <v>848.65989999999999</v>
      </c>
      <c r="Y100" s="33">
        <v>654.96439999999996</v>
      </c>
      <c r="Z100" s="33">
        <v>544.62580000000003</v>
      </c>
      <c r="AA100" s="33">
        <v>527.53340000000003</v>
      </c>
      <c r="AB100" s="33">
        <v>435.24590000000001</v>
      </c>
      <c r="AC100" s="33">
        <v>518.82280000000003</v>
      </c>
      <c r="AD100" s="33">
        <v>421.9495</v>
      </c>
      <c r="AE100" s="34">
        <v>724.87850000000003</v>
      </c>
    </row>
    <row r="101" spans="1:31" x14ac:dyDescent="0.3">
      <c r="A101" s="54" t="s">
        <v>16</v>
      </c>
      <c r="B101" s="32">
        <v>25.36946</v>
      </c>
      <c r="C101" s="33">
        <v>174.74860000000001</v>
      </c>
      <c r="D101" s="33"/>
      <c r="E101" s="33"/>
      <c r="F101" s="33">
        <v>412.06459999999998</v>
      </c>
      <c r="G101" s="33">
        <v>225.2852</v>
      </c>
      <c r="H101" s="33">
        <v>106.1901</v>
      </c>
      <c r="I101" s="33">
        <v>129.72329999999999</v>
      </c>
      <c r="J101" s="33">
        <v>19.86158</v>
      </c>
      <c r="K101" s="34">
        <v>19.86158</v>
      </c>
      <c r="L101" s="32">
        <v>3619.5770000000002</v>
      </c>
      <c r="M101" s="33">
        <v>546.70050000000003</v>
      </c>
      <c r="N101" s="33">
        <v>464.74180000000001</v>
      </c>
      <c r="O101" s="33">
        <v>608.14139999999998</v>
      </c>
      <c r="P101" s="33">
        <v>399.25839999999999</v>
      </c>
      <c r="Q101" s="33">
        <v>185.46850000000001</v>
      </c>
      <c r="R101" s="33">
        <v>290.0018</v>
      </c>
      <c r="S101" s="33">
        <v>298.24059999999997</v>
      </c>
      <c r="T101" s="33">
        <v>373.11630000000002</v>
      </c>
      <c r="U101" s="34">
        <v>156.2953</v>
      </c>
      <c r="V101" s="33">
        <v>0</v>
      </c>
      <c r="W101" s="33">
        <v>0</v>
      </c>
      <c r="X101" s="33">
        <v>424.16579999999999</v>
      </c>
      <c r="Y101" s="33">
        <v>437.58300000000003</v>
      </c>
      <c r="Z101" s="33">
        <v>373.85879999999997</v>
      </c>
      <c r="AA101" s="33">
        <v>266.05689999999998</v>
      </c>
      <c r="AB101" s="33">
        <v>314.00409999999999</v>
      </c>
      <c r="AC101" s="33">
        <v>410.12400000000002</v>
      </c>
      <c r="AD101" s="33">
        <v>370.88569999999999</v>
      </c>
      <c r="AE101" s="34">
        <v>684.65560000000005</v>
      </c>
    </row>
    <row r="102" spans="1:31" x14ac:dyDescent="0.3">
      <c r="A102" s="54" t="s">
        <v>17</v>
      </c>
      <c r="B102" s="32">
        <v>22.20617</v>
      </c>
      <c r="C102" s="33">
        <v>58.148429999999998</v>
      </c>
      <c r="D102" s="33"/>
      <c r="E102" s="33"/>
      <c r="F102" s="33">
        <v>153.2064</v>
      </c>
      <c r="G102" s="33">
        <v>125.9483</v>
      </c>
      <c r="H102" s="33">
        <v>76.829239999999999</v>
      </c>
      <c r="I102" s="33">
        <v>92.690839999999994</v>
      </c>
      <c r="J102" s="33">
        <v>15.47968</v>
      </c>
      <c r="K102" s="34">
        <v>15.47968</v>
      </c>
      <c r="L102" s="32">
        <v>468.16269999999997</v>
      </c>
      <c r="M102" s="33">
        <v>399.60140000000001</v>
      </c>
      <c r="N102" s="33">
        <v>434.70229999999998</v>
      </c>
      <c r="O102" s="33">
        <v>301.1771</v>
      </c>
      <c r="P102" s="33">
        <v>257.68689999999998</v>
      </c>
      <c r="Q102" s="33">
        <v>131.8313</v>
      </c>
      <c r="R102" s="33">
        <v>197.3254</v>
      </c>
      <c r="S102" s="33">
        <v>214.0137</v>
      </c>
      <c r="T102" s="33">
        <v>234.6019</v>
      </c>
      <c r="U102" s="34">
        <v>119.1427</v>
      </c>
      <c r="V102" s="33">
        <v>0</v>
      </c>
      <c r="W102" s="33">
        <v>0</v>
      </c>
      <c r="X102" s="33">
        <v>276.7081</v>
      </c>
      <c r="Y102" s="33">
        <v>357.30939999999998</v>
      </c>
      <c r="Z102" s="33">
        <v>319.99259999999998</v>
      </c>
      <c r="AA102" s="33">
        <v>180.35980000000001</v>
      </c>
      <c r="AB102" s="33">
        <v>244.17400000000001</v>
      </c>
      <c r="AC102" s="33">
        <v>340.71539999999999</v>
      </c>
      <c r="AD102" s="33">
        <v>411.20400000000001</v>
      </c>
      <c r="AE102" s="34">
        <v>468.28440000000001</v>
      </c>
    </row>
    <row r="103" spans="1:31" x14ac:dyDescent="0.3">
      <c r="A103" s="54" t="s">
        <v>18</v>
      </c>
      <c r="B103" s="32">
        <v>12.307539999999999</v>
      </c>
      <c r="C103" s="33">
        <v>41.673160000000003</v>
      </c>
      <c r="D103" s="33"/>
      <c r="E103" s="33"/>
      <c r="F103" s="33">
        <v>151.57040000000001</v>
      </c>
      <c r="G103" s="33">
        <v>128.33080000000001</v>
      </c>
      <c r="H103" s="33">
        <v>62.572380000000003</v>
      </c>
      <c r="I103" s="33">
        <v>57.710979999999999</v>
      </c>
      <c r="J103" s="33">
        <v>5.6263959999999997</v>
      </c>
      <c r="K103" s="34">
        <v>5.6263959999999997</v>
      </c>
      <c r="L103" s="32">
        <v>273.38350000000003</v>
      </c>
      <c r="M103" s="33">
        <v>273.59190000000001</v>
      </c>
      <c r="N103" s="33">
        <v>229.72219999999999</v>
      </c>
      <c r="O103" s="33">
        <v>260.63209999999998</v>
      </c>
      <c r="P103" s="33">
        <v>193.5153</v>
      </c>
      <c r="Q103" s="33">
        <v>113.7041</v>
      </c>
      <c r="R103" s="33">
        <v>179.73259999999999</v>
      </c>
      <c r="S103" s="33">
        <v>203.97550000000001</v>
      </c>
      <c r="T103" s="33">
        <v>200.5675</v>
      </c>
      <c r="U103" s="34">
        <v>88.344279999999998</v>
      </c>
      <c r="V103" s="33">
        <v>0</v>
      </c>
      <c r="W103" s="33">
        <v>0</v>
      </c>
      <c r="X103" s="33">
        <v>331.81740000000002</v>
      </c>
      <c r="Y103" s="33">
        <v>273.84179999999998</v>
      </c>
      <c r="Z103" s="33">
        <v>242.5676</v>
      </c>
      <c r="AA103" s="33">
        <v>160.0703</v>
      </c>
      <c r="AB103" s="33">
        <v>191.35550000000001</v>
      </c>
      <c r="AC103" s="33">
        <v>324.98950000000002</v>
      </c>
      <c r="AD103" s="33">
        <v>319.68150000000003</v>
      </c>
      <c r="AE103" s="34">
        <v>309.04579999999999</v>
      </c>
    </row>
    <row r="104" spans="1:31" x14ac:dyDescent="0.3">
      <c r="A104" s="54" t="s">
        <v>19</v>
      </c>
      <c r="B104" s="32">
        <v>12.21998</v>
      </c>
      <c r="C104" s="33">
        <v>32.762479999999996</v>
      </c>
      <c r="D104" s="33"/>
      <c r="E104" s="33"/>
      <c r="F104" s="33">
        <v>122.7028</v>
      </c>
      <c r="G104" s="33">
        <v>62.369140000000002</v>
      </c>
      <c r="H104" s="33">
        <v>68.572550000000007</v>
      </c>
      <c r="I104" s="33">
        <v>67.352689999999996</v>
      </c>
      <c r="J104" s="33">
        <v>10.429040000000001</v>
      </c>
      <c r="K104" s="34">
        <v>10.429040000000001</v>
      </c>
      <c r="L104" s="32">
        <v>231.036</v>
      </c>
      <c r="M104" s="33">
        <v>217.00399999999999</v>
      </c>
      <c r="N104" s="33">
        <v>178.2963</v>
      </c>
      <c r="O104" s="33">
        <v>164.08959999999999</v>
      </c>
      <c r="P104" s="33">
        <v>133.81819999999999</v>
      </c>
      <c r="Q104" s="33">
        <v>72.305779999999999</v>
      </c>
      <c r="R104" s="33">
        <v>131.44890000000001</v>
      </c>
      <c r="S104" s="33">
        <v>151.5729</v>
      </c>
      <c r="T104" s="33">
        <v>123.8976</v>
      </c>
      <c r="U104" s="34">
        <v>58.591180000000001</v>
      </c>
      <c r="V104" s="33">
        <v>0</v>
      </c>
      <c r="W104" s="33">
        <v>0</v>
      </c>
      <c r="X104" s="33">
        <v>167.75919999999999</v>
      </c>
      <c r="Y104" s="33">
        <v>211.8683</v>
      </c>
      <c r="Z104" s="33">
        <v>159.54519999999999</v>
      </c>
      <c r="AA104" s="33">
        <v>139.41569999999999</v>
      </c>
      <c r="AB104" s="33">
        <v>152.60059999999999</v>
      </c>
      <c r="AC104" s="33">
        <v>223.77950000000001</v>
      </c>
      <c r="AD104" s="33">
        <v>308.32159999999999</v>
      </c>
      <c r="AE104" s="34">
        <v>286.65730000000002</v>
      </c>
    </row>
    <row r="105" spans="1:31" x14ac:dyDescent="0.3">
      <c r="A105" s="54" t="s">
        <v>20</v>
      </c>
      <c r="B105" s="32">
        <v>107.5044</v>
      </c>
      <c r="C105" s="33">
        <v>354.79169999999999</v>
      </c>
      <c r="D105" s="33"/>
      <c r="E105" s="33"/>
      <c r="F105" s="33">
        <v>1177.2460000000001</v>
      </c>
      <c r="G105" s="33">
        <v>546.08169999999996</v>
      </c>
      <c r="H105" s="33">
        <v>378.58519999999999</v>
      </c>
      <c r="I105" s="33">
        <v>306.46960000000001</v>
      </c>
      <c r="J105" s="33">
        <v>46.72889</v>
      </c>
      <c r="K105" s="34">
        <v>46.72889</v>
      </c>
      <c r="L105" s="32">
        <v>1378.327</v>
      </c>
      <c r="M105" s="33">
        <v>2042.6210000000001</v>
      </c>
      <c r="N105" s="33">
        <v>2509.5650000000001</v>
      </c>
      <c r="O105" s="33">
        <v>1817.1479999999999</v>
      </c>
      <c r="P105" s="33">
        <v>1333.1980000000001</v>
      </c>
      <c r="Q105" s="33">
        <v>690.76620000000003</v>
      </c>
      <c r="R105" s="33">
        <v>652.85680000000002</v>
      </c>
      <c r="S105" s="33">
        <v>627.56050000000005</v>
      </c>
      <c r="T105" s="33">
        <v>834.27779999999996</v>
      </c>
      <c r="U105" s="34">
        <v>449.23469999999998</v>
      </c>
      <c r="V105" s="33">
        <v>0</v>
      </c>
      <c r="W105" s="33">
        <v>0</v>
      </c>
      <c r="X105" s="33">
        <v>2434.6239999999998</v>
      </c>
      <c r="Y105" s="33">
        <v>2083.9110000000001</v>
      </c>
      <c r="Z105" s="33">
        <v>1348.6220000000001</v>
      </c>
      <c r="AA105" s="33">
        <v>845.6653</v>
      </c>
      <c r="AB105" s="33">
        <v>887.48659999999995</v>
      </c>
      <c r="AC105" s="33">
        <v>882.21259999999995</v>
      </c>
      <c r="AD105" s="33">
        <v>1280.807</v>
      </c>
      <c r="AE105" s="34">
        <v>1112.2840000000001</v>
      </c>
    </row>
    <row r="106" spans="1:31" x14ac:dyDescent="0.3">
      <c r="A106" s="54" t="s">
        <v>21</v>
      </c>
      <c r="B106" s="32">
        <v>86.181799999999996</v>
      </c>
      <c r="C106" s="33">
        <v>246.6808</v>
      </c>
      <c r="D106" s="33"/>
      <c r="E106" s="33"/>
      <c r="F106" s="33">
        <v>1002.466</v>
      </c>
      <c r="G106" s="33">
        <v>314.28820000000002</v>
      </c>
      <c r="H106" s="33">
        <v>283.06169999999997</v>
      </c>
      <c r="I106" s="33">
        <v>218.0265</v>
      </c>
      <c r="J106" s="33">
        <v>59.37735</v>
      </c>
      <c r="K106" s="34">
        <v>59.37735</v>
      </c>
      <c r="L106" s="32">
        <v>1244.365</v>
      </c>
      <c r="M106" s="33">
        <v>1696.643</v>
      </c>
      <c r="N106" s="33">
        <v>1290.4659999999999</v>
      </c>
      <c r="O106" s="33">
        <v>1276.4269999999999</v>
      </c>
      <c r="P106" s="33">
        <v>622.68280000000004</v>
      </c>
      <c r="Q106" s="33">
        <v>497.93189999999998</v>
      </c>
      <c r="R106" s="33">
        <v>498.94760000000002</v>
      </c>
      <c r="S106" s="33">
        <v>530.8827</v>
      </c>
      <c r="T106" s="33">
        <v>477.30430000000001</v>
      </c>
      <c r="U106" s="34">
        <v>356.94740000000002</v>
      </c>
      <c r="V106" s="33">
        <v>0</v>
      </c>
      <c r="W106" s="33">
        <v>0</v>
      </c>
      <c r="X106" s="33">
        <v>1304.383</v>
      </c>
      <c r="Y106" s="33">
        <v>1184.9269999999999</v>
      </c>
      <c r="Z106" s="33">
        <v>1026.7049999999999</v>
      </c>
      <c r="AA106" s="33">
        <v>531.79499999999996</v>
      </c>
      <c r="AB106" s="33">
        <v>776.98140000000001</v>
      </c>
      <c r="AC106" s="33">
        <v>536.13260000000002</v>
      </c>
      <c r="AD106" s="33">
        <v>656.22050000000002</v>
      </c>
      <c r="AE106" s="34">
        <v>734.8347</v>
      </c>
    </row>
    <row r="107" spans="1:31" x14ac:dyDescent="0.3">
      <c r="A107" s="54" t="s">
        <v>22</v>
      </c>
      <c r="B107" s="32">
        <v>55.786850000000001</v>
      </c>
      <c r="C107" s="33">
        <v>250.488</v>
      </c>
      <c r="D107" s="33"/>
      <c r="E107" s="33"/>
      <c r="F107" s="33">
        <v>495.13929999999999</v>
      </c>
      <c r="G107" s="33">
        <v>243.0213</v>
      </c>
      <c r="H107" s="33">
        <v>193.95849999999999</v>
      </c>
      <c r="I107" s="33">
        <v>210.304</v>
      </c>
      <c r="J107" s="33">
        <v>31.372949999999999</v>
      </c>
      <c r="K107" s="34">
        <v>31.372949999999999</v>
      </c>
      <c r="L107" s="32">
        <v>3870.2849999999999</v>
      </c>
      <c r="M107" s="33">
        <v>904.06029999999998</v>
      </c>
      <c r="N107" s="33">
        <v>918.12509999999997</v>
      </c>
      <c r="O107" s="33">
        <v>681.88599999999997</v>
      </c>
      <c r="P107" s="33">
        <v>434.12240000000003</v>
      </c>
      <c r="Q107" s="33">
        <v>418.83909999999997</v>
      </c>
      <c r="R107" s="33">
        <v>473.68079999999998</v>
      </c>
      <c r="S107" s="33">
        <v>331.14679999999998</v>
      </c>
      <c r="T107" s="33">
        <v>557.77419999999995</v>
      </c>
      <c r="U107" s="34">
        <v>287.21499999999997</v>
      </c>
      <c r="V107" s="33">
        <v>0</v>
      </c>
      <c r="W107" s="33">
        <v>0</v>
      </c>
      <c r="X107" s="33">
        <v>849.86739999999998</v>
      </c>
      <c r="Y107" s="33">
        <v>661.43529999999998</v>
      </c>
      <c r="Z107" s="33">
        <v>576.74369999999999</v>
      </c>
      <c r="AA107" s="33">
        <v>415.36829999999998</v>
      </c>
      <c r="AB107" s="33">
        <v>591.38639999999998</v>
      </c>
      <c r="AC107" s="33">
        <v>603.62919999999997</v>
      </c>
      <c r="AD107" s="33">
        <v>687.8895</v>
      </c>
      <c r="AE107" s="34">
        <v>936.56799999999998</v>
      </c>
    </row>
    <row r="108" spans="1:31" x14ac:dyDescent="0.3">
      <c r="A108" s="54" t="s">
        <v>23</v>
      </c>
      <c r="B108" s="32">
        <v>31.64847</v>
      </c>
      <c r="C108" s="33">
        <v>102.0258</v>
      </c>
      <c r="D108" s="33"/>
      <c r="E108" s="33"/>
      <c r="F108" s="33">
        <v>370.09109999999998</v>
      </c>
      <c r="G108" s="33">
        <v>221.11539999999999</v>
      </c>
      <c r="H108" s="33">
        <v>139.4512</v>
      </c>
      <c r="I108" s="33">
        <v>174.822</v>
      </c>
      <c r="J108" s="33">
        <v>29.889189999999999</v>
      </c>
      <c r="K108" s="34">
        <v>29.889189999999999</v>
      </c>
      <c r="L108" s="32">
        <v>3704.2959999999998</v>
      </c>
      <c r="M108" s="33">
        <v>567.81150000000002</v>
      </c>
      <c r="N108" s="33">
        <v>610.76089999999999</v>
      </c>
      <c r="O108" s="33">
        <v>564.92700000000002</v>
      </c>
      <c r="P108" s="33">
        <v>340.26089999999999</v>
      </c>
      <c r="Q108" s="33">
        <v>241.947</v>
      </c>
      <c r="R108" s="33">
        <v>377.334</v>
      </c>
      <c r="S108" s="33">
        <v>356.61619999999999</v>
      </c>
      <c r="T108" s="33">
        <v>440.39890000000003</v>
      </c>
      <c r="U108" s="34">
        <v>268.0455</v>
      </c>
      <c r="V108" s="33">
        <v>0</v>
      </c>
      <c r="W108" s="33">
        <v>0</v>
      </c>
      <c r="X108" s="33">
        <v>543.11210000000005</v>
      </c>
      <c r="Y108" s="33">
        <v>571.91899999999998</v>
      </c>
      <c r="Z108" s="33">
        <v>526.06259999999997</v>
      </c>
      <c r="AA108" s="33">
        <v>331.71289999999999</v>
      </c>
      <c r="AB108" s="33">
        <v>386.95389999999998</v>
      </c>
      <c r="AC108" s="33">
        <v>539.41330000000005</v>
      </c>
      <c r="AD108" s="33">
        <v>672.14419999999996</v>
      </c>
      <c r="AE108" s="34">
        <v>766.9461</v>
      </c>
    </row>
    <row r="109" spans="1:31" x14ac:dyDescent="0.3">
      <c r="A109" s="54" t="s">
        <v>24</v>
      </c>
      <c r="B109" s="32">
        <v>18.295200000000001</v>
      </c>
      <c r="C109" s="33">
        <v>78.014660000000006</v>
      </c>
      <c r="D109" s="33"/>
      <c r="E109" s="33"/>
      <c r="F109" s="33">
        <v>261.26229999999998</v>
      </c>
      <c r="G109" s="33">
        <v>153.94720000000001</v>
      </c>
      <c r="H109" s="33">
        <v>89.907489999999996</v>
      </c>
      <c r="I109" s="33">
        <v>114.108</v>
      </c>
      <c r="J109" s="33">
        <v>21.785430000000002</v>
      </c>
      <c r="K109" s="34">
        <v>21.785430000000002</v>
      </c>
      <c r="L109" s="32">
        <v>487.88920000000002</v>
      </c>
      <c r="M109" s="33">
        <v>401.541</v>
      </c>
      <c r="N109" s="33">
        <v>432.49759999999998</v>
      </c>
      <c r="O109" s="33">
        <v>348.66300000000001</v>
      </c>
      <c r="P109" s="33">
        <v>252.2165</v>
      </c>
      <c r="Q109" s="33">
        <v>182.50290000000001</v>
      </c>
      <c r="R109" s="33">
        <v>254.72550000000001</v>
      </c>
      <c r="S109" s="33">
        <v>239.04810000000001</v>
      </c>
      <c r="T109" s="33">
        <v>373.35989999999998</v>
      </c>
      <c r="U109" s="34">
        <v>134.9384</v>
      </c>
      <c r="V109" s="33">
        <v>0</v>
      </c>
      <c r="W109" s="33">
        <v>0</v>
      </c>
      <c r="X109" s="33">
        <v>376.31760000000003</v>
      </c>
      <c r="Y109" s="33">
        <v>355.4008</v>
      </c>
      <c r="Z109" s="33">
        <v>321.66809999999998</v>
      </c>
      <c r="AA109" s="33">
        <v>250.23779999999999</v>
      </c>
      <c r="AB109" s="33">
        <v>325.79199999999997</v>
      </c>
      <c r="AC109" s="33">
        <v>339.92630000000003</v>
      </c>
      <c r="AD109" s="33">
        <v>541.56320000000005</v>
      </c>
      <c r="AE109" s="34">
        <v>533.79430000000002</v>
      </c>
    </row>
    <row r="110" spans="1:31" x14ac:dyDescent="0.3">
      <c r="A110" s="54" t="s">
        <v>25</v>
      </c>
      <c r="B110" s="32">
        <v>16.036290000000001</v>
      </c>
      <c r="C110" s="33">
        <v>63.560940000000002</v>
      </c>
      <c r="D110" s="33"/>
      <c r="E110" s="33"/>
      <c r="F110" s="33">
        <v>161.92320000000001</v>
      </c>
      <c r="G110" s="33">
        <v>104.2967</v>
      </c>
      <c r="H110" s="33">
        <v>78.3489</v>
      </c>
      <c r="I110" s="33">
        <v>94.773520000000005</v>
      </c>
      <c r="J110" s="33">
        <v>15.312469999999999</v>
      </c>
      <c r="K110" s="34">
        <v>15.312469999999999</v>
      </c>
      <c r="L110" s="32">
        <v>293.5471</v>
      </c>
      <c r="M110" s="33">
        <v>269.23660000000001</v>
      </c>
      <c r="N110" s="33">
        <v>311.48140000000001</v>
      </c>
      <c r="O110" s="33">
        <v>232.59219999999999</v>
      </c>
      <c r="P110" s="33">
        <v>222.8569</v>
      </c>
      <c r="Q110" s="33">
        <v>102.6542</v>
      </c>
      <c r="R110" s="33">
        <v>163.01249999999999</v>
      </c>
      <c r="S110" s="33">
        <v>300.15530000000001</v>
      </c>
      <c r="T110" s="33">
        <v>374.2407</v>
      </c>
      <c r="U110" s="34">
        <v>94.222130000000007</v>
      </c>
      <c r="V110" s="33">
        <v>0</v>
      </c>
      <c r="W110" s="33">
        <v>0</v>
      </c>
      <c r="X110" s="33">
        <v>199.63239999999999</v>
      </c>
      <c r="Y110" s="33">
        <v>338.43529999999998</v>
      </c>
      <c r="Z110" s="33">
        <v>285.28440000000001</v>
      </c>
      <c r="AA110" s="33">
        <v>238.62809999999999</v>
      </c>
      <c r="AB110" s="33">
        <v>252.88810000000001</v>
      </c>
      <c r="AC110" s="33">
        <v>409.73779999999999</v>
      </c>
      <c r="AD110" s="33">
        <v>336.42259999999999</v>
      </c>
      <c r="AE110" s="34">
        <v>397.28980000000001</v>
      </c>
    </row>
    <row r="111" spans="1:31" x14ac:dyDescent="0.3">
      <c r="A111" s="54" t="s">
        <v>26</v>
      </c>
      <c r="B111" s="32">
        <v>16.249739999999999</v>
      </c>
      <c r="C111" s="33">
        <v>41.641829999999999</v>
      </c>
      <c r="D111" s="33"/>
      <c r="E111" s="33"/>
      <c r="F111" s="33">
        <v>195.1019</v>
      </c>
      <c r="G111" s="33">
        <v>88.113429999999994</v>
      </c>
      <c r="H111" s="33">
        <v>58.04139</v>
      </c>
      <c r="I111" s="33">
        <v>58.560720000000003</v>
      </c>
      <c r="J111" s="33">
        <v>14.549379999999999</v>
      </c>
      <c r="K111" s="34">
        <v>14.549379999999999</v>
      </c>
      <c r="L111" s="32">
        <v>235.07149999999999</v>
      </c>
      <c r="M111" s="33">
        <v>213.64189999999999</v>
      </c>
      <c r="N111" s="33">
        <v>237.85069999999999</v>
      </c>
      <c r="O111" s="33">
        <v>223.5966</v>
      </c>
      <c r="P111" s="33">
        <v>121.6422</v>
      </c>
      <c r="Q111" s="33">
        <v>111.032</v>
      </c>
      <c r="R111" s="33">
        <v>181.84809999999999</v>
      </c>
      <c r="S111" s="33">
        <v>216.0857</v>
      </c>
      <c r="T111" s="33">
        <v>215.542</v>
      </c>
      <c r="U111" s="34">
        <v>95.680599999999998</v>
      </c>
      <c r="V111" s="33">
        <v>0</v>
      </c>
      <c r="W111" s="33">
        <v>0</v>
      </c>
      <c r="X111" s="33">
        <v>204.06890000000001</v>
      </c>
      <c r="Y111" s="33">
        <v>229.77529999999999</v>
      </c>
      <c r="Z111" s="33">
        <v>164.91499999999999</v>
      </c>
      <c r="AA111" s="33">
        <v>182.96809999999999</v>
      </c>
      <c r="AB111" s="33">
        <v>186.9564</v>
      </c>
      <c r="AC111" s="33">
        <v>354.5616</v>
      </c>
      <c r="AD111" s="33">
        <v>206.39840000000001</v>
      </c>
      <c r="AE111" s="34">
        <v>438.51330000000002</v>
      </c>
    </row>
    <row r="112" spans="1:31" x14ac:dyDescent="0.3">
      <c r="A112" s="54" t="s">
        <v>29</v>
      </c>
      <c r="B112" s="32">
        <v>158.48410000000001</v>
      </c>
      <c r="C112" s="33">
        <v>442.97160000000002</v>
      </c>
      <c r="D112" s="33"/>
      <c r="E112" s="33"/>
      <c r="F112" s="33">
        <v>1237.655</v>
      </c>
      <c r="G112" s="33">
        <v>645.28150000000005</v>
      </c>
      <c r="H112" s="33">
        <v>468.28100000000001</v>
      </c>
      <c r="I112" s="33">
        <v>515.74040000000002</v>
      </c>
      <c r="J112" s="33">
        <v>88.546499999999995</v>
      </c>
      <c r="K112" s="34">
        <v>88.546499999999995</v>
      </c>
      <c r="L112" s="32">
        <v>4698.6210000000001</v>
      </c>
      <c r="M112" s="33">
        <v>2336.6170000000002</v>
      </c>
      <c r="N112" s="33">
        <v>3042.5949999999998</v>
      </c>
      <c r="O112" s="33">
        <v>2328.5920000000001</v>
      </c>
      <c r="P112" s="33">
        <v>1219.0909999999999</v>
      </c>
      <c r="Q112" s="33">
        <v>816.10770000000002</v>
      </c>
      <c r="R112" s="33">
        <v>757.74659999999994</v>
      </c>
      <c r="S112" s="33">
        <v>881.86270000000002</v>
      </c>
      <c r="T112" s="33">
        <v>991.39110000000005</v>
      </c>
      <c r="U112" s="34">
        <v>463.38119999999998</v>
      </c>
      <c r="V112" s="33">
        <v>0</v>
      </c>
      <c r="W112" s="33">
        <v>0</v>
      </c>
      <c r="X112" s="33">
        <v>2868.2240000000002</v>
      </c>
      <c r="Y112" s="33">
        <v>2366.7849999999999</v>
      </c>
      <c r="Z112" s="33">
        <v>1879.4</v>
      </c>
      <c r="AA112" s="33">
        <v>1197.6869999999999</v>
      </c>
      <c r="AB112" s="33">
        <v>1088.501</v>
      </c>
      <c r="AC112" s="33">
        <v>1036.752</v>
      </c>
      <c r="AD112" s="33">
        <v>1409.519</v>
      </c>
      <c r="AE112" s="34">
        <v>1505.8240000000001</v>
      </c>
    </row>
    <row r="113" spans="1:31" x14ac:dyDescent="0.3">
      <c r="A113" s="54" t="s">
        <v>30</v>
      </c>
      <c r="B113" s="32">
        <v>106.3873</v>
      </c>
      <c r="C113" s="33">
        <v>278.15379999999999</v>
      </c>
      <c r="D113" s="33"/>
      <c r="E113" s="33"/>
      <c r="F113" s="33">
        <v>710.97590000000002</v>
      </c>
      <c r="G113" s="33">
        <v>453.67910000000001</v>
      </c>
      <c r="H113" s="33">
        <v>314.5711</v>
      </c>
      <c r="I113" s="33">
        <v>284.47340000000003</v>
      </c>
      <c r="J113" s="33">
        <v>63.464440000000003</v>
      </c>
      <c r="K113" s="34">
        <v>63.464440000000003</v>
      </c>
      <c r="L113" s="32">
        <v>1362.7719999999999</v>
      </c>
      <c r="M113" s="33">
        <v>1984.078</v>
      </c>
      <c r="N113" s="33">
        <v>1303.0119999999999</v>
      </c>
      <c r="O113" s="33">
        <v>1272.711</v>
      </c>
      <c r="P113" s="33">
        <v>797.55110000000002</v>
      </c>
      <c r="Q113" s="33">
        <v>445.97890000000001</v>
      </c>
      <c r="R113" s="33">
        <v>531.82159999999999</v>
      </c>
      <c r="S113" s="33">
        <v>649.69929999999999</v>
      </c>
      <c r="T113" s="33">
        <v>643.20339999999999</v>
      </c>
      <c r="U113" s="34">
        <v>471.31630000000001</v>
      </c>
      <c r="V113" s="33">
        <v>0</v>
      </c>
      <c r="W113" s="33">
        <v>0</v>
      </c>
      <c r="X113" s="33">
        <v>1197.069</v>
      </c>
      <c r="Y113" s="33">
        <v>1396.6479999999999</v>
      </c>
      <c r="Z113" s="33">
        <v>912.02650000000006</v>
      </c>
      <c r="AA113" s="33">
        <v>715.37980000000005</v>
      </c>
      <c r="AB113" s="33">
        <v>712.85799999999995</v>
      </c>
      <c r="AC113" s="33">
        <v>829.13260000000002</v>
      </c>
      <c r="AD113" s="33">
        <v>924.7183</v>
      </c>
      <c r="AE113" s="34">
        <v>1051.2719999999999</v>
      </c>
    </row>
    <row r="114" spans="1:31" x14ac:dyDescent="0.3">
      <c r="A114" s="54" t="s">
        <v>31</v>
      </c>
      <c r="B114" s="32">
        <v>68.258719999999997</v>
      </c>
      <c r="C114" s="33">
        <v>223.2912</v>
      </c>
      <c r="D114" s="33"/>
      <c r="E114" s="33"/>
      <c r="F114" s="33">
        <v>468.06779999999998</v>
      </c>
      <c r="G114" s="33">
        <v>394.3331</v>
      </c>
      <c r="H114" s="33">
        <v>294.91789999999997</v>
      </c>
      <c r="I114" s="33">
        <v>253.81039999999999</v>
      </c>
      <c r="J114" s="33">
        <v>33.11439</v>
      </c>
      <c r="K114" s="34">
        <v>33.11439</v>
      </c>
      <c r="L114" s="32">
        <v>3941.027</v>
      </c>
      <c r="M114" s="33">
        <v>1066.0550000000001</v>
      </c>
      <c r="N114" s="33">
        <v>1004.154</v>
      </c>
      <c r="O114" s="33">
        <v>927.47820000000002</v>
      </c>
      <c r="P114" s="33">
        <v>416.92469999999997</v>
      </c>
      <c r="Q114" s="33">
        <v>458.88619999999997</v>
      </c>
      <c r="R114" s="33">
        <v>539.78060000000005</v>
      </c>
      <c r="S114" s="33">
        <v>477.99169999999998</v>
      </c>
      <c r="T114" s="33">
        <v>484.41079999999999</v>
      </c>
      <c r="U114" s="34">
        <v>343.28320000000002</v>
      </c>
      <c r="V114" s="33">
        <v>0</v>
      </c>
      <c r="W114" s="33">
        <v>0</v>
      </c>
      <c r="X114" s="33">
        <v>822.74559999999997</v>
      </c>
      <c r="Y114" s="33">
        <v>911.447</v>
      </c>
      <c r="Z114" s="33">
        <v>747.42520000000002</v>
      </c>
      <c r="AA114" s="33">
        <v>533.64290000000005</v>
      </c>
      <c r="AB114" s="33">
        <v>627.75940000000003</v>
      </c>
      <c r="AC114" s="33">
        <v>810.85429999999997</v>
      </c>
      <c r="AD114" s="33">
        <v>734.63490000000002</v>
      </c>
      <c r="AE114" s="34">
        <v>885.66499999999996</v>
      </c>
    </row>
    <row r="115" spans="1:31" x14ac:dyDescent="0.3">
      <c r="A115" s="54" t="s">
        <v>32</v>
      </c>
      <c r="B115" s="32">
        <v>46.198219999999999</v>
      </c>
      <c r="C115" s="33">
        <v>170.3689</v>
      </c>
      <c r="D115" s="33"/>
      <c r="E115" s="33"/>
      <c r="F115" s="33">
        <v>386.8349</v>
      </c>
      <c r="G115" s="33">
        <v>289.70819999999998</v>
      </c>
      <c r="H115" s="33">
        <v>173.785</v>
      </c>
      <c r="I115" s="33">
        <v>214.50700000000001</v>
      </c>
      <c r="J115" s="33">
        <v>22.1374</v>
      </c>
      <c r="K115" s="34">
        <v>22.1374</v>
      </c>
      <c r="L115" s="32">
        <v>3696.5729999999999</v>
      </c>
      <c r="M115" s="33">
        <v>655.01779999999997</v>
      </c>
      <c r="N115" s="33">
        <v>717.76009999999997</v>
      </c>
      <c r="O115" s="33">
        <v>511.13</v>
      </c>
      <c r="P115" s="33">
        <v>447.06330000000003</v>
      </c>
      <c r="Q115" s="33">
        <v>278.58260000000001</v>
      </c>
      <c r="R115" s="33">
        <v>301.78269999999998</v>
      </c>
      <c r="S115" s="33">
        <v>430.97699999999998</v>
      </c>
      <c r="T115" s="33">
        <v>476.68180000000001</v>
      </c>
      <c r="U115" s="34">
        <v>253.28399999999999</v>
      </c>
      <c r="V115" s="33">
        <v>0</v>
      </c>
      <c r="W115" s="33">
        <v>0</v>
      </c>
      <c r="X115" s="33">
        <v>646.04139999999995</v>
      </c>
      <c r="Y115" s="33">
        <v>758.64779999999996</v>
      </c>
      <c r="Z115" s="33">
        <v>410.20859999999999</v>
      </c>
      <c r="AA115" s="33">
        <v>279.7011</v>
      </c>
      <c r="AB115" s="33">
        <v>489.09179999999998</v>
      </c>
      <c r="AC115" s="33">
        <v>671.92650000000003</v>
      </c>
      <c r="AD115" s="33">
        <v>713.75739999999996</v>
      </c>
      <c r="AE115" s="34">
        <v>694.77710000000002</v>
      </c>
    </row>
    <row r="116" spans="1:31" x14ac:dyDescent="0.3">
      <c r="A116" s="54" t="s">
        <v>33</v>
      </c>
      <c r="B116" s="32">
        <v>26.39742</v>
      </c>
      <c r="C116" s="33">
        <v>77.12039</v>
      </c>
      <c r="D116" s="33"/>
      <c r="E116" s="33"/>
      <c r="F116" s="33">
        <v>377.59010000000001</v>
      </c>
      <c r="G116" s="33">
        <v>186.37870000000001</v>
      </c>
      <c r="H116" s="33">
        <v>119.3198</v>
      </c>
      <c r="I116" s="33">
        <v>112.53360000000001</v>
      </c>
      <c r="J116" s="33">
        <v>22.629829999999998</v>
      </c>
      <c r="K116" s="34">
        <v>22.629829999999998</v>
      </c>
      <c r="L116" s="32">
        <v>495.23509999999999</v>
      </c>
      <c r="M116" s="33">
        <v>510.06360000000001</v>
      </c>
      <c r="N116" s="33">
        <v>359.86599999999999</v>
      </c>
      <c r="O116" s="33">
        <v>435.83690000000001</v>
      </c>
      <c r="P116" s="33">
        <v>318.46249999999998</v>
      </c>
      <c r="Q116" s="33">
        <v>231.2336</v>
      </c>
      <c r="R116" s="33">
        <v>309.3931</v>
      </c>
      <c r="S116" s="33">
        <v>239.87129999999999</v>
      </c>
      <c r="T116" s="33">
        <v>422.55599999999998</v>
      </c>
      <c r="U116" s="34">
        <v>260.11649999999997</v>
      </c>
      <c r="V116" s="33">
        <v>0</v>
      </c>
      <c r="W116" s="33">
        <v>0</v>
      </c>
      <c r="X116" s="33">
        <v>423.06709999999998</v>
      </c>
      <c r="Y116" s="33">
        <v>425.56939999999997</v>
      </c>
      <c r="Z116" s="33">
        <v>441.5222</v>
      </c>
      <c r="AA116" s="33">
        <v>203.94239999999999</v>
      </c>
      <c r="AB116" s="33">
        <v>298.1155</v>
      </c>
      <c r="AC116" s="33">
        <v>372.5727</v>
      </c>
      <c r="AD116" s="33">
        <v>763.83849999999995</v>
      </c>
      <c r="AE116" s="34">
        <v>594.45339999999999</v>
      </c>
    </row>
    <row r="117" spans="1:31" x14ac:dyDescent="0.3">
      <c r="A117" s="54" t="s">
        <v>34</v>
      </c>
      <c r="B117" s="32">
        <v>22.284510000000001</v>
      </c>
      <c r="C117" s="33">
        <v>83.664500000000004</v>
      </c>
      <c r="D117" s="33"/>
      <c r="E117" s="33"/>
      <c r="F117" s="33">
        <v>173.1891</v>
      </c>
      <c r="G117" s="33">
        <v>178.7808</v>
      </c>
      <c r="H117" s="33">
        <v>119.8856</v>
      </c>
      <c r="I117" s="33">
        <v>69.075220000000002</v>
      </c>
      <c r="J117" s="33">
        <v>12.48434</v>
      </c>
      <c r="K117" s="34">
        <v>12.48434</v>
      </c>
      <c r="L117" s="32">
        <v>251.9006</v>
      </c>
      <c r="M117" s="33">
        <v>355.7611</v>
      </c>
      <c r="N117" s="33">
        <v>340.82530000000003</v>
      </c>
      <c r="O117" s="33">
        <v>275.66989999999998</v>
      </c>
      <c r="P117" s="33">
        <v>246.86859999999999</v>
      </c>
      <c r="Q117" s="33">
        <v>191.8398</v>
      </c>
      <c r="R117" s="33">
        <v>164.76300000000001</v>
      </c>
      <c r="S117" s="33">
        <v>325.92020000000002</v>
      </c>
      <c r="T117" s="33">
        <v>406.37110000000001</v>
      </c>
      <c r="U117" s="34">
        <v>193.87639999999999</v>
      </c>
      <c r="V117" s="33">
        <v>0</v>
      </c>
      <c r="W117" s="33">
        <v>0</v>
      </c>
      <c r="X117" s="33">
        <v>364.9984</v>
      </c>
      <c r="Y117" s="33">
        <v>368.73899999999998</v>
      </c>
      <c r="Z117" s="33">
        <v>438.07060000000001</v>
      </c>
      <c r="AA117" s="33">
        <v>282.07670000000002</v>
      </c>
      <c r="AB117" s="33">
        <v>296.8759</v>
      </c>
      <c r="AC117" s="33">
        <v>393.46510000000001</v>
      </c>
      <c r="AD117" s="33">
        <v>529.51790000000005</v>
      </c>
      <c r="AE117" s="34">
        <v>466.69869999999997</v>
      </c>
    </row>
    <row r="118" spans="1:31" x14ac:dyDescent="0.3">
      <c r="A118" s="54" t="s">
        <v>35</v>
      </c>
      <c r="B118" s="32">
        <v>19.07863</v>
      </c>
      <c r="C118" s="33">
        <v>55.21942</v>
      </c>
      <c r="D118" s="33"/>
      <c r="E118" s="33"/>
      <c r="F118" s="33">
        <v>174.84559999999999</v>
      </c>
      <c r="G118" s="33">
        <v>74.258769999999998</v>
      </c>
      <c r="H118" s="33">
        <v>106.88939999999999</v>
      </c>
      <c r="I118" s="33">
        <v>98.726370000000003</v>
      </c>
      <c r="J118" s="33">
        <v>16.897410000000001</v>
      </c>
      <c r="K118" s="34">
        <v>16.897410000000001</v>
      </c>
      <c r="L118" s="32">
        <v>282.80399999999997</v>
      </c>
      <c r="M118" s="33">
        <v>256.7439</v>
      </c>
      <c r="N118" s="33">
        <v>281.16800000000001</v>
      </c>
      <c r="O118" s="33">
        <v>191.65950000000001</v>
      </c>
      <c r="P118" s="33">
        <v>179.16739999999999</v>
      </c>
      <c r="Q118" s="33">
        <v>202.23009999999999</v>
      </c>
      <c r="R118" s="33">
        <v>215.32589999999999</v>
      </c>
      <c r="S118" s="33">
        <v>246.20259999999999</v>
      </c>
      <c r="T118" s="33">
        <v>301.99450000000002</v>
      </c>
      <c r="U118" s="34">
        <v>153.06120000000001</v>
      </c>
      <c r="V118" s="33">
        <v>0</v>
      </c>
      <c r="W118" s="33">
        <v>0</v>
      </c>
      <c r="X118" s="33">
        <v>234.26580000000001</v>
      </c>
      <c r="Y118" s="33">
        <v>313.16370000000001</v>
      </c>
      <c r="Z118" s="33">
        <v>287.22750000000002</v>
      </c>
      <c r="AA118" s="33">
        <v>213.73079999999999</v>
      </c>
      <c r="AB118" s="33">
        <v>260.1404</v>
      </c>
      <c r="AC118" s="33">
        <v>272.14830000000001</v>
      </c>
      <c r="AD118" s="33">
        <v>366.92169999999999</v>
      </c>
      <c r="AE118" s="34">
        <v>505.9239</v>
      </c>
    </row>
    <row r="119" spans="1:31" x14ac:dyDescent="0.3">
      <c r="A119" s="54" t="s">
        <v>36</v>
      </c>
      <c r="B119" s="32">
        <v>166.77379999999999</v>
      </c>
      <c r="C119" s="33">
        <v>414.04039999999998</v>
      </c>
      <c r="D119" s="33"/>
      <c r="E119" s="33"/>
      <c r="F119" s="33">
        <v>1065.6410000000001</v>
      </c>
      <c r="G119" s="33">
        <v>676.67070000000001</v>
      </c>
      <c r="H119" s="33">
        <v>606.35050000000001</v>
      </c>
      <c r="I119" s="33">
        <v>429.75439999999998</v>
      </c>
      <c r="J119" s="33">
        <v>86.010009999999994</v>
      </c>
      <c r="K119" s="34">
        <v>86.010009999999994</v>
      </c>
      <c r="L119" s="32">
        <v>4587.4319999999998</v>
      </c>
      <c r="M119" s="33">
        <v>2604.1509999999998</v>
      </c>
      <c r="N119" s="33">
        <v>3412.9549999999999</v>
      </c>
      <c r="O119" s="33">
        <v>2039.848</v>
      </c>
      <c r="P119" s="33">
        <v>1521.8520000000001</v>
      </c>
      <c r="Q119" s="33">
        <v>1106.3399999999999</v>
      </c>
      <c r="R119" s="33">
        <v>798.19899999999996</v>
      </c>
      <c r="S119" s="33">
        <v>977.82690000000002</v>
      </c>
      <c r="T119" s="33">
        <v>879.15020000000004</v>
      </c>
      <c r="U119" s="34">
        <v>582.83360000000005</v>
      </c>
      <c r="V119" s="33">
        <v>0</v>
      </c>
      <c r="W119" s="33">
        <v>0</v>
      </c>
      <c r="X119" s="33">
        <v>2808.1149999999998</v>
      </c>
      <c r="Y119" s="33">
        <v>2630.2370000000001</v>
      </c>
      <c r="Z119" s="33">
        <v>1834.471</v>
      </c>
      <c r="AA119" s="33">
        <v>1204.6759999999999</v>
      </c>
      <c r="AB119" s="33">
        <v>1260.335</v>
      </c>
      <c r="AC119" s="33">
        <v>1196.8340000000001</v>
      </c>
      <c r="AD119" s="33">
        <v>1469.52</v>
      </c>
      <c r="AE119" s="34">
        <v>1525.441</v>
      </c>
    </row>
    <row r="120" spans="1:31" x14ac:dyDescent="0.3">
      <c r="A120" s="54" t="s">
        <v>37</v>
      </c>
      <c r="B120" s="32">
        <v>83.566490000000002</v>
      </c>
      <c r="C120" s="33">
        <v>299.19850000000002</v>
      </c>
      <c r="D120" s="33"/>
      <c r="E120" s="33"/>
      <c r="F120" s="33">
        <v>750.9434</v>
      </c>
      <c r="G120" s="33">
        <v>380.27640000000002</v>
      </c>
      <c r="H120" s="33">
        <v>364.22340000000003</v>
      </c>
      <c r="I120" s="33">
        <v>333.34210000000002</v>
      </c>
      <c r="J120" s="33">
        <v>60.466569999999997</v>
      </c>
      <c r="K120" s="34">
        <v>60.466569999999997</v>
      </c>
      <c r="L120" s="32">
        <v>1294.4670000000001</v>
      </c>
      <c r="M120" s="33">
        <v>2150.8429999999998</v>
      </c>
      <c r="N120" s="33">
        <v>1645.2349999999999</v>
      </c>
      <c r="O120" s="33">
        <v>1469.202</v>
      </c>
      <c r="P120" s="33">
        <v>806.88620000000003</v>
      </c>
      <c r="Q120" s="33">
        <v>576.63919999999996</v>
      </c>
      <c r="R120" s="33">
        <v>699.23860000000002</v>
      </c>
      <c r="S120" s="33">
        <v>685.52030000000002</v>
      </c>
      <c r="T120" s="33">
        <v>725.67179999999996</v>
      </c>
      <c r="U120" s="34">
        <v>398.84429999999998</v>
      </c>
      <c r="V120" s="33">
        <v>0</v>
      </c>
      <c r="W120" s="33">
        <v>0</v>
      </c>
      <c r="X120" s="33">
        <v>1704.7070000000001</v>
      </c>
      <c r="Y120" s="33">
        <v>1353.7860000000001</v>
      </c>
      <c r="Z120" s="33">
        <v>1218.643</v>
      </c>
      <c r="AA120" s="33">
        <v>732.83029999999997</v>
      </c>
      <c r="AB120" s="33">
        <v>824.95939999999996</v>
      </c>
      <c r="AC120" s="33">
        <v>838.60029999999995</v>
      </c>
      <c r="AD120" s="33">
        <v>1140.6020000000001</v>
      </c>
      <c r="AE120" s="34">
        <v>1136.845</v>
      </c>
    </row>
    <row r="121" spans="1:31" x14ac:dyDescent="0.3">
      <c r="A121" s="54" t="s">
        <v>38</v>
      </c>
      <c r="B121" s="32">
        <v>57.110140000000001</v>
      </c>
      <c r="C121" s="33">
        <v>274.95659999999998</v>
      </c>
      <c r="D121" s="33"/>
      <c r="E121" s="33"/>
      <c r="F121" s="33">
        <v>596.20209999999997</v>
      </c>
      <c r="G121" s="33">
        <v>294.85169999999999</v>
      </c>
      <c r="H121" s="33">
        <v>247.83320000000001</v>
      </c>
      <c r="I121" s="33">
        <v>278.60739999999998</v>
      </c>
      <c r="J121" s="33">
        <v>36.12379</v>
      </c>
      <c r="K121" s="34">
        <v>36.12379</v>
      </c>
      <c r="L121" s="32">
        <v>3995.8939999999998</v>
      </c>
      <c r="M121" s="33">
        <v>1135.8720000000001</v>
      </c>
      <c r="N121" s="33">
        <v>953.25959999999998</v>
      </c>
      <c r="O121" s="33">
        <v>834.81240000000003</v>
      </c>
      <c r="P121" s="33">
        <v>614.51289999999995</v>
      </c>
      <c r="Q121" s="33">
        <v>460.14600000000002</v>
      </c>
      <c r="R121" s="33">
        <v>498.19439999999997</v>
      </c>
      <c r="S121" s="33">
        <v>468.56990000000002</v>
      </c>
      <c r="T121" s="33">
        <v>613.23929999999996</v>
      </c>
      <c r="U121" s="34">
        <v>381.27089999999998</v>
      </c>
      <c r="V121" s="33">
        <v>0</v>
      </c>
      <c r="W121" s="33">
        <v>0</v>
      </c>
      <c r="X121" s="33">
        <v>1153.242</v>
      </c>
      <c r="Y121" s="33">
        <v>1088.5840000000001</v>
      </c>
      <c r="Z121" s="33">
        <v>854.41890000000001</v>
      </c>
      <c r="AA121" s="33">
        <v>566.34019999999998</v>
      </c>
      <c r="AB121" s="33">
        <v>727.76239999999996</v>
      </c>
      <c r="AC121" s="33">
        <v>870.44389999999999</v>
      </c>
      <c r="AD121" s="33">
        <v>709.89469999999994</v>
      </c>
      <c r="AE121" s="34">
        <v>926.47019999999998</v>
      </c>
    </row>
    <row r="122" spans="1:31" x14ac:dyDescent="0.3">
      <c r="A122" s="54" t="s">
        <v>39</v>
      </c>
      <c r="B122" s="32">
        <v>50.89228</v>
      </c>
      <c r="C122" s="33">
        <v>176.2756</v>
      </c>
      <c r="D122" s="33"/>
      <c r="E122" s="33"/>
      <c r="F122" s="33">
        <v>404.68819999999999</v>
      </c>
      <c r="G122" s="33">
        <v>239.8134</v>
      </c>
      <c r="H122" s="33">
        <v>212.65219999999999</v>
      </c>
      <c r="I122" s="33">
        <v>188.5301</v>
      </c>
      <c r="J122" s="33">
        <v>29.63542</v>
      </c>
      <c r="K122" s="34">
        <v>29.63542</v>
      </c>
      <c r="L122" s="32">
        <v>3574.7489999999998</v>
      </c>
      <c r="M122" s="33">
        <v>767.18190000000004</v>
      </c>
      <c r="N122" s="33">
        <v>627.06259999999997</v>
      </c>
      <c r="O122" s="33">
        <v>571.74059999999997</v>
      </c>
      <c r="P122" s="33">
        <v>481.02629999999999</v>
      </c>
      <c r="Q122" s="33">
        <v>352.19310000000002</v>
      </c>
      <c r="R122" s="33">
        <v>344.8766</v>
      </c>
      <c r="S122" s="33">
        <v>421.57679999999999</v>
      </c>
      <c r="T122" s="33">
        <v>543.81949999999995</v>
      </c>
      <c r="U122" s="34">
        <v>327.71069999999997</v>
      </c>
      <c r="V122" s="33">
        <v>0</v>
      </c>
      <c r="W122" s="33">
        <v>0</v>
      </c>
      <c r="X122" s="33">
        <v>579.28470000000004</v>
      </c>
      <c r="Y122" s="33">
        <v>725.16989999999998</v>
      </c>
      <c r="Z122" s="33">
        <v>536.00990000000002</v>
      </c>
      <c r="AA122" s="33">
        <v>420.26690000000002</v>
      </c>
      <c r="AB122" s="33">
        <v>633.57360000000006</v>
      </c>
      <c r="AC122" s="33">
        <v>626.90219999999999</v>
      </c>
      <c r="AD122" s="33">
        <v>813.00919999999996</v>
      </c>
      <c r="AE122" s="34">
        <v>840.67920000000004</v>
      </c>
    </row>
    <row r="123" spans="1:31" x14ac:dyDescent="0.3">
      <c r="A123" s="54" t="s">
        <v>40</v>
      </c>
      <c r="B123" s="32">
        <v>28.918140000000001</v>
      </c>
      <c r="C123" s="33">
        <v>142.68299999999999</v>
      </c>
      <c r="D123" s="33"/>
      <c r="E123" s="33"/>
      <c r="F123" s="33">
        <v>341.28629999999998</v>
      </c>
      <c r="G123" s="33">
        <v>173.74979999999999</v>
      </c>
      <c r="H123" s="33">
        <v>174.5591</v>
      </c>
      <c r="I123" s="33">
        <v>134.9562</v>
      </c>
      <c r="J123" s="33">
        <v>16.62885</v>
      </c>
      <c r="K123" s="34">
        <v>16.62885</v>
      </c>
      <c r="L123" s="32">
        <v>580.39430000000004</v>
      </c>
      <c r="M123" s="33">
        <v>507.42829999999998</v>
      </c>
      <c r="N123" s="33">
        <v>537.57039999999995</v>
      </c>
      <c r="O123" s="33">
        <v>459.6653</v>
      </c>
      <c r="P123" s="33">
        <v>324.75020000000001</v>
      </c>
      <c r="Q123" s="33">
        <v>200.8186</v>
      </c>
      <c r="R123" s="33">
        <v>291.73809999999997</v>
      </c>
      <c r="S123" s="33">
        <v>341.6474</v>
      </c>
      <c r="T123" s="33">
        <v>377.77620000000002</v>
      </c>
      <c r="U123" s="34">
        <v>269.84930000000003</v>
      </c>
      <c r="V123" s="33">
        <v>0</v>
      </c>
      <c r="W123" s="33">
        <v>0</v>
      </c>
      <c r="X123" s="33">
        <v>494.80619999999999</v>
      </c>
      <c r="Y123" s="33">
        <v>577.01700000000005</v>
      </c>
      <c r="Z123" s="33">
        <v>409.24189999999999</v>
      </c>
      <c r="AA123" s="33">
        <v>278.96839999999997</v>
      </c>
      <c r="AB123" s="33">
        <v>434.42349999999999</v>
      </c>
      <c r="AC123" s="33">
        <v>392.40640000000002</v>
      </c>
      <c r="AD123" s="33">
        <v>638.53459999999995</v>
      </c>
      <c r="AE123" s="34">
        <v>779.48360000000002</v>
      </c>
    </row>
    <row r="124" spans="1:31" x14ac:dyDescent="0.3">
      <c r="A124" s="54" t="s">
        <v>41</v>
      </c>
      <c r="B124" s="32">
        <v>14.863960000000001</v>
      </c>
      <c r="C124" s="33">
        <v>82.660960000000003</v>
      </c>
      <c r="D124" s="33"/>
      <c r="E124" s="33"/>
      <c r="F124" s="33">
        <v>214.28989999999999</v>
      </c>
      <c r="G124" s="33">
        <v>98.652439999999999</v>
      </c>
      <c r="H124" s="33">
        <v>177.5241</v>
      </c>
      <c r="I124" s="33">
        <v>102.3049</v>
      </c>
      <c r="J124" s="33">
        <v>21.880420000000001</v>
      </c>
      <c r="K124" s="34">
        <v>21.880420000000001</v>
      </c>
      <c r="L124" s="32">
        <v>360.7724</v>
      </c>
      <c r="M124" s="33">
        <v>302.37729999999999</v>
      </c>
      <c r="N124" s="33">
        <v>384.40499999999997</v>
      </c>
      <c r="O124" s="33">
        <v>373.75650000000002</v>
      </c>
      <c r="P124" s="33">
        <v>210.5472</v>
      </c>
      <c r="Q124" s="33">
        <v>180.7962</v>
      </c>
      <c r="R124" s="33">
        <v>302.69240000000002</v>
      </c>
      <c r="S124" s="33">
        <v>242.9324</v>
      </c>
      <c r="T124" s="33">
        <v>325.69170000000003</v>
      </c>
      <c r="U124" s="34">
        <v>237.0386</v>
      </c>
      <c r="V124" s="33">
        <v>0</v>
      </c>
      <c r="W124" s="33">
        <v>0</v>
      </c>
      <c r="X124" s="33">
        <v>288.17700000000002</v>
      </c>
      <c r="Y124" s="33">
        <v>402.2303</v>
      </c>
      <c r="Z124" s="33">
        <v>338.33139999999997</v>
      </c>
      <c r="AA124" s="33">
        <v>267.98320000000001</v>
      </c>
      <c r="AB124" s="33">
        <v>276.91820000000001</v>
      </c>
      <c r="AC124" s="33">
        <v>339.3467</v>
      </c>
      <c r="AD124" s="33">
        <v>540.8759</v>
      </c>
      <c r="AE124" s="34">
        <v>688.9828</v>
      </c>
    </row>
    <row r="125" spans="1:31" x14ac:dyDescent="0.3">
      <c r="A125" s="54" t="s">
        <v>42</v>
      </c>
      <c r="B125" s="32">
        <v>141.01849999999999</v>
      </c>
      <c r="C125" s="33">
        <v>430.19159999999999</v>
      </c>
      <c r="D125" s="33"/>
      <c r="E125" s="33"/>
      <c r="F125" s="33">
        <v>826.49639999999999</v>
      </c>
      <c r="G125" s="33">
        <v>645.29399999999998</v>
      </c>
      <c r="H125" s="33">
        <v>640.39750000000004</v>
      </c>
      <c r="I125" s="33">
        <v>488.88889999999998</v>
      </c>
      <c r="J125" s="33">
        <v>72.300380000000004</v>
      </c>
      <c r="K125" s="34">
        <v>72.300380000000004</v>
      </c>
      <c r="L125" s="32">
        <v>1618.758</v>
      </c>
      <c r="M125" s="33">
        <v>2258.924</v>
      </c>
      <c r="N125" s="33">
        <v>2972.605</v>
      </c>
      <c r="O125" s="33">
        <v>2185.3580000000002</v>
      </c>
      <c r="P125" s="33">
        <v>1491.019</v>
      </c>
      <c r="Q125" s="33">
        <v>945.32820000000004</v>
      </c>
      <c r="R125" s="33">
        <v>904.77760000000001</v>
      </c>
      <c r="S125" s="33">
        <v>904.3442</v>
      </c>
      <c r="T125" s="33">
        <v>864.74540000000002</v>
      </c>
      <c r="U125" s="34">
        <v>602.97519999999997</v>
      </c>
      <c r="V125" s="33">
        <v>0</v>
      </c>
      <c r="W125" s="33">
        <v>0</v>
      </c>
      <c r="X125" s="33">
        <v>2978.4720000000002</v>
      </c>
      <c r="Y125" s="33">
        <v>2328.8069999999998</v>
      </c>
      <c r="Z125" s="33">
        <v>1728.9829999999999</v>
      </c>
      <c r="AA125" s="33">
        <v>1165.192</v>
      </c>
      <c r="AB125" s="33">
        <v>1145.9860000000001</v>
      </c>
      <c r="AC125" s="33">
        <v>1513.9359999999999</v>
      </c>
      <c r="AD125" s="33">
        <v>1284.3520000000001</v>
      </c>
      <c r="AE125" s="34">
        <v>1309.1189999999999</v>
      </c>
    </row>
    <row r="126" spans="1:31" x14ac:dyDescent="0.3">
      <c r="A126" s="54" t="s">
        <v>43</v>
      </c>
      <c r="B126" s="32">
        <v>104.5389</v>
      </c>
      <c r="C126" s="33">
        <v>298.43209999999999</v>
      </c>
      <c r="D126" s="33"/>
      <c r="E126" s="33"/>
      <c r="F126" s="33">
        <v>562.2396</v>
      </c>
      <c r="G126" s="33">
        <v>435.65649999999999</v>
      </c>
      <c r="H126" s="33">
        <v>424.42540000000002</v>
      </c>
      <c r="I126" s="33">
        <v>343.29559999999998</v>
      </c>
      <c r="J126" s="33">
        <v>70.237449999999995</v>
      </c>
      <c r="K126" s="34">
        <v>70.237449999999995</v>
      </c>
      <c r="L126" s="32">
        <v>1456.482</v>
      </c>
      <c r="M126" s="33">
        <v>1762.7</v>
      </c>
      <c r="N126" s="33">
        <v>1668.14</v>
      </c>
      <c r="O126" s="33">
        <v>1389.1669999999999</v>
      </c>
      <c r="P126" s="33">
        <v>818.62840000000006</v>
      </c>
      <c r="Q126" s="33">
        <v>657.12919999999997</v>
      </c>
      <c r="R126" s="33">
        <v>845.06119999999999</v>
      </c>
      <c r="S126" s="33">
        <v>690.14869999999996</v>
      </c>
      <c r="T126" s="33">
        <v>863.89750000000004</v>
      </c>
      <c r="U126" s="34">
        <v>362.6857</v>
      </c>
      <c r="V126" s="33">
        <v>0</v>
      </c>
      <c r="W126" s="33">
        <v>0</v>
      </c>
      <c r="X126" s="33">
        <v>1587.1859999999999</v>
      </c>
      <c r="Y126" s="33">
        <v>1420.34</v>
      </c>
      <c r="Z126" s="33">
        <v>1108.6690000000001</v>
      </c>
      <c r="AA126" s="33">
        <v>827.36069999999995</v>
      </c>
      <c r="AB126" s="33">
        <v>852.09829999999999</v>
      </c>
      <c r="AC126" s="33">
        <v>852.38499999999999</v>
      </c>
      <c r="AD126" s="33">
        <v>1151.0170000000001</v>
      </c>
      <c r="AE126" s="34">
        <v>1276.979</v>
      </c>
    </row>
    <row r="127" spans="1:31" x14ac:dyDescent="0.3">
      <c r="A127" s="54" t="s">
        <v>44</v>
      </c>
      <c r="B127" s="32">
        <v>89.003739999999993</v>
      </c>
      <c r="C127" s="33">
        <v>264.29149999999998</v>
      </c>
      <c r="D127" s="33"/>
      <c r="E127" s="33"/>
      <c r="F127" s="33">
        <v>555.67550000000006</v>
      </c>
      <c r="G127" s="33">
        <v>292.59370000000001</v>
      </c>
      <c r="H127" s="33">
        <v>307.42689999999999</v>
      </c>
      <c r="I127" s="33">
        <v>244.89789999999999</v>
      </c>
      <c r="J127" s="33">
        <v>41.022880000000001</v>
      </c>
      <c r="K127" s="34">
        <v>41.022880000000001</v>
      </c>
      <c r="L127" s="32">
        <v>4024.7150000000001</v>
      </c>
      <c r="M127" s="33">
        <v>1125.4459999999999</v>
      </c>
      <c r="N127" s="33">
        <v>1034.6179999999999</v>
      </c>
      <c r="O127" s="33">
        <v>924.84090000000003</v>
      </c>
      <c r="P127" s="33">
        <v>644.49210000000005</v>
      </c>
      <c r="Q127" s="33">
        <v>562.6771</v>
      </c>
      <c r="R127" s="33">
        <v>554.55430000000001</v>
      </c>
      <c r="S127" s="33">
        <v>463.42579999999998</v>
      </c>
      <c r="T127" s="33">
        <v>630.06039999999996</v>
      </c>
      <c r="U127" s="34">
        <v>392.84769999999997</v>
      </c>
      <c r="V127" s="33">
        <v>0</v>
      </c>
      <c r="W127" s="33">
        <v>0</v>
      </c>
      <c r="X127" s="33">
        <v>1241.99</v>
      </c>
      <c r="Y127" s="33">
        <v>1206.1179999999999</v>
      </c>
      <c r="Z127" s="33">
        <v>845.07650000000001</v>
      </c>
      <c r="AA127" s="33">
        <v>637.01610000000005</v>
      </c>
      <c r="AB127" s="33">
        <v>693.35159999999996</v>
      </c>
      <c r="AC127" s="33">
        <v>686.19240000000002</v>
      </c>
      <c r="AD127" s="33">
        <v>838.72249999999997</v>
      </c>
      <c r="AE127" s="34">
        <v>1165.586</v>
      </c>
    </row>
    <row r="128" spans="1:31" x14ac:dyDescent="0.3">
      <c r="A128" s="54" t="s">
        <v>45</v>
      </c>
      <c r="B128" s="32">
        <v>55.706040000000002</v>
      </c>
      <c r="C128" s="33">
        <v>162.81039999999999</v>
      </c>
      <c r="D128" s="33"/>
      <c r="E128" s="33"/>
      <c r="F128" s="33">
        <v>343.27910000000003</v>
      </c>
      <c r="G128" s="33">
        <v>184.2885</v>
      </c>
      <c r="H128" s="33">
        <v>204.93960000000001</v>
      </c>
      <c r="I128" s="33">
        <v>269.00709999999998</v>
      </c>
      <c r="J128" s="33">
        <v>21.504860000000001</v>
      </c>
      <c r="K128" s="34">
        <v>21.504860000000001</v>
      </c>
      <c r="L128" s="32">
        <v>3698.692</v>
      </c>
      <c r="M128" s="33">
        <v>806.57889999999998</v>
      </c>
      <c r="N128" s="33">
        <v>799.3279</v>
      </c>
      <c r="O128" s="33">
        <v>676.27689999999996</v>
      </c>
      <c r="P128" s="33">
        <v>419.32089999999999</v>
      </c>
      <c r="Q128" s="33">
        <v>397.41210000000001</v>
      </c>
      <c r="R128" s="33">
        <v>450.78789999999998</v>
      </c>
      <c r="S128" s="33">
        <v>533.59630000000004</v>
      </c>
      <c r="T128" s="33">
        <v>484.04289999999997</v>
      </c>
      <c r="U128" s="34">
        <v>414.22809999999998</v>
      </c>
      <c r="V128" s="33">
        <v>0</v>
      </c>
      <c r="W128" s="33">
        <v>0</v>
      </c>
      <c r="X128" s="33">
        <v>727.30039999999997</v>
      </c>
      <c r="Y128" s="33">
        <v>713.25959999999998</v>
      </c>
      <c r="Z128" s="33">
        <v>613.92070000000001</v>
      </c>
      <c r="AA128" s="33">
        <v>403.35770000000002</v>
      </c>
      <c r="AB128" s="33">
        <v>545.77620000000002</v>
      </c>
      <c r="AC128" s="33">
        <v>619.90719999999999</v>
      </c>
      <c r="AD128" s="33">
        <v>875.15840000000003</v>
      </c>
      <c r="AE128" s="34">
        <v>797.97180000000003</v>
      </c>
    </row>
    <row r="129" spans="1:31" x14ac:dyDescent="0.3">
      <c r="A129" s="54" t="s">
        <v>46</v>
      </c>
      <c r="B129" s="32">
        <v>35.473199999999999</v>
      </c>
      <c r="C129" s="33">
        <v>85.180070000000001</v>
      </c>
      <c r="D129" s="33"/>
      <c r="E129" s="33"/>
      <c r="F129" s="33">
        <v>274.54649999999998</v>
      </c>
      <c r="G129" s="33">
        <v>149.2816</v>
      </c>
      <c r="H129" s="33">
        <v>126.0951</v>
      </c>
      <c r="I129" s="33">
        <v>160.0591</v>
      </c>
      <c r="J129" s="33">
        <v>21.831969999999998</v>
      </c>
      <c r="K129" s="34">
        <v>21.831969999999998</v>
      </c>
      <c r="L129" s="32">
        <v>569.80870000000004</v>
      </c>
      <c r="M129" s="33">
        <v>588.15340000000003</v>
      </c>
      <c r="N129" s="33">
        <v>494.37540000000001</v>
      </c>
      <c r="O129" s="33">
        <v>550.01940000000002</v>
      </c>
      <c r="P129" s="33">
        <v>344.27940000000001</v>
      </c>
      <c r="Q129" s="33">
        <v>367.59379999999999</v>
      </c>
      <c r="R129" s="33">
        <v>356.2045</v>
      </c>
      <c r="S129" s="33">
        <v>359.02870000000001</v>
      </c>
      <c r="T129" s="33">
        <v>545.18100000000004</v>
      </c>
      <c r="U129" s="34">
        <v>299.81959999999998</v>
      </c>
      <c r="V129" s="33">
        <v>0</v>
      </c>
      <c r="W129" s="33">
        <v>0</v>
      </c>
      <c r="X129" s="33">
        <v>451.81490000000002</v>
      </c>
      <c r="Y129" s="33">
        <v>522.17700000000002</v>
      </c>
      <c r="Z129" s="33">
        <v>533.88030000000003</v>
      </c>
      <c r="AA129" s="33">
        <v>369.57560000000001</v>
      </c>
      <c r="AB129" s="33">
        <v>374.56200000000001</v>
      </c>
      <c r="AC129" s="33">
        <v>438.08920000000001</v>
      </c>
      <c r="AD129" s="33">
        <v>998.58500000000004</v>
      </c>
      <c r="AE129" s="34">
        <v>1057.2190000000001</v>
      </c>
    </row>
    <row r="130" spans="1:31" x14ac:dyDescent="0.3">
      <c r="A130" s="54" t="s">
        <v>47</v>
      </c>
      <c r="B130" s="32">
        <v>26.94717</v>
      </c>
      <c r="C130" s="33">
        <v>60.48386</v>
      </c>
      <c r="D130" s="33"/>
      <c r="E130" s="33"/>
      <c r="F130" s="33">
        <v>185.67850000000001</v>
      </c>
      <c r="G130" s="33">
        <v>114.4648</v>
      </c>
      <c r="H130" s="33">
        <v>169.0581</v>
      </c>
      <c r="I130" s="33">
        <v>113.97320000000001</v>
      </c>
      <c r="J130" s="33">
        <v>32.466799999999999</v>
      </c>
      <c r="K130" s="34">
        <v>32.466799999999999</v>
      </c>
      <c r="L130" s="32">
        <v>377.73020000000002</v>
      </c>
      <c r="M130" s="33">
        <v>352.8399</v>
      </c>
      <c r="N130" s="33">
        <v>440.45179999999999</v>
      </c>
      <c r="O130" s="33">
        <v>268.21679999999998</v>
      </c>
      <c r="P130" s="33">
        <v>293.91120000000001</v>
      </c>
      <c r="Q130" s="33">
        <v>201.839</v>
      </c>
      <c r="R130" s="33">
        <v>224.0275</v>
      </c>
      <c r="S130" s="33">
        <v>360.48669999999998</v>
      </c>
      <c r="T130" s="33">
        <v>331.83710000000002</v>
      </c>
      <c r="U130" s="34">
        <v>283.53379999999999</v>
      </c>
      <c r="V130" s="33">
        <v>0</v>
      </c>
      <c r="W130" s="33">
        <v>0</v>
      </c>
      <c r="X130" s="33">
        <v>350.4203</v>
      </c>
      <c r="Y130" s="33">
        <v>414.5849</v>
      </c>
      <c r="Z130" s="33">
        <v>500.51049999999998</v>
      </c>
      <c r="AA130" s="33">
        <v>294.96359999999999</v>
      </c>
      <c r="AB130" s="33">
        <v>438.41399999999999</v>
      </c>
      <c r="AC130" s="33">
        <v>473.81869999999998</v>
      </c>
      <c r="AD130" s="33">
        <v>659.99019999999996</v>
      </c>
      <c r="AE130" s="34">
        <v>687.73099999999999</v>
      </c>
    </row>
  </sheetData>
  <sortState xmlns:xlrd2="http://schemas.microsoft.com/office/spreadsheetml/2017/richdata2" ref="A91:AE130">
    <sortCondition ref="A91:A130" customList="A1,A3,A5,A7,A9,A11,A13,C1,C3,C5,C7,C9,C11,C13,E1,E3,E5,E7,E9,E11,E13,G1,G3,G5,G7,G9,G11,G13,I1,I3,I5,I7,I9,I11,K1,K3,K5,K7,K9,K11"/>
  </sortState>
  <mergeCells count="12">
    <mergeCell ref="V89:AE89"/>
    <mergeCell ref="A1:A2"/>
    <mergeCell ref="A89:A90"/>
    <mergeCell ref="A45:A46"/>
    <mergeCell ref="B45:K45"/>
    <mergeCell ref="L45:U45"/>
    <mergeCell ref="L1:U1"/>
    <mergeCell ref="B89:K89"/>
    <mergeCell ref="L89:U89"/>
    <mergeCell ref="B1:K1"/>
    <mergeCell ref="V45:AE45"/>
    <mergeCell ref="V1:AE1"/>
  </mergeCells>
  <phoneticPr fontId="2" type="noConversion"/>
  <conditionalFormatting sqref="B3:AE42">
    <cfRule type="cellIs" dxfId="23" priority="2" operator="lessThan">
      <formula>500</formula>
    </cfRule>
    <cfRule type="cellIs" dxfId="22" priority="3" operator="lessThan">
      <formula>450</formula>
    </cfRule>
  </conditionalFormatting>
  <conditionalFormatting sqref="AG3">
    <cfRule type="cellIs" dxfId="21" priority="1" operator="greaterThan">
      <formula>500</formula>
    </cfRule>
  </conditionalFormatting>
  <pageMargins left="0.25" right="0.25" top="0.75" bottom="0.75" header="0.3" footer="0.3"/>
  <pageSetup paperSize="9" scale="27" orientation="landscape" horizontalDpi="360" verticalDpi="360" r:id="rId1"/>
  <ignoredErrors>
    <ignoredError sqref="B43 C43:AE43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BEA17-6BB1-4D3A-B435-6EABA2730BB5}">
  <dimension ref="A1:AG88"/>
  <sheetViews>
    <sheetView topLeftCell="A30" zoomScale="55" zoomScaleNormal="55" workbookViewId="0">
      <selection activeCell="X43" sqref="X43"/>
    </sheetView>
  </sheetViews>
  <sheetFormatPr defaultRowHeight="14.4" x14ac:dyDescent="0.3"/>
  <cols>
    <col min="1" max="1" width="11.21875" bestFit="1" customWidth="1"/>
  </cols>
  <sheetData>
    <row r="1" spans="1:33" ht="15" thickBot="1" x14ac:dyDescent="0.35">
      <c r="A1" s="133" t="s">
        <v>64</v>
      </c>
      <c r="B1" s="135" t="s">
        <v>86</v>
      </c>
      <c r="C1" s="136"/>
      <c r="D1" s="136"/>
      <c r="E1" s="136"/>
      <c r="F1" s="136"/>
      <c r="G1" s="136"/>
      <c r="H1" s="136"/>
      <c r="I1" s="136"/>
      <c r="J1" s="136"/>
      <c r="K1" s="137"/>
      <c r="L1" s="135" t="s">
        <v>87</v>
      </c>
      <c r="M1" s="136"/>
      <c r="N1" s="136"/>
      <c r="O1" s="136"/>
      <c r="P1" s="136"/>
      <c r="Q1" s="136"/>
      <c r="R1" s="136"/>
      <c r="S1" s="136"/>
      <c r="T1" s="136"/>
      <c r="U1" s="137"/>
      <c r="V1" s="135" t="s">
        <v>88</v>
      </c>
      <c r="W1" s="136"/>
      <c r="X1" s="136"/>
      <c r="Y1" s="136"/>
      <c r="Z1" s="136"/>
      <c r="AA1" s="136"/>
      <c r="AB1" s="136"/>
      <c r="AC1" s="136"/>
      <c r="AD1" s="136"/>
      <c r="AE1" s="137"/>
    </row>
    <row r="2" spans="1:33" ht="15" thickBot="1" x14ac:dyDescent="0.35">
      <c r="A2" s="134"/>
      <c r="B2" s="69">
        <v>8.3000000000000007</v>
      </c>
      <c r="C2" s="69">
        <v>9.3000000000000007</v>
      </c>
      <c r="D2" s="69">
        <v>10.3</v>
      </c>
      <c r="E2" s="69">
        <v>11.3</v>
      </c>
      <c r="F2" s="69">
        <v>12.3</v>
      </c>
      <c r="G2" s="69">
        <v>13.3</v>
      </c>
      <c r="H2" s="69">
        <v>14.3</v>
      </c>
      <c r="I2" s="69">
        <v>15.3</v>
      </c>
      <c r="J2" s="69">
        <v>16.3</v>
      </c>
      <c r="K2" s="70">
        <v>17.3</v>
      </c>
      <c r="L2" s="69">
        <v>8.3000000000000007</v>
      </c>
      <c r="M2" s="69">
        <v>9.3000000000000007</v>
      </c>
      <c r="N2" s="69">
        <v>10.3</v>
      </c>
      <c r="O2" s="69">
        <v>11.3</v>
      </c>
      <c r="P2" s="69">
        <v>12.3</v>
      </c>
      <c r="Q2" s="69">
        <v>13.3</v>
      </c>
      <c r="R2" s="69">
        <v>14.3</v>
      </c>
      <c r="S2" s="69">
        <v>15.3</v>
      </c>
      <c r="T2" s="69">
        <v>16.3</v>
      </c>
      <c r="U2" s="70">
        <v>17.3</v>
      </c>
      <c r="V2" s="70">
        <v>7.3</v>
      </c>
      <c r="W2" s="69">
        <v>8.3000000000000007</v>
      </c>
      <c r="X2" s="69">
        <v>9.3000000000000007</v>
      </c>
      <c r="Y2" s="69">
        <v>10.3</v>
      </c>
      <c r="Z2" s="69">
        <v>11.3</v>
      </c>
      <c r="AA2" s="69">
        <v>12.3</v>
      </c>
      <c r="AB2" s="69">
        <v>13.3</v>
      </c>
      <c r="AC2" s="69">
        <v>14.3</v>
      </c>
      <c r="AD2" s="69">
        <v>15.3</v>
      </c>
      <c r="AE2" s="70">
        <v>16.3</v>
      </c>
    </row>
    <row r="3" spans="1:33" x14ac:dyDescent="0.3">
      <c r="A3" s="45" t="s">
        <v>6</v>
      </c>
      <c r="B3" s="33">
        <f>'Electric lighting'!$G3+'Clear Sky'!B3</f>
        <v>948.45530000000008</v>
      </c>
      <c r="C3" s="33">
        <f>'Electric lighting'!$G3+'Clear Sky'!C3</f>
        <v>1843.4650000000001</v>
      </c>
      <c r="D3" s="33">
        <f>'Electric lighting'!$G3+'Clear Sky'!D3</f>
        <v>636.20000000000005</v>
      </c>
      <c r="E3" s="33">
        <f>'Electric lighting'!$G3+'Clear Sky'!E3</f>
        <v>636.20000000000005</v>
      </c>
      <c r="F3" s="33">
        <f>'Electric lighting'!$G3+'Clear Sky'!F3</f>
        <v>2134.232</v>
      </c>
      <c r="G3" s="33">
        <f>'Electric lighting'!$G3+'Clear Sky'!G3</f>
        <v>1537.5613000000001</v>
      </c>
      <c r="H3" s="33">
        <f>'Electric lighting'!$G3+'Clear Sky'!H3</f>
        <v>1116.0304000000001</v>
      </c>
      <c r="I3" s="33">
        <f>'Electric lighting'!$G3+'Clear Sky'!I3</f>
        <v>986.44630000000006</v>
      </c>
      <c r="J3" s="33">
        <f>'Electric lighting'!$G3+'Clear Sky'!J3</f>
        <v>750.1164</v>
      </c>
      <c r="K3" s="33">
        <f>'Electric lighting'!$G3+'Clear Sky'!K3</f>
        <v>636.20000000000005</v>
      </c>
      <c r="L3" s="33">
        <f>'Electric lighting'!$G3+'Clear Sky'!L3</f>
        <v>636.20000000000005</v>
      </c>
      <c r="M3" s="33">
        <f>'Electric lighting'!$G3+'Clear Sky'!M3</f>
        <v>636.20000000000005</v>
      </c>
      <c r="N3" s="33">
        <f>'Electric lighting'!$G3+'Clear Sky'!N3</f>
        <v>636.20000000000005</v>
      </c>
      <c r="O3" s="33">
        <f>'Electric lighting'!$G3+'Clear Sky'!O3</f>
        <v>3399.2089999999998</v>
      </c>
      <c r="P3" s="33">
        <f>'Electric lighting'!$G3+'Clear Sky'!P3</f>
        <v>2292.7550000000001</v>
      </c>
      <c r="Q3" s="33">
        <f>'Electric lighting'!$G3+'Clear Sky'!Q3</f>
        <v>1724.7370000000001</v>
      </c>
      <c r="R3" s="33">
        <f>'Electric lighting'!$G3+'Clear Sky'!R3</f>
        <v>1567.4056</v>
      </c>
      <c r="S3" s="33">
        <f>'Electric lighting'!$G3+'Clear Sky'!S3</f>
        <v>1574.9162000000001</v>
      </c>
      <c r="T3" s="33">
        <f>'Electric lighting'!$G3+'Clear Sky'!T3</f>
        <v>1555.9358000000002</v>
      </c>
      <c r="U3" s="33">
        <f>'Electric lighting'!$G3+'Clear Sky'!U3</f>
        <v>1234.3978999999999</v>
      </c>
      <c r="V3" s="33">
        <f>'Electric lighting'!$G3+'Clear Sky'!V3</f>
        <v>636.20000000000005</v>
      </c>
      <c r="W3" s="33">
        <f>'Electric lighting'!$G3+'Clear Sky'!W3</f>
        <v>636.20000000000005</v>
      </c>
      <c r="X3" s="33">
        <f>'Electric lighting'!$G3+'Clear Sky'!X3</f>
        <v>4240.049</v>
      </c>
      <c r="Y3" s="33">
        <f>'Electric lighting'!$G3+'Clear Sky'!Y3</f>
        <v>3104.5119999999997</v>
      </c>
      <c r="Z3" s="33">
        <f>'Electric lighting'!$G3+'Clear Sky'!Z3</f>
        <v>2612.7250000000004</v>
      </c>
      <c r="AA3" s="33">
        <f>'Electric lighting'!$G3+'Clear Sky'!AA3</f>
        <v>1869.4870000000001</v>
      </c>
      <c r="AB3" s="33">
        <f>'Electric lighting'!$G3+'Clear Sky'!AB3</f>
        <v>1941.827</v>
      </c>
      <c r="AC3" s="33">
        <f>'Electric lighting'!$G3+'Clear Sky'!AC3</f>
        <v>1722.171</v>
      </c>
      <c r="AD3" s="33">
        <f>'Electric lighting'!$G3+'Clear Sky'!AD3</f>
        <v>1800.3920000000001</v>
      </c>
      <c r="AE3" s="33">
        <f>'Electric lighting'!$G3+'Clear Sky'!AE3</f>
        <v>1664.5730000000001</v>
      </c>
      <c r="AG3" s="3" t="s">
        <v>77</v>
      </c>
    </row>
    <row r="4" spans="1:33" x14ac:dyDescent="0.3">
      <c r="A4" s="35" t="s">
        <v>7</v>
      </c>
      <c r="B4" s="33">
        <f>'Electric lighting'!$G4+'Clear Sky'!B4</f>
        <v>926.09320000000002</v>
      </c>
      <c r="C4" s="33">
        <f>'Electric lighting'!$G4+'Clear Sky'!C4</f>
        <v>1467.9443000000001</v>
      </c>
      <c r="D4" s="33">
        <f>'Electric lighting'!$G4+'Clear Sky'!D4</f>
        <v>722.8</v>
      </c>
      <c r="E4" s="33">
        <f>'Electric lighting'!$G4+'Clear Sky'!E4</f>
        <v>722.8</v>
      </c>
      <c r="F4" s="33">
        <f>'Electric lighting'!$G4+'Clear Sky'!F4</f>
        <v>1884.788</v>
      </c>
      <c r="G4" s="33">
        <f>'Electric lighting'!$G4+'Clear Sky'!G4</f>
        <v>1385.837</v>
      </c>
      <c r="H4" s="33">
        <f>'Electric lighting'!$G4+'Clear Sky'!H4</f>
        <v>1091.9178999999999</v>
      </c>
      <c r="I4" s="33">
        <f>'Electric lighting'!$G4+'Clear Sky'!I4</f>
        <v>994.03</v>
      </c>
      <c r="J4" s="33">
        <f>'Electric lighting'!$G4+'Clear Sky'!J4</f>
        <v>788.48883999999998</v>
      </c>
      <c r="K4" s="33">
        <f>'Electric lighting'!$G4+'Clear Sky'!K4</f>
        <v>722.8</v>
      </c>
      <c r="L4" s="33">
        <f>'Electric lighting'!$G4+'Clear Sky'!L4</f>
        <v>722.8</v>
      </c>
      <c r="M4" s="33">
        <f>'Electric lighting'!$G4+'Clear Sky'!M4</f>
        <v>722.8</v>
      </c>
      <c r="N4" s="33">
        <f>'Electric lighting'!$G4+'Clear Sky'!N4</f>
        <v>722.8</v>
      </c>
      <c r="O4" s="33">
        <f>'Electric lighting'!$G4+'Clear Sky'!O4</f>
        <v>2504.384</v>
      </c>
      <c r="P4" s="33">
        <f>'Electric lighting'!$G4+'Clear Sky'!P4</f>
        <v>1822.5059999999999</v>
      </c>
      <c r="Q4" s="33">
        <f>'Electric lighting'!$G4+'Clear Sky'!Q4</f>
        <v>1475.65</v>
      </c>
      <c r="R4" s="33">
        <f>'Electric lighting'!$G4+'Clear Sky'!R4</f>
        <v>1285.5987</v>
      </c>
      <c r="S4" s="33">
        <f>'Electric lighting'!$G4+'Clear Sky'!S4</f>
        <v>1526.2511999999999</v>
      </c>
      <c r="T4" s="33">
        <f>'Electric lighting'!$G4+'Clear Sky'!T4</f>
        <v>1418.3778</v>
      </c>
      <c r="U4" s="33">
        <f>'Electric lighting'!$G4+'Clear Sky'!U4</f>
        <v>1219.9875999999999</v>
      </c>
      <c r="V4" s="33">
        <f>'Electric lighting'!$G4+'Clear Sky'!V4</f>
        <v>722.8</v>
      </c>
      <c r="W4" s="33">
        <f>'Electric lighting'!$G4+'Clear Sky'!W4</f>
        <v>722.8</v>
      </c>
      <c r="X4" s="33">
        <f>'Electric lighting'!$G4+'Clear Sky'!X4</f>
        <v>2981.0820000000003</v>
      </c>
      <c r="Y4" s="33">
        <f>'Electric lighting'!$G4+'Clear Sky'!Y4</f>
        <v>2436.1329999999998</v>
      </c>
      <c r="Z4" s="33">
        <f>'Electric lighting'!$G4+'Clear Sky'!Z4</f>
        <v>2032.124</v>
      </c>
      <c r="AA4" s="33">
        <f>'Electric lighting'!$G4+'Clear Sky'!AA4</f>
        <v>1597.1992</v>
      </c>
      <c r="AB4" s="33">
        <f>'Electric lighting'!$G4+'Clear Sky'!AB4</f>
        <v>1722.6311000000001</v>
      </c>
      <c r="AC4" s="33">
        <f>'Electric lighting'!$G4+'Clear Sky'!AC4</f>
        <v>1557.0818999999999</v>
      </c>
      <c r="AD4" s="33">
        <f>'Electric lighting'!$G4+'Clear Sky'!AD4</f>
        <v>1563.3242</v>
      </c>
      <c r="AE4" s="33">
        <f>'Electric lighting'!$G4+'Clear Sky'!AE4</f>
        <v>1521.9881</v>
      </c>
      <c r="AG4" s="3" t="s">
        <v>90</v>
      </c>
    </row>
    <row r="5" spans="1:33" x14ac:dyDescent="0.3">
      <c r="A5" s="35" t="s">
        <v>8</v>
      </c>
      <c r="B5" s="33">
        <f>'Electric lighting'!$G5+'Clear Sky'!B5</f>
        <v>936.85489999999993</v>
      </c>
      <c r="C5" s="33">
        <f>'Electric lighting'!$G5+'Clear Sky'!C5</f>
        <v>1469.3294000000001</v>
      </c>
      <c r="D5" s="33">
        <f>'Electric lighting'!$G5+'Clear Sky'!D5</f>
        <v>764.8</v>
      </c>
      <c r="E5" s="33">
        <f>'Electric lighting'!$G5+'Clear Sky'!E5</f>
        <v>764.8</v>
      </c>
      <c r="F5" s="33">
        <f>'Electric lighting'!$G5+'Clear Sky'!F5</f>
        <v>1566.4766</v>
      </c>
      <c r="G5" s="33">
        <f>'Electric lighting'!$G5+'Clear Sky'!G5</f>
        <v>1231.0128999999999</v>
      </c>
      <c r="H5" s="33">
        <f>'Electric lighting'!$G5+'Clear Sky'!H5</f>
        <v>1017.0235</v>
      </c>
      <c r="I5" s="33">
        <f>'Electric lighting'!$G5+'Clear Sky'!I5</f>
        <v>975.75959999999998</v>
      </c>
      <c r="J5" s="33">
        <f>'Electric lighting'!$G5+'Clear Sky'!J5</f>
        <v>816.57432999999992</v>
      </c>
      <c r="K5" s="33">
        <f>'Electric lighting'!$G5+'Clear Sky'!K5</f>
        <v>764.8</v>
      </c>
      <c r="L5" s="33">
        <f>'Electric lighting'!$G5+'Clear Sky'!L5</f>
        <v>764.8</v>
      </c>
      <c r="M5" s="33">
        <f>'Electric lighting'!$G5+'Clear Sky'!M5</f>
        <v>764.8</v>
      </c>
      <c r="N5" s="33">
        <f>'Electric lighting'!$G5+'Clear Sky'!N5</f>
        <v>764.8</v>
      </c>
      <c r="O5" s="33">
        <f>'Electric lighting'!$G5+'Clear Sky'!O5</f>
        <v>2142.3019999999997</v>
      </c>
      <c r="P5" s="33">
        <f>'Electric lighting'!$G5+'Clear Sky'!P5</f>
        <v>1574.2586999999999</v>
      </c>
      <c r="Q5" s="33">
        <f>'Electric lighting'!$G5+'Clear Sky'!Q5</f>
        <v>1317.4884</v>
      </c>
      <c r="R5" s="33">
        <f>'Electric lighting'!$G5+'Clear Sky'!R5</f>
        <v>1128.2001</v>
      </c>
      <c r="S5" s="33">
        <f>'Electric lighting'!$G5+'Clear Sky'!S5</f>
        <v>1362.4259</v>
      </c>
      <c r="T5" s="33">
        <f>'Electric lighting'!$G5+'Clear Sky'!T5</f>
        <v>1232.6179</v>
      </c>
      <c r="U5" s="33">
        <f>'Electric lighting'!$G5+'Clear Sky'!U5</f>
        <v>1132.7930999999999</v>
      </c>
      <c r="V5" s="33">
        <f>'Electric lighting'!$G5+'Clear Sky'!V5</f>
        <v>764.8</v>
      </c>
      <c r="W5" s="33">
        <f>'Electric lighting'!$G5+'Clear Sky'!W5</f>
        <v>764.8</v>
      </c>
      <c r="X5" s="33">
        <f>'Electric lighting'!$G5+'Clear Sky'!X5</f>
        <v>2401.509</v>
      </c>
      <c r="Y5" s="33">
        <f>'Electric lighting'!$G5+'Clear Sky'!Y5</f>
        <v>2029.0650000000001</v>
      </c>
      <c r="Z5" s="33">
        <f>'Electric lighting'!$G5+'Clear Sky'!Z5</f>
        <v>1612.7708</v>
      </c>
      <c r="AA5" s="33">
        <f>'Electric lighting'!$G5+'Clear Sky'!AA5</f>
        <v>1410.6715999999999</v>
      </c>
      <c r="AB5" s="33">
        <f>'Electric lighting'!$G5+'Clear Sky'!AB5</f>
        <v>1448.3292999999999</v>
      </c>
      <c r="AC5" s="33">
        <f>'Electric lighting'!$G5+'Clear Sky'!AC5</f>
        <v>1413.6126999999999</v>
      </c>
      <c r="AD5" s="33">
        <f>'Electric lighting'!$G5+'Clear Sky'!AD5</f>
        <v>1478.9364</v>
      </c>
      <c r="AE5" s="33">
        <f>'Electric lighting'!$G5+'Clear Sky'!AE5</f>
        <v>1387.7937999999999</v>
      </c>
      <c r="AG5" s="3" t="s">
        <v>91</v>
      </c>
    </row>
    <row r="6" spans="1:33" x14ac:dyDescent="0.3">
      <c r="A6" s="35" t="s">
        <v>9</v>
      </c>
      <c r="B6" s="33">
        <f>'Electric lighting'!$G6+'Clear Sky'!B6</f>
        <v>911.97839999999997</v>
      </c>
      <c r="C6" s="33">
        <f>'Electric lighting'!$G6+'Clear Sky'!C6</f>
        <v>1138.2163</v>
      </c>
      <c r="D6" s="33">
        <f>'Electric lighting'!$G6+'Clear Sky'!D6</f>
        <v>788.1</v>
      </c>
      <c r="E6" s="33">
        <f>'Electric lighting'!$G6+'Clear Sky'!E6</f>
        <v>788.1</v>
      </c>
      <c r="F6" s="33">
        <f>'Electric lighting'!$G6+'Clear Sky'!F6</f>
        <v>1333.3024</v>
      </c>
      <c r="G6" s="33">
        <f>'Electric lighting'!$G6+'Clear Sky'!G6</f>
        <v>1117.2782999999999</v>
      </c>
      <c r="H6" s="33">
        <f>'Electric lighting'!$G6+'Clear Sky'!H6</f>
        <v>941.82650000000001</v>
      </c>
      <c r="I6" s="33">
        <f>'Electric lighting'!$G6+'Clear Sky'!I6</f>
        <v>950.98850000000004</v>
      </c>
      <c r="J6" s="33">
        <f>'Electric lighting'!$G6+'Clear Sky'!J6</f>
        <v>827.61664000000007</v>
      </c>
      <c r="K6" s="33">
        <f>'Electric lighting'!$G6+'Clear Sky'!K6</f>
        <v>788.1</v>
      </c>
      <c r="L6" s="33">
        <f>'Electric lighting'!$G6+'Clear Sky'!L6</f>
        <v>788.1</v>
      </c>
      <c r="M6" s="33">
        <f>'Electric lighting'!$G6+'Clear Sky'!M6</f>
        <v>788.1</v>
      </c>
      <c r="N6" s="33">
        <f>'Electric lighting'!$G6+'Clear Sky'!N6</f>
        <v>788.1</v>
      </c>
      <c r="O6" s="33">
        <f>'Electric lighting'!$G6+'Clear Sky'!O6</f>
        <v>1731.7782</v>
      </c>
      <c r="P6" s="33">
        <f>'Electric lighting'!$G6+'Clear Sky'!P6</f>
        <v>1334.7499</v>
      </c>
      <c r="Q6" s="33">
        <f>'Electric lighting'!$G6+'Clear Sky'!Q6</f>
        <v>1180.7916</v>
      </c>
      <c r="R6" s="33">
        <f>'Electric lighting'!$G6+'Clear Sky'!R6</f>
        <v>1069.3573000000001</v>
      </c>
      <c r="S6" s="33">
        <f>'Electric lighting'!$G6+'Clear Sky'!S6</f>
        <v>1201.3414</v>
      </c>
      <c r="T6" s="33">
        <f>'Electric lighting'!$G6+'Clear Sky'!T6</f>
        <v>1229.3085000000001</v>
      </c>
      <c r="U6" s="33">
        <f>'Electric lighting'!$G6+'Clear Sky'!U6</f>
        <v>1074.5666000000001</v>
      </c>
      <c r="V6" s="33">
        <f>'Electric lighting'!$G6+'Clear Sky'!V6</f>
        <v>788.1</v>
      </c>
      <c r="W6" s="33">
        <f>'Electric lighting'!$G6+'Clear Sky'!W6</f>
        <v>788.1</v>
      </c>
      <c r="X6" s="33">
        <f>'Electric lighting'!$G6+'Clear Sky'!X6</f>
        <v>1840.7939999999999</v>
      </c>
      <c r="Y6" s="33">
        <f>'Electric lighting'!$G6+'Clear Sky'!Y6</f>
        <v>1728.8292000000001</v>
      </c>
      <c r="Z6" s="33">
        <f>'Electric lighting'!$G6+'Clear Sky'!Z6</f>
        <v>1412.0879</v>
      </c>
      <c r="AA6" s="33">
        <f>'Electric lighting'!$G6+'Clear Sky'!AA6</f>
        <v>1221.8332</v>
      </c>
      <c r="AB6" s="33">
        <f>'Electric lighting'!$G6+'Clear Sky'!AB6</f>
        <v>1347.8415</v>
      </c>
      <c r="AC6" s="33">
        <f>'Electric lighting'!$G6+'Clear Sky'!AC6</f>
        <v>1277.4551000000001</v>
      </c>
      <c r="AD6" s="33">
        <f>'Electric lighting'!$G6+'Clear Sky'!AD6</f>
        <v>1277.9273000000001</v>
      </c>
      <c r="AE6" s="33">
        <f>'Electric lighting'!$G6+'Clear Sky'!AE6</f>
        <v>1342.6233999999999</v>
      </c>
    </row>
    <row r="7" spans="1:33" x14ac:dyDescent="0.3">
      <c r="A7" s="35" t="s">
        <v>10</v>
      </c>
      <c r="B7" s="33">
        <f>'Electric lighting'!$G7+'Clear Sky'!B7</f>
        <v>862.27485000000001</v>
      </c>
      <c r="C7" s="33">
        <f>'Electric lighting'!$G7+'Clear Sky'!C7</f>
        <v>988.41729999999995</v>
      </c>
      <c r="D7" s="33">
        <f>'Electric lighting'!$G7+'Clear Sky'!D7</f>
        <v>794.4</v>
      </c>
      <c r="E7" s="33">
        <f>'Electric lighting'!$G7+'Clear Sky'!E7</f>
        <v>794.4</v>
      </c>
      <c r="F7" s="33">
        <f>'Electric lighting'!$G7+'Clear Sky'!F7</f>
        <v>1212.1518000000001</v>
      </c>
      <c r="G7" s="33">
        <f>'Electric lighting'!$G7+'Clear Sky'!G7</f>
        <v>986.2174</v>
      </c>
      <c r="H7" s="33">
        <f>'Electric lighting'!$G7+'Clear Sky'!H7</f>
        <v>891.46785999999997</v>
      </c>
      <c r="I7" s="33">
        <f>'Electric lighting'!$G7+'Clear Sky'!I7</f>
        <v>933.13499999999999</v>
      </c>
      <c r="J7" s="33">
        <f>'Electric lighting'!$G7+'Clear Sky'!J7</f>
        <v>813.40292999999997</v>
      </c>
      <c r="K7" s="33">
        <f>'Electric lighting'!$G7+'Clear Sky'!K7</f>
        <v>794.4</v>
      </c>
      <c r="L7" s="33">
        <f>'Electric lighting'!$G7+'Clear Sky'!L7</f>
        <v>794.4</v>
      </c>
      <c r="M7" s="33">
        <f>'Electric lighting'!$G7+'Clear Sky'!M7</f>
        <v>794.4</v>
      </c>
      <c r="N7" s="33">
        <f>'Electric lighting'!$G7+'Clear Sky'!N7</f>
        <v>794.4</v>
      </c>
      <c r="O7" s="33">
        <f>'Electric lighting'!$G7+'Clear Sky'!O7</f>
        <v>1443.9108999999999</v>
      </c>
      <c r="P7" s="33">
        <f>'Electric lighting'!$G7+'Clear Sky'!P7</f>
        <v>1180.7592</v>
      </c>
      <c r="Q7" s="33">
        <f>'Electric lighting'!$G7+'Clear Sky'!Q7</f>
        <v>1071.6683</v>
      </c>
      <c r="R7" s="33">
        <f>'Electric lighting'!$G7+'Clear Sky'!R7</f>
        <v>1034.6457</v>
      </c>
      <c r="S7" s="33">
        <f>'Electric lighting'!$G7+'Clear Sky'!S7</f>
        <v>1119.3106</v>
      </c>
      <c r="T7" s="33">
        <f>'Electric lighting'!$G7+'Clear Sky'!T7</f>
        <v>1173.5508</v>
      </c>
      <c r="U7" s="33">
        <f>'Electric lighting'!$G7+'Clear Sky'!U7</f>
        <v>997.56139999999994</v>
      </c>
      <c r="V7" s="33">
        <f>'Electric lighting'!$G7+'Clear Sky'!V7</f>
        <v>794.4</v>
      </c>
      <c r="W7" s="33">
        <f>'Electric lighting'!$G7+'Clear Sky'!W7</f>
        <v>794.4</v>
      </c>
      <c r="X7" s="33">
        <f>'Electric lighting'!$G7+'Clear Sky'!X7</f>
        <v>1469.3669</v>
      </c>
      <c r="Y7" s="33">
        <f>'Electric lighting'!$G7+'Clear Sky'!Y7</f>
        <v>1476.0036</v>
      </c>
      <c r="Z7" s="33">
        <f>'Electric lighting'!$G7+'Clear Sky'!Z7</f>
        <v>1202.9503999999999</v>
      </c>
      <c r="AA7" s="33">
        <f>'Electric lighting'!$G7+'Clear Sky'!AA7</f>
        <v>1160.9771000000001</v>
      </c>
      <c r="AB7" s="33">
        <f>'Electric lighting'!$G7+'Clear Sky'!AB7</f>
        <v>1165.5571</v>
      </c>
      <c r="AC7" s="33">
        <f>'Electric lighting'!$G7+'Clear Sky'!AC7</f>
        <v>1149.3719000000001</v>
      </c>
      <c r="AD7" s="33">
        <f>'Electric lighting'!$G7+'Clear Sky'!AD7</f>
        <v>1358.7393999999999</v>
      </c>
      <c r="AE7" s="33">
        <f>'Electric lighting'!$G7+'Clear Sky'!AE7</f>
        <v>1351.9753000000001</v>
      </c>
    </row>
    <row r="8" spans="1:33" x14ac:dyDescent="0.3">
      <c r="A8" s="35" t="s">
        <v>11</v>
      </c>
      <c r="B8" s="33">
        <f>'Electric lighting'!$G8+'Clear Sky'!B8</f>
        <v>803.21222999999998</v>
      </c>
      <c r="C8" s="33">
        <f>'Electric lighting'!$G8+'Clear Sky'!C8</f>
        <v>848.21339</v>
      </c>
      <c r="D8" s="33">
        <f>'Electric lighting'!$G8+'Clear Sky'!D8</f>
        <v>781.9</v>
      </c>
      <c r="E8" s="33">
        <f>'Electric lighting'!$G8+'Clear Sky'!E8</f>
        <v>781.9</v>
      </c>
      <c r="F8" s="33">
        <f>'Electric lighting'!$G8+'Clear Sky'!F8</f>
        <v>996.74900000000002</v>
      </c>
      <c r="G8" s="33">
        <f>'Electric lighting'!$G8+'Clear Sky'!G8</f>
        <v>906.06330000000003</v>
      </c>
      <c r="H8" s="33">
        <f>'Electric lighting'!$G8+'Clear Sky'!H8</f>
        <v>883.40089999999998</v>
      </c>
      <c r="I8" s="33">
        <f>'Electric lighting'!$G8+'Clear Sky'!I8</f>
        <v>865.48955000000001</v>
      </c>
      <c r="J8" s="33">
        <f>'Electric lighting'!$G8+'Clear Sky'!J8</f>
        <v>797.33487000000002</v>
      </c>
      <c r="K8" s="33">
        <f>'Electric lighting'!$G8+'Clear Sky'!K8</f>
        <v>781.9</v>
      </c>
      <c r="L8" s="33">
        <f>'Electric lighting'!$G8+'Clear Sky'!L8</f>
        <v>781.9</v>
      </c>
      <c r="M8" s="33">
        <f>'Electric lighting'!$G8+'Clear Sky'!M8</f>
        <v>781.9</v>
      </c>
      <c r="N8" s="33">
        <f>'Electric lighting'!$G8+'Clear Sky'!N8</f>
        <v>781.9</v>
      </c>
      <c r="O8" s="33">
        <f>'Electric lighting'!$G8+'Clear Sky'!O8</f>
        <v>1148.9742000000001</v>
      </c>
      <c r="P8" s="33">
        <f>'Electric lighting'!$G8+'Clear Sky'!P8</f>
        <v>1037.4829</v>
      </c>
      <c r="Q8" s="33">
        <f>'Electric lighting'!$G8+'Clear Sky'!Q8</f>
        <v>958.30780000000004</v>
      </c>
      <c r="R8" s="33">
        <f>'Electric lighting'!$G8+'Clear Sky'!R8</f>
        <v>983.923</v>
      </c>
      <c r="S8" s="33">
        <f>'Electric lighting'!$G8+'Clear Sky'!S8</f>
        <v>1177.5836999999999</v>
      </c>
      <c r="T8" s="33">
        <f>'Electric lighting'!$G8+'Clear Sky'!T8</f>
        <v>995.21029999999996</v>
      </c>
      <c r="U8" s="33">
        <f>'Electric lighting'!$G8+'Clear Sky'!U8</f>
        <v>1041.8417999999999</v>
      </c>
      <c r="V8" s="33">
        <f>'Electric lighting'!$G8+'Clear Sky'!V8</f>
        <v>781.9</v>
      </c>
      <c r="W8" s="33">
        <f>'Electric lighting'!$G8+'Clear Sky'!W8</f>
        <v>781.9</v>
      </c>
      <c r="X8" s="33">
        <f>'Electric lighting'!$G8+'Clear Sky'!X8</f>
        <v>1175.2797</v>
      </c>
      <c r="Y8" s="33">
        <f>'Electric lighting'!$G8+'Clear Sky'!Y8</f>
        <v>1284.0310999999999</v>
      </c>
      <c r="Z8" s="33">
        <f>'Electric lighting'!$G8+'Clear Sky'!Z8</f>
        <v>1217.5206000000001</v>
      </c>
      <c r="AA8" s="33">
        <f>'Electric lighting'!$G8+'Clear Sky'!AA8</f>
        <v>1056.4351999999999</v>
      </c>
      <c r="AB8" s="33">
        <f>'Electric lighting'!$G8+'Clear Sky'!AB8</f>
        <v>1146.9380999999998</v>
      </c>
      <c r="AC8" s="33">
        <f>'Electric lighting'!$G8+'Clear Sky'!AC8</f>
        <v>1117.8278</v>
      </c>
      <c r="AD8" s="33">
        <f>'Electric lighting'!$G8+'Clear Sky'!AD8</f>
        <v>1200.9936</v>
      </c>
      <c r="AE8" s="33">
        <f>'Electric lighting'!$G8+'Clear Sky'!AE8</f>
        <v>1138.9341999999999</v>
      </c>
    </row>
    <row r="9" spans="1:33" x14ac:dyDescent="0.3">
      <c r="A9" s="35" t="s">
        <v>12</v>
      </c>
      <c r="B9" s="33">
        <f>'Electric lighting'!$G9+'Clear Sky'!B9</f>
        <v>730.78377</v>
      </c>
      <c r="C9" s="33">
        <f>'Electric lighting'!$G9+'Clear Sky'!C9</f>
        <v>772.8621599999999</v>
      </c>
      <c r="D9" s="33">
        <f>'Electric lighting'!$G9+'Clear Sky'!D9</f>
        <v>717.3</v>
      </c>
      <c r="E9" s="33">
        <f>'Electric lighting'!$G9+'Clear Sky'!E9</f>
        <v>717.3</v>
      </c>
      <c r="F9" s="33">
        <f>'Electric lighting'!$G9+'Clear Sky'!F9</f>
        <v>840.9443</v>
      </c>
      <c r="G9" s="33">
        <f>'Electric lighting'!$G9+'Clear Sky'!G9</f>
        <v>826.20159999999998</v>
      </c>
      <c r="H9" s="33">
        <f>'Electric lighting'!$G9+'Clear Sky'!H9</f>
        <v>774.15224999999998</v>
      </c>
      <c r="I9" s="33">
        <f>'Electric lighting'!$G9+'Clear Sky'!I9</f>
        <v>788.8930499999999</v>
      </c>
      <c r="J9" s="33">
        <f>'Electric lighting'!$G9+'Clear Sky'!J9</f>
        <v>731.14328</v>
      </c>
      <c r="K9" s="33">
        <f>'Electric lighting'!$G9+'Clear Sky'!K9</f>
        <v>717.3</v>
      </c>
      <c r="L9" s="33">
        <f>'Electric lighting'!$G9+'Clear Sky'!L9</f>
        <v>717.3</v>
      </c>
      <c r="M9" s="33">
        <f>'Electric lighting'!$G9+'Clear Sky'!M9</f>
        <v>717.3</v>
      </c>
      <c r="N9" s="33">
        <f>'Electric lighting'!$G9+'Clear Sky'!N9</f>
        <v>717.3</v>
      </c>
      <c r="O9" s="33">
        <f>'Electric lighting'!$G9+'Clear Sky'!O9</f>
        <v>1025.8402000000001</v>
      </c>
      <c r="P9" s="33">
        <f>'Electric lighting'!$G9+'Clear Sky'!P9</f>
        <v>922.6072999999999</v>
      </c>
      <c r="Q9" s="33">
        <f>'Electric lighting'!$G9+'Clear Sky'!Q9</f>
        <v>890.52519999999993</v>
      </c>
      <c r="R9" s="33">
        <f>'Electric lighting'!$G9+'Clear Sky'!R9</f>
        <v>884.15739999999994</v>
      </c>
      <c r="S9" s="33">
        <f>'Electric lighting'!$G9+'Clear Sky'!S9</f>
        <v>1042.7599</v>
      </c>
      <c r="T9" s="33">
        <f>'Electric lighting'!$G9+'Clear Sky'!T9</f>
        <v>956.76889999999992</v>
      </c>
      <c r="U9" s="33">
        <f>'Electric lighting'!$G9+'Clear Sky'!U9</f>
        <v>860.81989999999996</v>
      </c>
      <c r="V9" s="33">
        <f>'Electric lighting'!$G9+'Clear Sky'!V9</f>
        <v>717.3</v>
      </c>
      <c r="W9" s="33">
        <f>'Electric lighting'!$G9+'Clear Sky'!W9</f>
        <v>717.3</v>
      </c>
      <c r="X9" s="33">
        <f>'Electric lighting'!$G9+'Clear Sky'!X9</f>
        <v>1106.5807</v>
      </c>
      <c r="Y9" s="33">
        <f>'Electric lighting'!$G9+'Clear Sky'!Y9</f>
        <v>1099.2455</v>
      </c>
      <c r="Z9" s="33">
        <f>'Electric lighting'!$G9+'Clear Sky'!Z9</f>
        <v>1000.5255999999999</v>
      </c>
      <c r="AA9" s="33">
        <f>'Electric lighting'!$G9+'Clear Sky'!AA9</f>
        <v>930.89459999999997</v>
      </c>
      <c r="AB9" s="33">
        <f>'Electric lighting'!$G9+'Clear Sky'!AB9</f>
        <v>983.42879999999991</v>
      </c>
      <c r="AC9" s="33">
        <f>'Electric lighting'!$G9+'Clear Sky'!AC9</f>
        <v>1040.9477999999999</v>
      </c>
      <c r="AD9" s="33">
        <f>'Electric lighting'!$G9+'Clear Sky'!AD9</f>
        <v>1105.0787</v>
      </c>
      <c r="AE9" s="33">
        <f>'Electric lighting'!$G9+'Clear Sky'!AE9</f>
        <v>1025.6054999999999</v>
      </c>
    </row>
    <row r="10" spans="1:33" x14ac:dyDescent="0.3">
      <c r="A10" s="35" t="s">
        <v>13</v>
      </c>
      <c r="B10" s="33">
        <f>'Electric lighting'!$G10+'Clear Sky'!B10</f>
        <v>898.1237000000001</v>
      </c>
      <c r="C10" s="33">
        <f>'Electric lighting'!$G10+'Clear Sky'!C10</f>
        <v>1593.9733000000001</v>
      </c>
      <c r="D10" s="33">
        <f>'Electric lighting'!$G10+'Clear Sky'!D10</f>
        <v>649.70000000000005</v>
      </c>
      <c r="E10" s="33">
        <f>'Electric lighting'!$G10+'Clear Sky'!E10</f>
        <v>649.70000000000005</v>
      </c>
      <c r="F10" s="33">
        <f>'Electric lighting'!$G10+'Clear Sky'!F10</f>
        <v>2236.7170000000001</v>
      </c>
      <c r="G10" s="33">
        <f>'Electric lighting'!$G10+'Clear Sky'!G10</f>
        <v>1538.7892000000002</v>
      </c>
      <c r="H10" s="33">
        <f>'Electric lighting'!$G10+'Clear Sky'!H10</f>
        <v>1146.6205</v>
      </c>
      <c r="I10" s="33">
        <f>'Electric lighting'!$G10+'Clear Sky'!I10</f>
        <v>1024.6399000000001</v>
      </c>
      <c r="J10" s="33">
        <f>'Electric lighting'!$G10+'Clear Sky'!J10</f>
        <v>744.12348000000009</v>
      </c>
      <c r="K10" s="33">
        <f>'Electric lighting'!$G10+'Clear Sky'!K10</f>
        <v>649.70000000000005</v>
      </c>
      <c r="L10" s="33">
        <f>'Electric lighting'!$G10+'Clear Sky'!L10</f>
        <v>649.70000000000005</v>
      </c>
      <c r="M10" s="33">
        <f>'Electric lighting'!$G10+'Clear Sky'!M10</f>
        <v>649.70000000000005</v>
      </c>
      <c r="N10" s="33">
        <f>'Electric lighting'!$G10+'Clear Sky'!N10</f>
        <v>649.70000000000005</v>
      </c>
      <c r="O10" s="33">
        <f>'Electric lighting'!$G10+'Clear Sky'!O10</f>
        <v>3155.607</v>
      </c>
      <c r="P10" s="33">
        <f>'Electric lighting'!$G10+'Clear Sky'!P10</f>
        <v>2368.643</v>
      </c>
      <c r="Q10" s="33">
        <f>'Electric lighting'!$G10+'Clear Sky'!Q10</f>
        <v>1764.9950000000001</v>
      </c>
      <c r="R10" s="33">
        <f>'Electric lighting'!$G10+'Clear Sky'!R10</f>
        <v>1564.0334</v>
      </c>
      <c r="S10" s="33">
        <f>'Electric lighting'!$G10+'Clear Sky'!S10</f>
        <v>1436.9428</v>
      </c>
      <c r="T10" s="33">
        <f>'Electric lighting'!$G10+'Clear Sky'!T10</f>
        <v>1518.1343999999999</v>
      </c>
      <c r="U10" s="33">
        <f>'Electric lighting'!$G10+'Clear Sky'!U10</f>
        <v>1223.7446</v>
      </c>
      <c r="V10" s="33">
        <f>'Electric lighting'!$G10+'Clear Sky'!V10</f>
        <v>649.70000000000005</v>
      </c>
      <c r="W10" s="33">
        <f>'Electric lighting'!$G10+'Clear Sky'!W10</f>
        <v>649.70000000000005</v>
      </c>
      <c r="X10" s="33">
        <f>'Electric lighting'!$G10+'Clear Sky'!X10</f>
        <v>4153.7439999999997</v>
      </c>
      <c r="Y10" s="33">
        <f>'Electric lighting'!$G10+'Clear Sky'!Y10</f>
        <v>2901.5140000000001</v>
      </c>
      <c r="Z10" s="33">
        <f>'Electric lighting'!$G10+'Clear Sky'!Z10</f>
        <v>2446.08</v>
      </c>
      <c r="AA10" s="33">
        <f>'Electric lighting'!$G10+'Clear Sky'!AA10</f>
        <v>1963.48</v>
      </c>
      <c r="AB10" s="33">
        <f>'Electric lighting'!$G10+'Clear Sky'!AB10</f>
        <v>1916.127</v>
      </c>
      <c r="AC10" s="33">
        <f>'Electric lighting'!$G10+'Clear Sky'!AC10</f>
        <v>1786.0219999999999</v>
      </c>
      <c r="AD10" s="33">
        <f>'Electric lighting'!$G10+'Clear Sky'!AD10</f>
        <v>1786.4290000000001</v>
      </c>
      <c r="AE10" s="33">
        <f>'Electric lighting'!$G10+'Clear Sky'!AE10</f>
        <v>1684.7050000000002</v>
      </c>
    </row>
    <row r="11" spans="1:33" x14ac:dyDescent="0.3">
      <c r="A11" s="35" t="s">
        <v>14</v>
      </c>
      <c r="B11" s="33">
        <f>'Electric lighting'!$G11+'Clear Sky'!B11</f>
        <v>934.06259999999997</v>
      </c>
      <c r="C11" s="33">
        <f>'Electric lighting'!$G11+'Clear Sky'!C11</f>
        <v>1506.7325000000001</v>
      </c>
      <c r="D11" s="33">
        <f>'Electric lighting'!$G11+'Clear Sky'!D11</f>
        <v>745</v>
      </c>
      <c r="E11" s="33">
        <f>'Electric lighting'!$G11+'Clear Sky'!E11</f>
        <v>745</v>
      </c>
      <c r="F11" s="33">
        <f>'Electric lighting'!$G11+'Clear Sky'!F11</f>
        <v>1838.19</v>
      </c>
      <c r="G11" s="33">
        <f>'Electric lighting'!$G11+'Clear Sky'!G11</f>
        <v>1347.6396999999999</v>
      </c>
      <c r="H11" s="33">
        <f>'Electric lighting'!$G11+'Clear Sky'!H11</f>
        <v>1102.0351000000001</v>
      </c>
      <c r="I11" s="33">
        <f>'Electric lighting'!$G11+'Clear Sky'!I11</f>
        <v>992.16890000000001</v>
      </c>
      <c r="J11" s="33">
        <f>'Electric lighting'!$G11+'Clear Sky'!J11</f>
        <v>815.71513000000004</v>
      </c>
      <c r="K11" s="33">
        <f>'Electric lighting'!$G11+'Clear Sky'!K11</f>
        <v>745</v>
      </c>
      <c r="L11" s="33">
        <f>'Electric lighting'!$G11+'Clear Sky'!L11</f>
        <v>745</v>
      </c>
      <c r="M11" s="33">
        <f>'Electric lighting'!$G11+'Clear Sky'!M11</f>
        <v>745</v>
      </c>
      <c r="N11" s="33">
        <f>'Electric lighting'!$G11+'Clear Sky'!N11</f>
        <v>745</v>
      </c>
      <c r="O11" s="33">
        <f>'Electric lighting'!$G11+'Clear Sky'!O11</f>
        <v>2529.6559999999999</v>
      </c>
      <c r="P11" s="33">
        <f>'Electric lighting'!$G11+'Clear Sky'!P11</f>
        <v>1926.8520000000001</v>
      </c>
      <c r="Q11" s="33">
        <f>'Electric lighting'!$G11+'Clear Sky'!Q11</f>
        <v>1472.4549</v>
      </c>
      <c r="R11" s="33">
        <f>'Electric lighting'!$G11+'Clear Sky'!R11</f>
        <v>1334.1385</v>
      </c>
      <c r="S11" s="33">
        <f>'Electric lighting'!$G11+'Clear Sky'!S11</f>
        <v>1477.9276</v>
      </c>
      <c r="T11" s="33">
        <f>'Electric lighting'!$G11+'Clear Sky'!T11</f>
        <v>1459.5875999999998</v>
      </c>
      <c r="U11" s="33">
        <f>'Electric lighting'!$G11+'Clear Sky'!U11</f>
        <v>1291.8506</v>
      </c>
      <c r="V11" s="33">
        <f>'Electric lighting'!$G11+'Clear Sky'!V11</f>
        <v>745</v>
      </c>
      <c r="W11" s="33">
        <f>'Electric lighting'!$G11+'Clear Sky'!W11</f>
        <v>745</v>
      </c>
      <c r="X11" s="33">
        <f>'Electric lighting'!$G11+'Clear Sky'!X11</f>
        <v>2903.201</v>
      </c>
      <c r="Y11" s="33">
        <f>'Electric lighting'!$G11+'Clear Sky'!Y11</f>
        <v>2388.1819999999998</v>
      </c>
      <c r="Z11" s="33">
        <f>'Electric lighting'!$G11+'Clear Sky'!Z11</f>
        <v>2096.261</v>
      </c>
      <c r="AA11" s="33">
        <f>'Electric lighting'!$G11+'Clear Sky'!AA11</f>
        <v>1681.5179000000001</v>
      </c>
      <c r="AB11" s="33">
        <f>'Electric lighting'!$G11+'Clear Sky'!AB11</f>
        <v>1658.4022</v>
      </c>
      <c r="AC11" s="33">
        <f>'Electric lighting'!$G11+'Clear Sky'!AC11</f>
        <v>1603.4135000000001</v>
      </c>
      <c r="AD11" s="33">
        <f>'Electric lighting'!$G11+'Clear Sky'!AD11</f>
        <v>1617.7743</v>
      </c>
      <c r="AE11" s="33">
        <f>'Electric lighting'!$G11+'Clear Sky'!AE11</f>
        <v>1620.4221</v>
      </c>
    </row>
    <row r="12" spans="1:33" x14ac:dyDescent="0.3">
      <c r="A12" s="35" t="s">
        <v>15</v>
      </c>
      <c r="B12" s="33">
        <f>'Electric lighting'!$G12+'Clear Sky'!B12</f>
        <v>980.42980000000011</v>
      </c>
      <c r="C12" s="33">
        <f>'Electric lighting'!$G12+'Clear Sky'!C12</f>
        <v>1527.4241999999999</v>
      </c>
      <c r="D12" s="33">
        <f>'Electric lighting'!$G12+'Clear Sky'!D12</f>
        <v>797.2</v>
      </c>
      <c r="E12" s="33">
        <f>'Electric lighting'!$G12+'Clear Sky'!E12</f>
        <v>797.2</v>
      </c>
      <c r="F12" s="33">
        <f>'Electric lighting'!$G12+'Clear Sky'!F12</f>
        <v>1495.2589</v>
      </c>
      <c r="G12" s="33">
        <f>'Electric lighting'!$G12+'Clear Sky'!G12</f>
        <v>1258.9666999999999</v>
      </c>
      <c r="H12" s="33">
        <f>'Electric lighting'!$G12+'Clear Sky'!H12</f>
        <v>1077.1105</v>
      </c>
      <c r="I12" s="33">
        <f>'Electric lighting'!$G12+'Clear Sky'!I12</f>
        <v>998.92830000000004</v>
      </c>
      <c r="J12" s="33">
        <f>'Electric lighting'!$G12+'Clear Sky'!J12</f>
        <v>856.50278000000003</v>
      </c>
      <c r="K12" s="33">
        <f>'Electric lighting'!$G12+'Clear Sky'!K12</f>
        <v>797.2</v>
      </c>
      <c r="L12" s="33">
        <f>'Electric lighting'!$G12+'Clear Sky'!L12</f>
        <v>797.2</v>
      </c>
      <c r="M12" s="33">
        <f>'Electric lighting'!$G12+'Clear Sky'!M12</f>
        <v>797.2</v>
      </c>
      <c r="N12" s="33">
        <f>'Electric lighting'!$G12+'Clear Sky'!N12</f>
        <v>797.2</v>
      </c>
      <c r="O12" s="33">
        <f>'Electric lighting'!$G12+'Clear Sky'!O12</f>
        <v>2250.067</v>
      </c>
      <c r="P12" s="33">
        <f>'Electric lighting'!$G12+'Clear Sky'!P12</f>
        <v>1696.4683</v>
      </c>
      <c r="Q12" s="33">
        <f>'Electric lighting'!$G12+'Clear Sky'!Q12</f>
        <v>1375.0727000000002</v>
      </c>
      <c r="R12" s="33">
        <f>'Electric lighting'!$G12+'Clear Sky'!R12</f>
        <v>1222.2073</v>
      </c>
      <c r="S12" s="33">
        <f>'Electric lighting'!$G12+'Clear Sky'!S12</f>
        <v>1400.7874999999999</v>
      </c>
      <c r="T12" s="33">
        <f>'Electric lighting'!$G12+'Clear Sky'!T12</f>
        <v>1383.7634</v>
      </c>
      <c r="U12" s="33">
        <f>'Electric lighting'!$G12+'Clear Sky'!U12</f>
        <v>1169.0178000000001</v>
      </c>
      <c r="V12" s="33">
        <f>'Electric lighting'!$G12+'Clear Sky'!V12</f>
        <v>797.2</v>
      </c>
      <c r="W12" s="33">
        <f>'Electric lighting'!$G12+'Clear Sky'!W12</f>
        <v>797.2</v>
      </c>
      <c r="X12" s="33">
        <f>'Electric lighting'!$G12+'Clear Sky'!X12</f>
        <v>2513.643</v>
      </c>
      <c r="Y12" s="33">
        <f>'Electric lighting'!$G12+'Clear Sky'!Y12</f>
        <v>2065.6080000000002</v>
      </c>
      <c r="Z12" s="33">
        <f>'Electric lighting'!$G12+'Clear Sky'!Z12</f>
        <v>1755.3683000000001</v>
      </c>
      <c r="AA12" s="33">
        <f>'Electric lighting'!$G12+'Clear Sky'!AA12</f>
        <v>1407.4722000000002</v>
      </c>
      <c r="AB12" s="33">
        <f>'Electric lighting'!$G12+'Clear Sky'!AB12</f>
        <v>1479.4303</v>
      </c>
      <c r="AC12" s="33">
        <f>'Electric lighting'!$G12+'Clear Sky'!AC12</f>
        <v>1381.5181</v>
      </c>
      <c r="AD12" s="33">
        <f>'Electric lighting'!$G12+'Clear Sky'!AD12</f>
        <v>1498.8142</v>
      </c>
      <c r="AE12" s="33">
        <f>'Electric lighting'!$G12+'Clear Sky'!AE12</f>
        <v>1377.8233</v>
      </c>
    </row>
    <row r="13" spans="1:33" x14ac:dyDescent="0.3">
      <c r="A13" s="35" t="s">
        <v>16</v>
      </c>
      <c r="B13" s="33">
        <f>'Electric lighting'!$G13+'Clear Sky'!B13</f>
        <v>947.52440000000001</v>
      </c>
      <c r="C13" s="33">
        <f>'Electric lighting'!$G13+'Clear Sky'!C13</f>
        <v>1199.5848000000001</v>
      </c>
      <c r="D13" s="33">
        <f>'Electric lighting'!$G13+'Clear Sky'!D13</f>
        <v>825.8</v>
      </c>
      <c r="E13" s="33">
        <f>'Electric lighting'!$G13+'Clear Sky'!E13</f>
        <v>825.8</v>
      </c>
      <c r="F13" s="33">
        <f>'Electric lighting'!$G13+'Clear Sky'!F13</f>
        <v>1369.7717</v>
      </c>
      <c r="G13" s="33">
        <f>'Electric lighting'!$G13+'Clear Sky'!G13</f>
        <v>1133.8979999999999</v>
      </c>
      <c r="H13" s="33">
        <f>'Electric lighting'!$G13+'Clear Sky'!H13</f>
        <v>1025.895</v>
      </c>
      <c r="I13" s="33">
        <f>'Electric lighting'!$G13+'Clear Sky'!I13</f>
        <v>984.31449999999995</v>
      </c>
      <c r="J13" s="33">
        <f>'Electric lighting'!$G13+'Clear Sky'!J13</f>
        <v>866.9223199999999</v>
      </c>
      <c r="K13" s="33">
        <f>'Electric lighting'!$G13+'Clear Sky'!K13</f>
        <v>825.8</v>
      </c>
      <c r="L13" s="33">
        <f>'Electric lighting'!$G13+'Clear Sky'!L13</f>
        <v>825.8</v>
      </c>
      <c r="M13" s="33">
        <f>'Electric lighting'!$G13+'Clear Sky'!M13</f>
        <v>825.8</v>
      </c>
      <c r="N13" s="33">
        <f>'Electric lighting'!$G13+'Clear Sky'!N13</f>
        <v>825.8</v>
      </c>
      <c r="O13" s="33">
        <f>'Electric lighting'!$G13+'Clear Sky'!O13</f>
        <v>1701.6868999999999</v>
      </c>
      <c r="P13" s="33">
        <f>'Electric lighting'!$G13+'Clear Sky'!P13</f>
        <v>1363.1581000000001</v>
      </c>
      <c r="Q13" s="33">
        <f>'Electric lighting'!$G13+'Clear Sky'!Q13</f>
        <v>1317.539</v>
      </c>
      <c r="R13" s="33">
        <f>'Electric lighting'!$G13+'Clear Sky'!R13</f>
        <v>1129.2350999999999</v>
      </c>
      <c r="S13" s="33">
        <f>'Electric lighting'!$G13+'Clear Sky'!S13</f>
        <v>1304.06</v>
      </c>
      <c r="T13" s="33">
        <f>'Electric lighting'!$G13+'Clear Sky'!T13</f>
        <v>1307.902</v>
      </c>
      <c r="U13" s="33">
        <f>'Electric lighting'!$G13+'Clear Sky'!U13</f>
        <v>1133.5996</v>
      </c>
      <c r="V13" s="33">
        <f>'Electric lighting'!$G13+'Clear Sky'!V13</f>
        <v>825.8</v>
      </c>
      <c r="W13" s="33">
        <f>'Electric lighting'!$G13+'Clear Sky'!W13</f>
        <v>825.8</v>
      </c>
      <c r="X13" s="33">
        <f>'Electric lighting'!$G13+'Clear Sky'!X13</f>
        <v>2026.3630000000001</v>
      </c>
      <c r="Y13" s="33">
        <f>'Electric lighting'!$G13+'Clear Sky'!Y13</f>
        <v>1839.6</v>
      </c>
      <c r="Z13" s="33">
        <f>'Electric lighting'!$G13+'Clear Sky'!Z13</f>
        <v>1498.2274</v>
      </c>
      <c r="AA13" s="33">
        <f>'Electric lighting'!$G13+'Clear Sky'!AA13</f>
        <v>1292.6297</v>
      </c>
      <c r="AB13" s="33">
        <f>'Electric lighting'!$G13+'Clear Sky'!AB13</f>
        <v>1429.2089000000001</v>
      </c>
      <c r="AC13" s="33">
        <f>'Electric lighting'!$G13+'Clear Sky'!AC13</f>
        <v>1326.3042</v>
      </c>
      <c r="AD13" s="33">
        <f>'Electric lighting'!$G13+'Clear Sky'!AD13</f>
        <v>1337.5019</v>
      </c>
      <c r="AE13" s="33">
        <f>'Electric lighting'!$G13+'Clear Sky'!AE13</f>
        <v>1385.0028</v>
      </c>
    </row>
    <row r="14" spans="1:33" x14ac:dyDescent="0.3">
      <c r="A14" s="35" t="s">
        <v>17</v>
      </c>
      <c r="B14" s="33">
        <f>'Electric lighting'!$G14+'Clear Sky'!B14</f>
        <v>893.85951</v>
      </c>
      <c r="C14" s="33">
        <f>'Electric lighting'!$G14+'Clear Sky'!C14</f>
        <v>1006.2717</v>
      </c>
      <c r="D14" s="33">
        <f>'Electric lighting'!$G14+'Clear Sky'!D14</f>
        <v>829.3</v>
      </c>
      <c r="E14" s="33">
        <f>'Electric lighting'!$G14+'Clear Sky'!E14</f>
        <v>829.3</v>
      </c>
      <c r="F14" s="33">
        <f>'Electric lighting'!$G14+'Clear Sky'!F14</f>
        <v>1183.5128999999999</v>
      </c>
      <c r="G14" s="33">
        <f>'Electric lighting'!$G14+'Clear Sky'!G14</f>
        <v>1057.0893999999998</v>
      </c>
      <c r="H14" s="33">
        <f>'Electric lighting'!$G14+'Clear Sky'!H14</f>
        <v>976.73159999999996</v>
      </c>
      <c r="I14" s="33">
        <f>'Electric lighting'!$G14+'Clear Sky'!I14</f>
        <v>955.38169999999991</v>
      </c>
      <c r="J14" s="33">
        <f>'Electric lighting'!$G14+'Clear Sky'!J14</f>
        <v>851.33362</v>
      </c>
      <c r="K14" s="33">
        <f>'Electric lighting'!$G14+'Clear Sky'!K14</f>
        <v>829.3</v>
      </c>
      <c r="L14" s="33">
        <f>'Electric lighting'!$G14+'Clear Sky'!L14</f>
        <v>829.3</v>
      </c>
      <c r="M14" s="33">
        <f>'Electric lighting'!$G14+'Clear Sky'!M14</f>
        <v>829.3</v>
      </c>
      <c r="N14" s="33">
        <f>'Electric lighting'!$G14+'Clear Sky'!N14</f>
        <v>829.3</v>
      </c>
      <c r="O14" s="33">
        <f>'Electric lighting'!$G14+'Clear Sky'!O14</f>
        <v>1427.1264000000001</v>
      </c>
      <c r="P14" s="33">
        <f>'Electric lighting'!$G14+'Clear Sky'!P14</f>
        <v>1297.1768999999999</v>
      </c>
      <c r="Q14" s="33">
        <f>'Electric lighting'!$G14+'Clear Sky'!Q14</f>
        <v>1140.9099999999999</v>
      </c>
      <c r="R14" s="33">
        <f>'Electric lighting'!$G14+'Clear Sky'!R14</f>
        <v>1165.9022</v>
      </c>
      <c r="S14" s="33">
        <f>'Electric lighting'!$G14+'Clear Sky'!S14</f>
        <v>1181.8204000000001</v>
      </c>
      <c r="T14" s="33">
        <f>'Electric lighting'!$G14+'Clear Sky'!T14</f>
        <v>1214.223</v>
      </c>
      <c r="U14" s="33">
        <f>'Electric lighting'!$G14+'Clear Sky'!U14</f>
        <v>1078.7459999999999</v>
      </c>
      <c r="V14" s="33">
        <f>'Electric lighting'!$G14+'Clear Sky'!V14</f>
        <v>829.3</v>
      </c>
      <c r="W14" s="33">
        <f>'Electric lighting'!$G14+'Clear Sky'!W14</f>
        <v>829.3</v>
      </c>
      <c r="X14" s="33">
        <f>'Electric lighting'!$G14+'Clear Sky'!X14</f>
        <v>1549.7395999999999</v>
      </c>
      <c r="Y14" s="33">
        <f>'Electric lighting'!$G14+'Clear Sky'!Y14</f>
        <v>1680.6979999999999</v>
      </c>
      <c r="Z14" s="33">
        <f>'Electric lighting'!$G14+'Clear Sky'!Z14</f>
        <v>1274.2757999999999</v>
      </c>
      <c r="AA14" s="33">
        <f>'Electric lighting'!$G14+'Clear Sky'!AA14</f>
        <v>1191.4556</v>
      </c>
      <c r="AB14" s="33">
        <f>'Electric lighting'!$G14+'Clear Sky'!AB14</f>
        <v>1230.5837999999999</v>
      </c>
      <c r="AC14" s="33">
        <f>'Electric lighting'!$G14+'Clear Sky'!AC14</f>
        <v>1326.3656000000001</v>
      </c>
      <c r="AD14" s="33">
        <f>'Electric lighting'!$G14+'Clear Sky'!AD14</f>
        <v>1400.2228</v>
      </c>
      <c r="AE14" s="33">
        <f>'Electric lighting'!$G14+'Clear Sky'!AE14</f>
        <v>1437.4088999999999</v>
      </c>
    </row>
    <row r="15" spans="1:33" x14ac:dyDescent="0.3">
      <c r="A15" s="35" t="s">
        <v>18</v>
      </c>
      <c r="B15" s="33">
        <f>'Electric lighting'!$G15+'Clear Sky'!B15</f>
        <v>832.06158000000005</v>
      </c>
      <c r="C15" s="33">
        <f>'Electric lighting'!$G15+'Clear Sky'!C15</f>
        <v>868.62248999999997</v>
      </c>
      <c r="D15" s="33">
        <f>'Electric lighting'!$G15+'Clear Sky'!D15</f>
        <v>811.5</v>
      </c>
      <c r="E15" s="33">
        <f>'Electric lighting'!$G15+'Clear Sky'!E15</f>
        <v>811.5</v>
      </c>
      <c r="F15" s="33">
        <f>'Electric lighting'!$G15+'Clear Sky'!F15</f>
        <v>1002.4666999999999</v>
      </c>
      <c r="G15" s="33">
        <f>'Electric lighting'!$G15+'Clear Sky'!G15</f>
        <v>942.49160000000006</v>
      </c>
      <c r="H15" s="33">
        <f>'Electric lighting'!$G15+'Clear Sky'!H15</f>
        <v>900.47629000000006</v>
      </c>
      <c r="I15" s="33">
        <f>'Electric lighting'!$G15+'Clear Sky'!I15</f>
        <v>907.34331999999995</v>
      </c>
      <c r="J15" s="33">
        <f>'Electric lighting'!$G15+'Clear Sky'!J15</f>
        <v>825.48783000000003</v>
      </c>
      <c r="K15" s="33">
        <f>'Electric lighting'!$G15+'Clear Sky'!K15</f>
        <v>811.5</v>
      </c>
      <c r="L15" s="33">
        <f>'Electric lighting'!$G15+'Clear Sky'!L15</f>
        <v>811.5</v>
      </c>
      <c r="M15" s="33">
        <f>'Electric lighting'!$G15+'Clear Sky'!M15</f>
        <v>811.5</v>
      </c>
      <c r="N15" s="33">
        <f>'Electric lighting'!$G15+'Clear Sky'!N15</f>
        <v>811.5</v>
      </c>
      <c r="O15" s="33">
        <f>'Electric lighting'!$G15+'Clear Sky'!O15</f>
        <v>1251.9164000000001</v>
      </c>
      <c r="P15" s="33">
        <f>'Electric lighting'!$G15+'Clear Sky'!P15</f>
        <v>1123.5102999999999</v>
      </c>
      <c r="Q15" s="33">
        <f>'Electric lighting'!$G15+'Clear Sky'!Q15</f>
        <v>1036.7809999999999</v>
      </c>
      <c r="R15" s="33">
        <f>'Electric lighting'!$G15+'Clear Sky'!R15</f>
        <v>1000.8578</v>
      </c>
      <c r="S15" s="33">
        <f>'Electric lighting'!$G15+'Clear Sky'!S15</f>
        <v>1140.8155999999999</v>
      </c>
      <c r="T15" s="33">
        <f>'Electric lighting'!$G15+'Clear Sky'!T15</f>
        <v>1136.251</v>
      </c>
      <c r="U15" s="33">
        <f>'Electric lighting'!$G15+'Clear Sky'!U15</f>
        <v>1064.0626999999999</v>
      </c>
      <c r="V15" s="33">
        <f>'Electric lighting'!$G15+'Clear Sky'!V15</f>
        <v>811.5</v>
      </c>
      <c r="W15" s="33">
        <f>'Electric lighting'!$G15+'Clear Sky'!W15</f>
        <v>811.5</v>
      </c>
      <c r="X15" s="33">
        <f>'Electric lighting'!$G15+'Clear Sky'!X15</f>
        <v>1255.0322000000001</v>
      </c>
      <c r="Y15" s="33">
        <f>'Electric lighting'!$G15+'Clear Sky'!Y15</f>
        <v>1273.6968999999999</v>
      </c>
      <c r="Z15" s="33">
        <f>'Electric lighting'!$G15+'Clear Sky'!Z15</f>
        <v>1173.5630000000001</v>
      </c>
      <c r="AA15" s="33">
        <f>'Electric lighting'!$G15+'Clear Sky'!AA15</f>
        <v>1117.5677000000001</v>
      </c>
      <c r="AB15" s="33">
        <f>'Electric lighting'!$G15+'Clear Sky'!AB15</f>
        <v>1172.8337000000001</v>
      </c>
      <c r="AC15" s="33">
        <f>'Electric lighting'!$G15+'Clear Sky'!AC15</f>
        <v>1274.1711</v>
      </c>
      <c r="AD15" s="33">
        <f>'Electric lighting'!$G15+'Clear Sky'!AD15</f>
        <v>1355.3013000000001</v>
      </c>
      <c r="AE15" s="33">
        <f>'Electric lighting'!$G15+'Clear Sky'!AE15</f>
        <v>1239.7457999999999</v>
      </c>
    </row>
    <row r="16" spans="1:33" x14ac:dyDescent="0.3">
      <c r="A16" s="35" t="s">
        <v>19</v>
      </c>
      <c r="B16" s="33">
        <f>'Electric lighting'!$G16+'Clear Sky'!B16</f>
        <v>769.85925999999995</v>
      </c>
      <c r="C16" s="33">
        <f>'Electric lighting'!$G16+'Clear Sky'!C16</f>
        <v>813.04222000000004</v>
      </c>
      <c r="D16" s="33">
        <f>'Electric lighting'!$G16+'Clear Sky'!D16</f>
        <v>757</v>
      </c>
      <c r="E16" s="33">
        <f>'Electric lighting'!$G16+'Clear Sky'!E16</f>
        <v>757</v>
      </c>
      <c r="F16" s="33">
        <f>'Electric lighting'!$G16+'Clear Sky'!F16</f>
        <v>936.3134</v>
      </c>
      <c r="G16" s="33">
        <f>'Electric lighting'!$G16+'Clear Sky'!G16</f>
        <v>872.14409999999998</v>
      </c>
      <c r="H16" s="33">
        <f>'Electric lighting'!$G16+'Clear Sky'!H16</f>
        <v>840.24468999999999</v>
      </c>
      <c r="I16" s="33">
        <f>'Electric lighting'!$G16+'Clear Sky'!I16</f>
        <v>831.31857000000002</v>
      </c>
      <c r="J16" s="33">
        <f>'Electric lighting'!$G16+'Clear Sky'!J16</f>
        <v>769.38435000000004</v>
      </c>
      <c r="K16" s="33">
        <f>'Electric lighting'!$G16+'Clear Sky'!K16</f>
        <v>757</v>
      </c>
      <c r="L16" s="33">
        <f>'Electric lighting'!$G16+'Clear Sky'!L16</f>
        <v>757</v>
      </c>
      <c r="M16" s="33">
        <f>'Electric lighting'!$G16+'Clear Sky'!M16</f>
        <v>757</v>
      </c>
      <c r="N16" s="33">
        <f>'Electric lighting'!$G16+'Clear Sky'!N16</f>
        <v>757</v>
      </c>
      <c r="O16" s="33">
        <f>'Electric lighting'!$G16+'Clear Sky'!O16</f>
        <v>1009.7037</v>
      </c>
      <c r="P16" s="33">
        <f>'Electric lighting'!$G16+'Clear Sky'!P16</f>
        <v>979.19110000000001</v>
      </c>
      <c r="Q16" s="33">
        <f>'Electric lighting'!$G16+'Clear Sky'!Q16</f>
        <v>918.83719999999994</v>
      </c>
      <c r="R16" s="33">
        <f>'Electric lighting'!$G16+'Clear Sky'!R16</f>
        <v>931.39429999999993</v>
      </c>
      <c r="S16" s="33">
        <f>'Electric lighting'!$G16+'Clear Sky'!S16</f>
        <v>1150.2644</v>
      </c>
      <c r="T16" s="33">
        <f>'Electric lighting'!$G16+'Clear Sky'!T16</f>
        <v>1040.7707</v>
      </c>
      <c r="U16" s="33">
        <f>'Electric lighting'!$G16+'Clear Sky'!U16</f>
        <v>962.58429999999998</v>
      </c>
      <c r="V16" s="33">
        <f>'Electric lighting'!$G16+'Clear Sky'!V16</f>
        <v>757</v>
      </c>
      <c r="W16" s="33">
        <f>'Electric lighting'!$G16+'Clear Sky'!W16</f>
        <v>757</v>
      </c>
      <c r="X16" s="33">
        <f>'Electric lighting'!$G16+'Clear Sky'!X16</f>
        <v>1087.7999</v>
      </c>
      <c r="Y16" s="33">
        <f>'Electric lighting'!$G16+'Clear Sky'!Y16</f>
        <v>1132.6506999999999</v>
      </c>
      <c r="Z16" s="33">
        <f>'Electric lighting'!$G16+'Clear Sky'!Z16</f>
        <v>964.06659999999999</v>
      </c>
      <c r="AA16" s="33">
        <f>'Electric lighting'!$G16+'Clear Sky'!AA16</f>
        <v>967.33280000000002</v>
      </c>
      <c r="AB16" s="33">
        <f>'Electric lighting'!$G16+'Clear Sky'!AB16</f>
        <v>1016.1892</v>
      </c>
      <c r="AC16" s="33">
        <f>'Electric lighting'!$G16+'Clear Sky'!AC16</f>
        <v>1096.3604</v>
      </c>
      <c r="AD16" s="33">
        <f>'Electric lighting'!$G16+'Clear Sky'!AD16</f>
        <v>1283.7616</v>
      </c>
      <c r="AE16" s="33">
        <f>'Electric lighting'!$G16+'Clear Sky'!AE16</f>
        <v>1110.3827000000001</v>
      </c>
    </row>
    <row r="17" spans="1:31" x14ac:dyDescent="0.3">
      <c r="A17" s="35" t="s">
        <v>20</v>
      </c>
      <c r="B17" s="33">
        <f>'Electric lighting'!$G17+'Clear Sky'!B17</f>
        <v>1029.9722999999999</v>
      </c>
      <c r="C17" s="33">
        <f>'Electric lighting'!$G17+'Clear Sky'!C17</f>
        <v>1948.9110000000001</v>
      </c>
      <c r="D17" s="33">
        <f>'Electric lighting'!$G17+'Clear Sky'!D17</f>
        <v>727</v>
      </c>
      <c r="E17" s="33">
        <f>'Electric lighting'!$G17+'Clear Sky'!E17</f>
        <v>727</v>
      </c>
      <c r="F17" s="33">
        <f>'Electric lighting'!$G17+'Clear Sky'!F17</f>
        <v>2178.8739999999998</v>
      </c>
      <c r="G17" s="33">
        <f>'Electric lighting'!$G17+'Clear Sky'!G17</f>
        <v>1837.09</v>
      </c>
      <c r="H17" s="33">
        <f>'Electric lighting'!$G17+'Clear Sky'!H17</f>
        <v>1327.2773</v>
      </c>
      <c r="I17" s="33">
        <f>'Electric lighting'!$G17+'Clear Sky'!I17</f>
        <v>1097.2180000000001</v>
      </c>
      <c r="J17" s="33">
        <f>'Electric lighting'!$G17+'Clear Sky'!J17</f>
        <v>837.7953</v>
      </c>
      <c r="K17" s="33">
        <f>'Electric lighting'!$G17+'Clear Sky'!K17</f>
        <v>727</v>
      </c>
      <c r="L17" s="33">
        <f>'Electric lighting'!$G17+'Clear Sky'!L17</f>
        <v>727</v>
      </c>
      <c r="M17" s="33">
        <f>'Electric lighting'!$G17+'Clear Sky'!M17</f>
        <v>727</v>
      </c>
      <c r="N17" s="33">
        <f>'Electric lighting'!$G17+'Clear Sky'!N17</f>
        <v>727</v>
      </c>
      <c r="O17" s="33">
        <f>'Electric lighting'!$G17+'Clear Sky'!O17</f>
        <v>3338.0970000000002</v>
      </c>
      <c r="P17" s="33">
        <f>'Electric lighting'!$G17+'Clear Sky'!P17</f>
        <v>2440.1179999999999</v>
      </c>
      <c r="Q17" s="33">
        <f>'Electric lighting'!$G17+'Clear Sky'!Q17</f>
        <v>1929.3989999999999</v>
      </c>
      <c r="R17" s="33">
        <f>'Electric lighting'!$G17+'Clear Sky'!R17</f>
        <v>1645.6905999999999</v>
      </c>
      <c r="S17" s="33">
        <f>'Electric lighting'!$G17+'Clear Sky'!S17</f>
        <v>1584.8962000000001</v>
      </c>
      <c r="T17" s="33">
        <f>'Electric lighting'!$G17+'Clear Sky'!T17</f>
        <v>1598.4901</v>
      </c>
      <c r="U17" s="33">
        <f>'Electric lighting'!$G17+'Clear Sky'!U17</f>
        <v>1339.0282999999999</v>
      </c>
      <c r="V17" s="33">
        <f>'Electric lighting'!$G17+'Clear Sky'!V17</f>
        <v>727</v>
      </c>
      <c r="W17" s="33">
        <f>'Electric lighting'!$G17+'Clear Sky'!W17</f>
        <v>727</v>
      </c>
      <c r="X17" s="33">
        <f>'Electric lighting'!$G17+'Clear Sky'!X17</f>
        <v>4284.0990000000002</v>
      </c>
      <c r="Y17" s="33">
        <f>'Electric lighting'!$G17+'Clear Sky'!Y17</f>
        <v>3528.8240000000001</v>
      </c>
      <c r="Z17" s="33">
        <f>'Electric lighting'!$G17+'Clear Sky'!Z17</f>
        <v>2823.31</v>
      </c>
      <c r="AA17" s="33">
        <f>'Electric lighting'!$G17+'Clear Sky'!AA17</f>
        <v>2115.7539999999999</v>
      </c>
      <c r="AB17" s="33">
        <f>'Electric lighting'!$G17+'Clear Sky'!AB17</f>
        <v>2108.1459999999997</v>
      </c>
      <c r="AC17" s="33">
        <f>'Electric lighting'!$G17+'Clear Sky'!AC17</f>
        <v>1869.896</v>
      </c>
      <c r="AD17" s="33">
        <f>'Electric lighting'!$G17+'Clear Sky'!AD17</f>
        <v>1911.15</v>
      </c>
      <c r="AE17" s="33">
        <f>'Electric lighting'!$G17+'Clear Sky'!AE17</f>
        <v>1865.183</v>
      </c>
    </row>
    <row r="18" spans="1:31" x14ac:dyDescent="0.3">
      <c r="A18" s="35" t="s">
        <v>21</v>
      </c>
      <c r="B18" s="33">
        <f>'Electric lighting'!$G18+'Clear Sky'!B18</f>
        <v>1031.8845999999999</v>
      </c>
      <c r="C18" s="33">
        <f>'Electric lighting'!$G18+'Clear Sky'!C18</f>
        <v>1594.0064</v>
      </c>
      <c r="D18" s="33">
        <f>'Electric lighting'!$G18+'Clear Sky'!D18</f>
        <v>835.4</v>
      </c>
      <c r="E18" s="33">
        <f>'Electric lighting'!$G18+'Clear Sky'!E18</f>
        <v>835.4</v>
      </c>
      <c r="F18" s="33">
        <f>'Electric lighting'!$G18+'Clear Sky'!F18</f>
        <v>2011.3679999999999</v>
      </c>
      <c r="G18" s="33">
        <f>'Electric lighting'!$G18+'Clear Sky'!G18</f>
        <v>1441.9257</v>
      </c>
      <c r="H18" s="33">
        <f>'Electric lighting'!$G18+'Clear Sky'!H18</f>
        <v>1296.2816</v>
      </c>
      <c r="I18" s="33">
        <f>'Electric lighting'!$G18+'Clear Sky'!I18</f>
        <v>1153.5191</v>
      </c>
      <c r="J18" s="33">
        <f>'Electric lighting'!$G18+'Clear Sky'!J18</f>
        <v>905.18295999999998</v>
      </c>
      <c r="K18" s="33">
        <f>'Electric lighting'!$G18+'Clear Sky'!K18</f>
        <v>835.4</v>
      </c>
      <c r="L18" s="33">
        <f>'Electric lighting'!$G18+'Clear Sky'!L18</f>
        <v>835.4</v>
      </c>
      <c r="M18" s="33">
        <f>'Electric lighting'!$G18+'Clear Sky'!M18</f>
        <v>835.4</v>
      </c>
      <c r="N18" s="33">
        <f>'Electric lighting'!$G18+'Clear Sky'!N18</f>
        <v>835.4</v>
      </c>
      <c r="O18" s="33">
        <f>'Electric lighting'!$G18+'Clear Sky'!O18</f>
        <v>2588.415</v>
      </c>
      <c r="P18" s="33">
        <f>'Electric lighting'!$G18+'Clear Sky'!P18</f>
        <v>2177.8220000000001</v>
      </c>
      <c r="Q18" s="33">
        <f>'Electric lighting'!$G18+'Clear Sky'!Q18</f>
        <v>1680.066</v>
      </c>
      <c r="R18" s="33">
        <f>'Electric lighting'!$G18+'Clear Sky'!R18</f>
        <v>1496.0002999999999</v>
      </c>
      <c r="S18" s="33">
        <f>'Electric lighting'!$G18+'Clear Sky'!S18</f>
        <v>1678.5364</v>
      </c>
      <c r="T18" s="33">
        <f>'Electric lighting'!$G18+'Clear Sky'!T18</f>
        <v>1516.5753999999999</v>
      </c>
      <c r="U18" s="33">
        <f>'Electric lighting'!$G18+'Clear Sky'!U18</f>
        <v>1284.242</v>
      </c>
      <c r="V18" s="33">
        <f>'Electric lighting'!$G18+'Clear Sky'!V18</f>
        <v>835.4</v>
      </c>
      <c r="W18" s="33">
        <f>'Electric lighting'!$G18+'Clear Sky'!W18</f>
        <v>835.4</v>
      </c>
      <c r="X18" s="33">
        <f>'Electric lighting'!$G18+'Clear Sky'!X18</f>
        <v>3346.2939999999999</v>
      </c>
      <c r="Y18" s="33">
        <f>'Electric lighting'!$G18+'Clear Sky'!Y18</f>
        <v>2937.3740000000003</v>
      </c>
      <c r="Z18" s="33">
        <f>'Electric lighting'!$G18+'Clear Sky'!Z18</f>
        <v>2198.8710000000001</v>
      </c>
      <c r="AA18" s="33">
        <f>'Electric lighting'!$G18+'Clear Sky'!AA18</f>
        <v>1873.4670000000001</v>
      </c>
      <c r="AB18" s="33">
        <f>'Electric lighting'!$G18+'Clear Sky'!AB18</f>
        <v>1836.2350000000001</v>
      </c>
      <c r="AC18" s="33">
        <f>'Electric lighting'!$G18+'Clear Sky'!AC18</f>
        <v>1740.3415</v>
      </c>
      <c r="AD18" s="33">
        <f>'Electric lighting'!$G18+'Clear Sky'!AD18</f>
        <v>1782.2332000000001</v>
      </c>
      <c r="AE18" s="33">
        <f>'Electric lighting'!$G18+'Clear Sky'!AE18</f>
        <v>1724.7759000000001</v>
      </c>
    </row>
    <row r="19" spans="1:31" x14ac:dyDescent="0.3">
      <c r="A19" s="35" t="s">
        <v>22</v>
      </c>
      <c r="B19" s="33">
        <f>'Electric lighting'!$G19+'Clear Sky'!B19</f>
        <v>1063.3116</v>
      </c>
      <c r="C19" s="33">
        <f>'Electric lighting'!$G19+'Clear Sky'!C19</f>
        <v>1673.9342000000001</v>
      </c>
      <c r="D19" s="33">
        <f>'Electric lighting'!$G19+'Clear Sky'!D19</f>
        <v>905.9</v>
      </c>
      <c r="E19" s="33">
        <f>'Electric lighting'!$G19+'Clear Sky'!E19</f>
        <v>905.9</v>
      </c>
      <c r="F19" s="33">
        <f>'Electric lighting'!$G19+'Clear Sky'!F19</f>
        <v>1629.4832999999999</v>
      </c>
      <c r="G19" s="33">
        <f>'Electric lighting'!$G19+'Clear Sky'!G19</f>
        <v>1338.7299</v>
      </c>
      <c r="H19" s="33">
        <f>'Electric lighting'!$G19+'Clear Sky'!H19</f>
        <v>1152.5976000000001</v>
      </c>
      <c r="I19" s="33">
        <f>'Electric lighting'!$G19+'Clear Sky'!I19</f>
        <v>1115.5500999999999</v>
      </c>
      <c r="J19" s="33">
        <f>'Electric lighting'!$G19+'Clear Sky'!J19</f>
        <v>959.99396000000002</v>
      </c>
      <c r="K19" s="33">
        <f>'Electric lighting'!$G19+'Clear Sky'!K19</f>
        <v>905.9</v>
      </c>
      <c r="L19" s="33">
        <f>'Electric lighting'!$G19+'Clear Sky'!L19</f>
        <v>905.9</v>
      </c>
      <c r="M19" s="33">
        <f>'Electric lighting'!$G19+'Clear Sky'!M19</f>
        <v>905.9</v>
      </c>
      <c r="N19" s="33">
        <f>'Electric lighting'!$G19+'Clear Sky'!N19</f>
        <v>905.9</v>
      </c>
      <c r="O19" s="33">
        <f>'Electric lighting'!$G19+'Clear Sky'!O19</f>
        <v>2393.998</v>
      </c>
      <c r="P19" s="33">
        <f>'Electric lighting'!$G19+'Clear Sky'!P19</f>
        <v>1780.6974</v>
      </c>
      <c r="Q19" s="33">
        <f>'Electric lighting'!$G19+'Clear Sky'!Q19</f>
        <v>1561.0538000000001</v>
      </c>
      <c r="R19" s="33">
        <f>'Electric lighting'!$G19+'Clear Sky'!R19</f>
        <v>1389.8067999999998</v>
      </c>
      <c r="S19" s="33">
        <f>'Electric lighting'!$G19+'Clear Sky'!S19</f>
        <v>1533.5351000000001</v>
      </c>
      <c r="T19" s="33">
        <f>'Electric lighting'!$G19+'Clear Sky'!T19</f>
        <v>1511.3892999999998</v>
      </c>
      <c r="U19" s="33">
        <f>'Electric lighting'!$G19+'Clear Sky'!U19</f>
        <v>1276.9751000000001</v>
      </c>
      <c r="V19" s="33">
        <f>'Electric lighting'!$G19+'Clear Sky'!V19</f>
        <v>905.9</v>
      </c>
      <c r="W19" s="33">
        <f>'Electric lighting'!$G19+'Clear Sky'!W19</f>
        <v>905.9</v>
      </c>
      <c r="X19" s="33">
        <f>'Electric lighting'!$G19+'Clear Sky'!X19</f>
        <v>2626.5650000000001</v>
      </c>
      <c r="Y19" s="33">
        <f>'Electric lighting'!$G19+'Clear Sky'!Y19</f>
        <v>2309.9470000000001</v>
      </c>
      <c r="Z19" s="33">
        <f>'Electric lighting'!$G19+'Clear Sky'!Z19</f>
        <v>1753.3434999999999</v>
      </c>
      <c r="AA19" s="33">
        <f>'Electric lighting'!$G19+'Clear Sky'!AA19</f>
        <v>1714.3838000000001</v>
      </c>
      <c r="AB19" s="33">
        <f>'Electric lighting'!$G19+'Clear Sky'!AB19</f>
        <v>1623.0232000000001</v>
      </c>
      <c r="AC19" s="33">
        <f>'Electric lighting'!$G19+'Clear Sky'!AC19</f>
        <v>1520.0113000000001</v>
      </c>
      <c r="AD19" s="33">
        <f>'Electric lighting'!$G19+'Clear Sky'!AD19</f>
        <v>1518.3026</v>
      </c>
      <c r="AE19" s="33">
        <f>'Electric lighting'!$G19+'Clear Sky'!AE19</f>
        <v>1581.2761</v>
      </c>
    </row>
    <row r="20" spans="1:31" x14ac:dyDescent="0.3">
      <c r="A20" s="35" t="s">
        <v>23</v>
      </c>
      <c r="B20" s="33">
        <f>'Electric lighting'!$G20+'Clear Sky'!B20</f>
        <v>1070.6768</v>
      </c>
      <c r="C20" s="33">
        <f>'Electric lighting'!$G20+'Clear Sky'!C20</f>
        <v>1431.0611999999999</v>
      </c>
      <c r="D20" s="33">
        <f>'Electric lighting'!$G20+'Clear Sky'!D20</f>
        <v>943.8</v>
      </c>
      <c r="E20" s="33">
        <f>'Electric lighting'!$G20+'Clear Sky'!E20</f>
        <v>943.8</v>
      </c>
      <c r="F20" s="33">
        <f>'Electric lighting'!$G20+'Clear Sky'!F20</f>
        <v>1382.194</v>
      </c>
      <c r="G20" s="33">
        <f>'Electric lighting'!$G20+'Clear Sky'!G20</f>
        <v>1221.1597999999999</v>
      </c>
      <c r="H20" s="33">
        <f>'Electric lighting'!$G20+'Clear Sky'!H20</f>
        <v>1139.9284</v>
      </c>
      <c r="I20" s="33">
        <f>'Electric lighting'!$G20+'Clear Sky'!I20</f>
        <v>1153.2188999999998</v>
      </c>
      <c r="J20" s="33">
        <f>'Electric lighting'!$G20+'Clear Sky'!J20</f>
        <v>988.78000999999995</v>
      </c>
      <c r="K20" s="33">
        <f>'Electric lighting'!$G20+'Clear Sky'!K20</f>
        <v>943.8</v>
      </c>
      <c r="L20" s="33">
        <f>'Electric lighting'!$G20+'Clear Sky'!L20</f>
        <v>943.8</v>
      </c>
      <c r="M20" s="33">
        <f>'Electric lighting'!$G20+'Clear Sky'!M20</f>
        <v>943.8</v>
      </c>
      <c r="N20" s="33">
        <f>'Electric lighting'!$G20+'Clear Sky'!N20</f>
        <v>943.8</v>
      </c>
      <c r="O20" s="33">
        <f>'Electric lighting'!$G20+'Clear Sky'!O20</f>
        <v>1826.8993</v>
      </c>
      <c r="P20" s="33">
        <f>'Electric lighting'!$G20+'Clear Sky'!P20</f>
        <v>1533.9939999999999</v>
      </c>
      <c r="Q20" s="33">
        <f>'Electric lighting'!$G20+'Clear Sky'!Q20</f>
        <v>1426.4493</v>
      </c>
      <c r="R20" s="33">
        <f>'Electric lighting'!$G20+'Clear Sky'!R20</f>
        <v>1365.0333000000001</v>
      </c>
      <c r="S20" s="33">
        <f>'Electric lighting'!$G20+'Clear Sky'!S20</f>
        <v>1385.5205000000001</v>
      </c>
      <c r="T20" s="33">
        <f>'Electric lighting'!$G20+'Clear Sky'!T20</f>
        <v>1473.9789999999998</v>
      </c>
      <c r="U20" s="33">
        <f>'Electric lighting'!$G20+'Clear Sky'!U20</f>
        <v>1286.6057000000001</v>
      </c>
      <c r="V20" s="33">
        <f>'Electric lighting'!$G20+'Clear Sky'!V20</f>
        <v>943.8</v>
      </c>
      <c r="W20" s="33">
        <f>'Electric lighting'!$G20+'Clear Sky'!W20</f>
        <v>943.8</v>
      </c>
      <c r="X20" s="33">
        <f>'Electric lighting'!$G20+'Clear Sky'!X20</f>
        <v>2134.8119999999999</v>
      </c>
      <c r="Y20" s="33">
        <f>'Electric lighting'!$G20+'Clear Sky'!Y20</f>
        <v>1964.1759999999999</v>
      </c>
      <c r="Z20" s="33">
        <f>'Electric lighting'!$G20+'Clear Sky'!Z20</f>
        <v>1626.0589</v>
      </c>
      <c r="AA20" s="33">
        <f>'Electric lighting'!$G20+'Clear Sky'!AA20</f>
        <v>1453.2588000000001</v>
      </c>
      <c r="AB20" s="33">
        <f>'Electric lighting'!$G20+'Clear Sky'!AB20</f>
        <v>1528.9837</v>
      </c>
      <c r="AC20" s="33">
        <f>'Electric lighting'!$G20+'Clear Sky'!AC20</f>
        <v>1469.9928</v>
      </c>
      <c r="AD20" s="33">
        <f>'Electric lighting'!$G20+'Clear Sky'!AD20</f>
        <v>1439.0558999999998</v>
      </c>
      <c r="AE20" s="33">
        <f>'Electric lighting'!$G20+'Clear Sky'!AE20</f>
        <v>1604.6255000000001</v>
      </c>
    </row>
    <row r="21" spans="1:31" x14ac:dyDescent="0.3">
      <c r="A21" s="35" t="s">
        <v>24</v>
      </c>
      <c r="B21" s="33">
        <f>'Electric lighting'!$G21+'Clear Sky'!B21</f>
        <v>1008.90463</v>
      </c>
      <c r="C21" s="33">
        <f>'Electric lighting'!$G21+'Clear Sky'!C21</f>
        <v>1151.5546999999999</v>
      </c>
      <c r="D21" s="33">
        <f>'Electric lighting'!$G21+'Clear Sky'!D21</f>
        <v>938.8</v>
      </c>
      <c r="E21" s="33">
        <f>'Electric lighting'!$G21+'Clear Sky'!E21</f>
        <v>938.8</v>
      </c>
      <c r="F21" s="33">
        <f>'Electric lighting'!$G21+'Clear Sky'!F21</f>
        <v>1208.4434999999999</v>
      </c>
      <c r="G21" s="33">
        <f>'Electric lighting'!$G21+'Clear Sky'!G21</f>
        <v>1164.9684999999999</v>
      </c>
      <c r="H21" s="33">
        <f>'Electric lighting'!$G21+'Clear Sky'!H21</f>
        <v>1065.2435</v>
      </c>
      <c r="I21" s="33">
        <f>'Electric lighting'!$G21+'Clear Sky'!I21</f>
        <v>1080.0151000000001</v>
      </c>
      <c r="J21" s="33">
        <f>'Electric lighting'!$G21+'Clear Sky'!J21</f>
        <v>966.91629</v>
      </c>
      <c r="K21" s="33">
        <f>'Electric lighting'!$G21+'Clear Sky'!K21</f>
        <v>938.8</v>
      </c>
      <c r="L21" s="33">
        <f>'Electric lighting'!$G21+'Clear Sky'!L21</f>
        <v>938.8</v>
      </c>
      <c r="M21" s="33">
        <f>'Electric lighting'!$G21+'Clear Sky'!M21</f>
        <v>938.8</v>
      </c>
      <c r="N21" s="33">
        <f>'Electric lighting'!$G21+'Clear Sky'!N21</f>
        <v>938.8</v>
      </c>
      <c r="O21" s="33">
        <f>'Electric lighting'!$G21+'Clear Sky'!O21</f>
        <v>1712.2248</v>
      </c>
      <c r="P21" s="33">
        <f>'Electric lighting'!$G21+'Clear Sky'!P21</f>
        <v>1395.9630999999999</v>
      </c>
      <c r="Q21" s="33">
        <f>'Electric lighting'!$G21+'Clear Sky'!Q21</f>
        <v>1278.2918</v>
      </c>
      <c r="R21" s="33">
        <f>'Electric lighting'!$G21+'Clear Sky'!R21</f>
        <v>1255.5913</v>
      </c>
      <c r="S21" s="33">
        <f>'Electric lighting'!$G21+'Clear Sky'!S21</f>
        <v>1380.8034</v>
      </c>
      <c r="T21" s="33">
        <f>'Electric lighting'!$G21+'Clear Sky'!T21</f>
        <v>1389.7436</v>
      </c>
      <c r="U21" s="33">
        <f>'Electric lighting'!$G21+'Clear Sky'!U21</f>
        <v>1229.0531999999998</v>
      </c>
      <c r="V21" s="33">
        <f>'Electric lighting'!$G21+'Clear Sky'!V21</f>
        <v>938.8</v>
      </c>
      <c r="W21" s="33">
        <f>'Electric lighting'!$G21+'Clear Sky'!W21</f>
        <v>938.8</v>
      </c>
      <c r="X21" s="33">
        <f>'Electric lighting'!$G21+'Clear Sky'!X21</f>
        <v>1762.9609</v>
      </c>
      <c r="Y21" s="33">
        <f>'Electric lighting'!$G21+'Clear Sky'!Y21</f>
        <v>1668.25</v>
      </c>
      <c r="Z21" s="33">
        <f>'Electric lighting'!$G21+'Clear Sky'!Z21</f>
        <v>1466.3892000000001</v>
      </c>
      <c r="AA21" s="33">
        <f>'Electric lighting'!$G21+'Clear Sky'!AA21</f>
        <v>1387.5837999999999</v>
      </c>
      <c r="AB21" s="33">
        <f>'Electric lighting'!$G21+'Clear Sky'!AB21</f>
        <v>1404.7289999999998</v>
      </c>
      <c r="AC21" s="33">
        <f>'Electric lighting'!$G21+'Clear Sky'!AC21</f>
        <v>1377.8605</v>
      </c>
      <c r="AD21" s="33">
        <f>'Electric lighting'!$G21+'Clear Sky'!AD21</f>
        <v>1472.5524</v>
      </c>
      <c r="AE21" s="33">
        <f>'Electric lighting'!$G21+'Clear Sky'!AE21</f>
        <v>1553.7177999999999</v>
      </c>
    </row>
    <row r="22" spans="1:31" x14ac:dyDescent="0.3">
      <c r="A22" s="35" t="s">
        <v>25</v>
      </c>
      <c r="B22" s="33">
        <f>'Electric lighting'!$G22+'Clear Sky'!B22</f>
        <v>939.75614000000007</v>
      </c>
      <c r="C22" s="33">
        <f>'Electric lighting'!$G22+'Clear Sky'!C22</f>
        <v>987.75563</v>
      </c>
      <c r="D22" s="33">
        <f>'Electric lighting'!$G22+'Clear Sky'!D22</f>
        <v>914.7</v>
      </c>
      <c r="E22" s="33">
        <f>'Electric lighting'!$G22+'Clear Sky'!E22</f>
        <v>914.7</v>
      </c>
      <c r="F22" s="33">
        <f>'Electric lighting'!$G22+'Clear Sky'!F22</f>
        <v>1117.5967000000001</v>
      </c>
      <c r="G22" s="33">
        <f>'Electric lighting'!$G22+'Clear Sky'!G22</f>
        <v>1012.68129</v>
      </c>
      <c r="H22" s="33">
        <f>'Electric lighting'!$G22+'Clear Sky'!H22</f>
        <v>1073.5939000000001</v>
      </c>
      <c r="I22" s="33">
        <f>'Electric lighting'!$G22+'Clear Sky'!I22</f>
        <v>998.88369</v>
      </c>
      <c r="J22" s="33">
        <f>'Electric lighting'!$G22+'Clear Sky'!J22</f>
        <v>930.21248000000003</v>
      </c>
      <c r="K22" s="33">
        <f>'Electric lighting'!$G22+'Clear Sky'!K22</f>
        <v>914.7</v>
      </c>
      <c r="L22" s="33">
        <f>'Electric lighting'!$G22+'Clear Sky'!L22</f>
        <v>914.7</v>
      </c>
      <c r="M22" s="33">
        <f>'Electric lighting'!$G22+'Clear Sky'!M22</f>
        <v>914.7</v>
      </c>
      <c r="N22" s="33">
        <f>'Electric lighting'!$G22+'Clear Sky'!N22</f>
        <v>914.7</v>
      </c>
      <c r="O22" s="33">
        <f>'Electric lighting'!$G22+'Clear Sky'!O22</f>
        <v>1317.2372</v>
      </c>
      <c r="P22" s="33">
        <f>'Electric lighting'!$G22+'Clear Sky'!P22</f>
        <v>1212.0861</v>
      </c>
      <c r="Q22" s="33">
        <f>'Electric lighting'!$G22+'Clear Sky'!Q22</f>
        <v>1117.0022000000001</v>
      </c>
      <c r="R22" s="33">
        <f>'Electric lighting'!$G22+'Clear Sky'!R22</f>
        <v>1202.3240000000001</v>
      </c>
      <c r="S22" s="33">
        <f>'Electric lighting'!$G22+'Clear Sky'!S22</f>
        <v>1334.077</v>
      </c>
      <c r="T22" s="33">
        <f>'Electric lighting'!$G22+'Clear Sky'!T22</f>
        <v>1188.9534000000001</v>
      </c>
      <c r="U22" s="33">
        <f>'Electric lighting'!$G22+'Clear Sky'!U22</f>
        <v>1107.5636</v>
      </c>
      <c r="V22" s="33">
        <f>'Electric lighting'!$G22+'Clear Sky'!V22</f>
        <v>914.7</v>
      </c>
      <c r="W22" s="33">
        <f>'Electric lighting'!$G22+'Clear Sky'!W22</f>
        <v>914.7</v>
      </c>
      <c r="X22" s="33">
        <f>'Electric lighting'!$G22+'Clear Sky'!X22</f>
        <v>1428.6835000000001</v>
      </c>
      <c r="Y22" s="33">
        <f>'Electric lighting'!$G22+'Clear Sky'!Y22</f>
        <v>1508.4395</v>
      </c>
      <c r="Z22" s="33">
        <f>'Electric lighting'!$G22+'Clear Sky'!Z22</f>
        <v>1299.7692000000002</v>
      </c>
      <c r="AA22" s="33">
        <f>'Electric lighting'!$G22+'Clear Sky'!AA22</f>
        <v>1208.92</v>
      </c>
      <c r="AB22" s="33">
        <f>'Electric lighting'!$G22+'Clear Sky'!AB22</f>
        <v>1352.1311000000001</v>
      </c>
      <c r="AC22" s="33">
        <f>'Electric lighting'!$G22+'Clear Sky'!AC22</f>
        <v>1273.6890000000001</v>
      </c>
      <c r="AD22" s="33">
        <f>'Electric lighting'!$G22+'Clear Sky'!AD22</f>
        <v>1350.1231</v>
      </c>
      <c r="AE22" s="33">
        <f>'Electric lighting'!$G22+'Clear Sky'!AE22</f>
        <v>1401.67</v>
      </c>
    </row>
    <row r="23" spans="1:31" x14ac:dyDescent="0.3">
      <c r="A23" s="35" t="s">
        <v>26</v>
      </c>
      <c r="B23" s="33">
        <f>'Electric lighting'!$G23+'Clear Sky'!B23</f>
        <v>863.81816000000003</v>
      </c>
      <c r="C23" s="33">
        <f>'Electric lighting'!$G23+'Clear Sky'!C23</f>
        <v>916.21313999999995</v>
      </c>
      <c r="D23" s="33">
        <f>'Electric lighting'!$G23+'Clear Sky'!D23</f>
        <v>846.5</v>
      </c>
      <c r="E23" s="33">
        <f>'Electric lighting'!$G23+'Clear Sky'!E23</f>
        <v>846.5</v>
      </c>
      <c r="F23" s="33">
        <f>'Electric lighting'!$G23+'Clear Sky'!F23</f>
        <v>1022.285</v>
      </c>
      <c r="G23" s="33">
        <f>'Electric lighting'!$G23+'Clear Sky'!G23</f>
        <v>955.59889999999996</v>
      </c>
      <c r="H23" s="33">
        <f>'Electric lighting'!$G23+'Clear Sky'!H23</f>
        <v>908.41538000000003</v>
      </c>
      <c r="I23" s="33">
        <f>'Electric lighting'!$G23+'Clear Sky'!I23</f>
        <v>915.43912999999998</v>
      </c>
      <c r="J23" s="33">
        <f>'Electric lighting'!$G23+'Clear Sky'!J23</f>
        <v>860.91871000000003</v>
      </c>
      <c r="K23" s="33">
        <f>'Electric lighting'!$G23+'Clear Sky'!K23</f>
        <v>846.5</v>
      </c>
      <c r="L23" s="33">
        <f>'Electric lighting'!$G23+'Clear Sky'!L23</f>
        <v>846.5</v>
      </c>
      <c r="M23" s="33">
        <f>'Electric lighting'!$G23+'Clear Sky'!M23</f>
        <v>846.5</v>
      </c>
      <c r="N23" s="33">
        <f>'Electric lighting'!$G23+'Clear Sky'!N23</f>
        <v>846.5</v>
      </c>
      <c r="O23" s="33">
        <f>'Electric lighting'!$G23+'Clear Sky'!O23</f>
        <v>1160.8587</v>
      </c>
      <c r="P23" s="33">
        <f>'Electric lighting'!$G23+'Clear Sky'!P23</f>
        <v>1087.2694999999999</v>
      </c>
      <c r="Q23" s="33">
        <f>'Electric lighting'!$G23+'Clear Sky'!Q23</f>
        <v>1038.2736</v>
      </c>
      <c r="R23" s="33">
        <f>'Electric lighting'!$G23+'Clear Sky'!R23</f>
        <v>1111.5281</v>
      </c>
      <c r="S23" s="33">
        <f>'Electric lighting'!$G23+'Clear Sky'!S23</f>
        <v>1153.4313</v>
      </c>
      <c r="T23" s="33">
        <f>'Electric lighting'!$G23+'Clear Sky'!T23</f>
        <v>1120.3416</v>
      </c>
      <c r="U23" s="33">
        <f>'Electric lighting'!$G23+'Clear Sky'!U23</f>
        <v>1075.7457999999999</v>
      </c>
      <c r="V23" s="33">
        <f>'Electric lighting'!$G23+'Clear Sky'!V23</f>
        <v>846.5</v>
      </c>
      <c r="W23" s="33">
        <f>'Electric lighting'!$G23+'Clear Sky'!W23</f>
        <v>846.5</v>
      </c>
      <c r="X23" s="33">
        <f>'Electric lighting'!$G23+'Clear Sky'!X23</f>
        <v>1277.7274</v>
      </c>
      <c r="Y23" s="33">
        <f>'Electric lighting'!$G23+'Clear Sky'!Y23</f>
        <v>1292.1748</v>
      </c>
      <c r="Z23" s="33">
        <f>'Electric lighting'!$G23+'Clear Sky'!Z23</f>
        <v>1063.2465999999999</v>
      </c>
      <c r="AA23" s="33">
        <f>'Electric lighting'!$G23+'Clear Sky'!AA23</f>
        <v>1039.1875</v>
      </c>
      <c r="AB23" s="33">
        <f>'Electric lighting'!$G23+'Clear Sky'!AB23</f>
        <v>1138.4353000000001</v>
      </c>
      <c r="AC23" s="33">
        <f>'Electric lighting'!$G23+'Clear Sky'!AC23</f>
        <v>1302.2298000000001</v>
      </c>
      <c r="AD23" s="33">
        <f>'Electric lighting'!$G23+'Clear Sky'!AD23</f>
        <v>1312.7013999999999</v>
      </c>
      <c r="AE23" s="33">
        <f>'Electric lighting'!$G23+'Clear Sky'!AE23</f>
        <v>1170.0914</v>
      </c>
    </row>
    <row r="24" spans="1:31" x14ac:dyDescent="0.3">
      <c r="A24" s="35" t="s">
        <v>29</v>
      </c>
      <c r="B24" s="33">
        <f>'Electric lighting'!$G24+'Clear Sky'!B24</f>
        <v>1125.2357</v>
      </c>
      <c r="C24" s="33">
        <f>'Electric lighting'!$G24+'Clear Sky'!C24</f>
        <v>2058.6779999999999</v>
      </c>
      <c r="D24" s="33">
        <f>'Electric lighting'!$G24+'Clear Sky'!D24</f>
        <v>797.6</v>
      </c>
      <c r="E24" s="33">
        <f>'Electric lighting'!$G24+'Clear Sky'!E24</f>
        <v>797.6</v>
      </c>
      <c r="F24" s="33">
        <f>'Electric lighting'!$G24+'Clear Sky'!F24</f>
        <v>2203.8879999999999</v>
      </c>
      <c r="G24" s="33">
        <f>'Electric lighting'!$G24+'Clear Sky'!G24</f>
        <v>1784.3453</v>
      </c>
      <c r="H24" s="33">
        <f>'Electric lighting'!$G24+'Clear Sky'!H24</f>
        <v>1396.3448000000001</v>
      </c>
      <c r="I24" s="33">
        <f>'Electric lighting'!$G24+'Clear Sky'!I24</f>
        <v>1216.0319</v>
      </c>
      <c r="J24" s="33">
        <f>'Electric lighting'!$G24+'Clear Sky'!J24</f>
        <v>924.1499</v>
      </c>
      <c r="K24" s="33">
        <f>'Electric lighting'!$G24+'Clear Sky'!K24</f>
        <v>797.6</v>
      </c>
      <c r="L24" s="33">
        <f>'Electric lighting'!$G24+'Clear Sky'!L24</f>
        <v>797.6</v>
      </c>
      <c r="M24" s="33">
        <f>'Electric lighting'!$G24+'Clear Sky'!M24</f>
        <v>797.6</v>
      </c>
      <c r="N24" s="33">
        <f>'Electric lighting'!$G24+'Clear Sky'!N24</f>
        <v>797.6</v>
      </c>
      <c r="O24" s="33">
        <f>'Electric lighting'!$G24+'Clear Sky'!O24</f>
        <v>3386.0009999999997</v>
      </c>
      <c r="P24" s="33">
        <f>'Electric lighting'!$G24+'Clear Sky'!P24</f>
        <v>2636.3330000000001</v>
      </c>
      <c r="Q24" s="33">
        <f>'Electric lighting'!$G24+'Clear Sky'!Q24</f>
        <v>2070.8679999999999</v>
      </c>
      <c r="R24" s="33">
        <f>'Electric lighting'!$G24+'Clear Sky'!R24</f>
        <v>1773.9458</v>
      </c>
      <c r="S24" s="33">
        <f>'Electric lighting'!$G24+'Clear Sky'!S24</f>
        <v>1722.7474999999999</v>
      </c>
      <c r="T24" s="33">
        <f>'Electric lighting'!$G24+'Clear Sky'!T24</f>
        <v>1881.0920000000001</v>
      </c>
      <c r="U24" s="33">
        <f>'Electric lighting'!$G24+'Clear Sky'!U24</f>
        <v>1526.3110000000001</v>
      </c>
      <c r="V24" s="33">
        <f>'Electric lighting'!$G24+'Clear Sky'!V24</f>
        <v>797.6</v>
      </c>
      <c r="W24" s="33">
        <f>'Electric lighting'!$G24+'Clear Sky'!W24</f>
        <v>797.6</v>
      </c>
      <c r="X24" s="33">
        <f>'Electric lighting'!$G24+'Clear Sky'!X24</f>
        <v>4622.26</v>
      </c>
      <c r="Y24" s="33">
        <f>'Electric lighting'!$G24+'Clear Sky'!Y24</f>
        <v>3643.915</v>
      </c>
      <c r="Z24" s="33">
        <f>'Electric lighting'!$G24+'Clear Sky'!Z24</f>
        <v>2951.3719999999998</v>
      </c>
      <c r="AA24" s="33">
        <f>'Electric lighting'!$G24+'Clear Sky'!AA24</f>
        <v>2390.1869999999999</v>
      </c>
      <c r="AB24" s="33">
        <f>'Electric lighting'!$G24+'Clear Sky'!AB24</f>
        <v>2347.5970000000002</v>
      </c>
      <c r="AC24" s="33">
        <f>'Electric lighting'!$G24+'Clear Sky'!AC24</f>
        <v>2048.0709999999999</v>
      </c>
      <c r="AD24" s="33">
        <f>'Electric lighting'!$G24+'Clear Sky'!AD24</f>
        <v>1994.8240000000001</v>
      </c>
      <c r="AE24" s="33">
        <f>'Electric lighting'!$G24+'Clear Sky'!AE24</f>
        <v>2083.502</v>
      </c>
    </row>
    <row r="25" spans="1:31" x14ac:dyDescent="0.3">
      <c r="A25" s="35" t="s">
        <v>30</v>
      </c>
      <c r="B25" s="33">
        <f>'Electric lighting'!$G25+'Clear Sky'!B25</f>
        <v>1110.367</v>
      </c>
      <c r="C25" s="33">
        <f>'Electric lighting'!$G25+'Clear Sky'!C25</f>
        <v>1622.9281000000001</v>
      </c>
      <c r="D25" s="33">
        <f>'Electric lighting'!$G25+'Clear Sky'!D25</f>
        <v>905.8</v>
      </c>
      <c r="E25" s="33">
        <f>'Electric lighting'!$G25+'Clear Sky'!E25</f>
        <v>905.8</v>
      </c>
      <c r="F25" s="33">
        <f>'Electric lighting'!$G25+'Clear Sky'!F25</f>
        <v>1882.7365</v>
      </c>
      <c r="G25" s="33">
        <f>'Electric lighting'!$G25+'Clear Sky'!G25</f>
        <v>1432.3510000000001</v>
      </c>
      <c r="H25" s="33">
        <f>'Electric lighting'!$G25+'Clear Sky'!H25</f>
        <v>1226.9885999999999</v>
      </c>
      <c r="I25" s="33">
        <f>'Electric lighting'!$G25+'Clear Sky'!I25</f>
        <v>1191.0736999999999</v>
      </c>
      <c r="J25" s="33">
        <f>'Electric lighting'!$G25+'Clear Sky'!J25</f>
        <v>988.84724999999992</v>
      </c>
      <c r="K25" s="33">
        <f>'Electric lighting'!$G25+'Clear Sky'!K25</f>
        <v>905.8</v>
      </c>
      <c r="L25" s="33">
        <f>'Electric lighting'!$G25+'Clear Sky'!L25</f>
        <v>905.8</v>
      </c>
      <c r="M25" s="33">
        <f>'Electric lighting'!$G25+'Clear Sky'!M25</f>
        <v>905.8</v>
      </c>
      <c r="N25" s="33">
        <f>'Electric lighting'!$G25+'Clear Sky'!N25</f>
        <v>905.8</v>
      </c>
      <c r="O25" s="33">
        <f>'Electric lighting'!$G25+'Clear Sky'!O25</f>
        <v>2700.886</v>
      </c>
      <c r="P25" s="33">
        <f>'Electric lighting'!$G25+'Clear Sky'!P25</f>
        <v>2165.5039999999999</v>
      </c>
      <c r="Q25" s="33">
        <f>'Electric lighting'!$G25+'Clear Sky'!Q25</f>
        <v>1731.9775999999999</v>
      </c>
      <c r="R25" s="33">
        <f>'Electric lighting'!$G25+'Clear Sky'!R25</f>
        <v>1532.71</v>
      </c>
      <c r="S25" s="33">
        <f>'Electric lighting'!$G25+'Clear Sky'!S25</f>
        <v>1769.5007000000001</v>
      </c>
      <c r="T25" s="33">
        <f>'Electric lighting'!$G25+'Clear Sky'!T25</f>
        <v>1612.9443000000001</v>
      </c>
      <c r="U25" s="33">
        <f>'Electric lighting'!$G25+'Clear Sky'!U25</f>
        <v>1447.7579000000001</v>
      </c>
      <c r="V25" s="33">
        <f>'Electric lighting'!$G25+'Clear Sky'!V25</f>
        <v>905.8</v>
      </c>
      <c r="W25" s="33">
        <f>'Electric lighting'!$G25+'Clear Sky'!W25</f>
        <v>905.8</v>
      </c>
      <c r="X25" s="33">
        <f>'Electric lighting'!$G25+'Clear Sky'!X25</f>
        <v>3404.9139999999998</v>
      </c>
      <c r="Y25" s="33">
        <f>'Electric lighting'!$G25+'Clear Sky'!Y25</f>
        <v>3018.4009999999998</v>
      </c>
      <c r="Z25" s="33">
        <f>'Electric lighting'!$G25+'Clear Sky'!Z25</f>
        <v>2254.0860000000002</v>
      </c>
      <c r="AA25" s="33">
        <f>'Electric lighting'!$G25+'Clear Sky'!AA25</f>
        <v>1895.739</v>
      </c>
      <c r="AB25" s="33">
        <f>'Electric lighting'!$G25+'Clear Sky'!AB25</f>
        <v>1912.52</v>
      </c>
      <c r="AC25" s="33">
        <f>'Electric lighting'!$G25+'Clear Sky'!AC25</f>
        <v>1763.0318</v>
      </c>
      <c r="AD25" s="33">
        <f>'Electric lighting'!$G25+'Clear Sky'!AD25</f>
        <v>1796.7437</v>
      </c>
      <c r="AE25" s="33">
        <f>'Electric lighting'!$G25+'Clear Sky'!AE25</f>
        <v>1839.3327999999999</v>
      </c>
    </row>
    <row r="26" spans="1:31" x14ac:dyDescent="0.3">
      <c r="A26" s="35" t="s">
        <v>31</v>
      </c>
      <c r="B26" s="33">
        <f>'Electric lighting'!$G26+'Clear Sky'!B26</f>
        <v>1210.4274</v>
      </c>
      <c r="C26" s="33">
        <f>'Electric lighting'!$G26+'Clear Sky'!C26</f>
        <v>1725.9542999999999</v>
      </c>
      <c r="D26" s="33">
        <f>'Electric lighting'!$G26+'Clear Sky'!D26</f>
        <v>1021</v>
      </c>
      <c r="E26" s="33">
        <f>'Electric lighting'!$G26+'Clear Sky'!E26</f>
        <v>1021</v>
      </c>
      <c r="F26" s="33">
        <f>'Electric lighting'!$G26+'Clear Sky'!F26</f>
        <v>1697.2635</v>
      </c>
      <c r="G26" s="33">
        <f>'Electric lighting'!$G26+'Clear Sky'!G26</f>
        <v>1390.2544</v>
      </c>
      <c r="H26" s="33">
        <f>'Electric lighting'!$G26+'Clear Sky'!H26</f>
        <v>1243.2182</v>
      </c>
      <c r="I26" s="33">
        <f>'Electric lighting'!$G26+'Clear Sky'!I26</f>
        <v>1243.9594999999999</v>
      </c>
      <c r="J26" s="33">
        <f>'Electric lighting'!$G26+'Clear Sky'!J26</f>
        <v>1083.8267699999999</v>
      </c>
      <c r="K26" s="33">
        <f>'Electric lighting'!$G26+'Clear Sky'!K26</f>
        <v>1021</v>
      </c>
      <c r="L26" s="33">
        <f>'Electric lighting'!$G26+'Clear Sky'!L26</f>
        <v>1021</v>
      </c>
      <c r="M26" s="33">
        <f>'Electric lighting'!$G26+'Clear Sky'!M26</f>
        <v>1021</v>
      </c>
      <c r="N26" s="33">
        <f>'Electric lighting'!$G26+'Clear Sky'!N26</f>
        <v>1021</v>
      </c>
      <c r="O26" s="33">
        <f>'Electric lighting'!$G26+'Clear Sky'!O26</f>
        <v>2355.19</v>
      </c>
      <c r="P26" s="33">
        <f>'Electric lighting'!$G26+'Clear Sky'!P26</f>
        <v>1887.8798999999999</v>
      </c>
      <c r="Q26" s="33">
        <f>'Electric lighting'!$G26+'Clear Sky'!Q26</f>
        <v>1690.5307</v>
      </c>
      <c r="R26" s="33">
        <f>'Electric lighting'!$G26+'Clear Sky'!R26</f>
        <v>1513.6909000000001</v>
      </c>
      <c r="S26" s="33">
        <f>'Electric lighting'!$G26+'Clear Sky'!S26</f>
        <v>1605.1934999999999</v>
      </c>
      <c r="T26" s="33">
        <f>'Electric lighting'!$G26+'Clear Sky'!T26</f>
        <v>1712.7103999999999</v>
      </c>
      <c r="U26" s="33">
        <f>'Electric lighting'!$G26+'Clear Sky'!U26</f>
        <v>1454.4870000000001</v>
      </c>
      <c r="V26" s="33">
        <f>'Electric lighting'!$G26+'Clear Sky'!V26</f>
        <v>1021</v>
      </c>
      <c r="W26" s="33">
        <f>'Electric lighting'!$G26+'Clear Sky'!W26</f>
        <v>1021</v>
      </c>
      <c r="X26" s="33">
        <f>'Electric lighting'!$G26+'Clear Sky'!X26</f>
        <v>2802.05</v>
      </c>
      <c r="Y26" s="33">
        <f>'Electric lighting'!$G26+'Clear Sky'!Y26</f>
        <v>2334.4700000000003</v>
      </c>
      <c r="Z26" s="33">
        <f>'Electric lighting'!$G26+'Clear Sky'!Z26</f>
        <v>1860.5319</v>
      </c>
      <c r="AA26" s="33">
        <f>'Electric lighting'!$G26+'Clear Sky'!AA26</f>
        <v>1699.5815</v>
      </c>
      <c r="AB26" s="33">
        <f>'Electric lighting'!$G26+'Clear Sky'!AB26</f>
        <v>1673.0475000000001</v>
      </c>
      <c r="AC26" s="33">
        <f>'Electric lighting'!$G26+'Clear Sky'!AC26</f>
        <v>1710.3382000000001</v>
      </c>
      <c r="AD26" s="33">
        <f>'Electric lighting'!$G26+'Clear Sky'!AD26</f>
        <v>1720.8917999999999</v>
      </c>
      <c r="AE26" s="33">
        <f>'Electric lighting'!$G26+'Clear Sky'!AE26</f>
        <v>1576.6988999999999</v>
      </c>
    </row>
    <row r="27" spans="1:31" x14ac:dyDescent="0.3">
      <c r="A27" s="35" t="s">
        <v>32</v>
      </c>
      <c r="B27" s="33">
        <f>'Electric lighting'!$G27+'Clear Sky'!B27</f>
        <v>1221.6023</v>
      </c>
      <c r="C27" s="33">
        <f>'Electric lighting'!$G27+'Clear Sky'!C27</f>
        <v>1460.8609999999999</v>
      </c>
      <c r="D27" s="33">
        <f>'Electric lighting'!$G27+'Clear Sky'!D27</f>
        <v>1088</v>
      </c>
      <c r="E27" s="33">
        <f>'Electric lighting'!$G27+'Clear Sky'!E27</f>
        <v>1088</v>
      </c>
      <c r="F27" s="33">
        <f>'Electric lighting'!$G27+'Clear Sky'!F27</f>
        <v>1466.9773</v>
      </c>
      <c r="G27" s="33">
        <f>'Electric lighting'!$G27+'Clear Sky'!G27</f>
        <v>1386.8122000000001</v>
      </c>
      <c r="H27" s="33">
        <f>'Electric lighting'!$G27+'Clear Sky'!H27</f>
        <v>1289.8493000000001</v>
      </c>
      <c r="I27" s="33">
        <f>'Electric lighting'!$G27+'Clear Sky'!I27</f>
        <v>1239.1159</v>
      </c>
      <c r="J27" s="33">
        <f>'Electric lighting'!$G27+'Clear Sky'!J27</f>
        <v>1132.1417200000001</v>
      </c>
      <c r="K27" s="33">
        <f>'Electric lighting'!$G27+'Clear Sky'!K27</f>
        <v>1088</v>
      </c>
      <c r="L27" s="33">
        <f>'Electric lighting'!$G27+'Clear Sky'!L27</f>
        <v>1088</v>
      </c>
      <c r="M27" s="33">
        <f>'Electric lighting'!$G27+'Clear Sky'!M27</f>
        <v>1088</v>
      </c>
      <c r="N27" s="33">
        <f>'Electric lighting'!$G27+'Clear Sky'!N27</f>
        <v>1088</v>
      </c>
      <c r="O27" s="33">
        <f>'Electric lighting'!$G27+'Clear Sky'!O27</f>
        <v>1905.9767999999999</v>
      </c>
      <c r="P27" s="33">
        <f>'Electric lighting'!$G27+'Clear Sky'!P27</f>
        <v>1667.1945000000001</v>
      </c>
      <c r="Q27" s="33">
        <f>'Electric lighting'!$G27+'Clear Sky'!Q27</f>
        <v>1488.2831000000001</v>
      </c>
      <c r="R27" s="33">
        <f>'Electric lighting'!$G27+'Clear Sky'!R27</f>
        <v>1477.1309999999999</v>
      </c>
      <c r="S27" s="33">
        <f>'Electric lighting'!$G27+'Clear Sky'!S27</f>
        <v>1497.6226999999999</v>
      </c>
      <c r="T27" s="33">
        <f>'Electric lighting'!$G27+'Clear Sky'!T27</f>
        <v>1553.9401</v>
      </c>
      <c r="U27" s="33">
        <f>'Electric lighting'!$G27+'Clear Sky'!U27</f>
        <v>1414.1949</v>
      </c>
      <c r="V27" s="33">
        <f>'Electric lighting'!$G27+'Clear Sky'!V27</f>
        <v>1088</v>
      </c>
      <c r="W27" s="33">
        <f>'Electric lighting'!$G27+'Clear Sky'!W27</f>
        <v>1088</v>
      </c>
      <c r="X27" s="33">
        <f>'Electric lighting'!$G27+'Clear Sky'!X27</f>
        <v>2507.1410000000001</v>
      </c>
      <c r="Y27" s="33">
        <f>'Electric lighting'!$G27+'Clear Sky'!Y27</f>
        <v>1993.2332999999999</v>
      </c>
      <c r="Z27" s="33">
        <f>'Electric lighting'!$G27+'Clear Sky'!Z27</f>
        <v>1800.3182000000002</v>
      </c>
      <c r="AA27" s="33">
        <f>'Electric lighting'!$G27+'Clear Sky'!AA27</f>
        <v>1624.9935</v>
      </c>
      <c r="AB27" s="33">
        <f>'Electric lighting'!$G27+'Clear Sky'!AB27</f>
        <v>1763.1941999999999</v>
      </c>
      <c r="AC27" s="33">
        <f>'Electric lighting'!$G27+'Clear Sky'!AC27</f>
        <v>1660.8031999999998</v>
      </c>
      <c r="AD27" s="33">
        <f>'Electric lighting'!$G27+'Clear Sky'!AD27</f>
        <v>1560.598</v>
      </c>
      <c r="AE27" s="33">
        <f>'Electric lighting'!$G27+'Clear Sky'!AE27</f>
        <v>1649.7219</v>
      </c>
    </row>
    <row r="28" spans="1:31" x14ac:dyDescent="0.3">
      <c r="A28" s="35" t="s">
        <v>33</v>
      </c>
      <c r="B28" s="33">
        <f>'Electric lighting'!$G28+'Clear Sky'!B28</f>
        <v>1140.55006</v>
      </c>
      <c r="C28" s="33">
        <f>'Electric lighting'!$G28+'Clear Sky'!C28</f>
        <v>1274.0522000000001</v>
      </c>
      <c r="D28" s="33">
        <f>'Electric lighting'!$G28+'Clear Sky'!D28</f>
        <v>1062</v>
      </c>
      <c r="E28" s="33">
        <f>'Electric lighting'!$G28+'Clear Sky'!E28</f>
        <v>1062</v>
      </c>
      <c r="F28" s="33">
        <f>'Electric lighting'!$G28+'Clear Sky'!F28</f>
        <v>1295.5873999999999</v>
      </c>
      <c r="G28" s="33">
        <f>'Electric lighting'!$G28+'Clear Sky'!G28</f>
        <v>1254.5077000000001</v>
      </c>
      <c r="H28" s="33">
        <f>'Electric lighting'!$G28+'Clear Sky'!H28</f>
        <v>1248.5869</v>
      </c>
      <c r="I28" s="33">
        <f>'Electric lighting'!$G28+'Clear Sky'!I28</f>
        <v>1182.9848999999999</v>
      </c>
      <c r="J28" s="33">
        <f>'Electric lighting'!$G28+'Clear Sky'!J28</f>
        <v>1088.1382599999999</v>
      </c>
      <c r="K28" s="33">
        <f>'Electric lighting'!$G28+'Clear Sky'!K28</f>
        <v>1062</v>
      </c>
      <c r="L28" s="33">
        <f>'Electric lighting'!$G28+'Clear Sky'!L28</f>
        <v>1062</v>
      </c>
      <c r="M28" s="33">
        <f>'Electric lighting'!$G28+'Clear Sky'!M28</f>
        <v>1062</v>
      </c>
      <c r="N28" s="33">
        <f>'Electric lighting'!$G28+'Clear Sky'!N28</f>
        <v>1062</v>
      </c>
      <c r="O28" s="33">
        <f>'Electric lighting'!$G28+'Clear Sky'!O28</f>
        <v>1792.7566000000002</v>
      </c>
      <c r="P28" s="33">
        <f>'Electric lighting'!$G28+'Clear Sky'!P28</f>
        <v>1480.3827000000001</v>
      </c>
      <c r="Q28" s="33">
        <f>'Electric lighting'!$G28+'Clear Sky'!Q28</f>
        <v>1344.2284</v>
      </c>
      <c r="R28" s="33">
        <f>'Electric lighting'!$G28+'Clear Sky'!R28</f>
        <v>1368.6431</v>
      </c>
      <c r="S28" s="33">
        <f>'Electric lighting'!$G28+'Clear Sky'!S28</f>
        <v>1515.0468000000001</v>
      </c>
      <c r="T28" s="33">
        <f>'Electric lighting'!$G28+'Clear Sky'!T28</f>
        <v>1492.9019000000001</v>
      </c>
      <c r="U28" s="33">
        <f>'Electric lighting'!$G28+'Clear Sky'!U28</f>
        <v>1297.0957000000001</v>
      </c>
      <c r="V28" s="33">
        <f>'Electric lighting'!$G28+'Clear Sky'!V28</f>
        <v>1062</v>
      </c>
      <c r="W28" s="33">
        <f>'Electric lighting'!$G28+'Clear Sky'!W28</f>
        <v>1062</v>
      </c>
      <c r="X28" s="33">
        <f>'Electric lighting'!$G28+'Clear Sky'!X28</f>
        <v>1949.7352000000001</v>
      </c>
      <c r="Y28" s="33">
        <f>'Electric lighting'!$G28+'Clear Sky'!Y28</f>
        <v>1803.4281999999998</v>
      </c>
      <c r="Z28" s="33">
        <f>'Electric lighting'!$G28+'Clear Sky'!Z28</f>
        <v>1524.2568000000001</v>
      </c>
      <c r="AA28" s="33">
        <f>'Electric lighting'!$G28+'Clear Sky'!AA28</f>
        <v>1465.5682999999999</v>
      </c>
      <c r="AB28" s="33">
        <f>'Electric lighting'!$G28+'Clear Sky'!AB28</f>
        <v>1532.0735999999999</v>
      </c>
      <c r="AC28" s="33">
        <f>'Electric lighting'!$G28+'Clear Sky'!AC28</f>
        <v>1523.6069</v>
      </c>
      <c r="AD28" s="33">
        <f>'Electric lighting'!$G28+'Clear Sky'!AD28</f>
        <v>1567.9971</v>
      </c>
      <c r="AE28" s="33">
        <f>'Electric lighting'!$G28+'Clear Sky'!AE28</f>
        <v>1629.7057</v>
      </c>
    </row>
    <row r="29" spans="1:31" x14ac:dyDescent="0.3">
      <c r="A29" s="35" t="s">
        <v>34</v>
      </c>
      <c r="B29" s="33">
        <f>'Electric lighting'!$G29+'Clear Sky'!B29</f>
        <v>1043.17551</v>
      </c>
      <c r="C29" s="33">
        <f>'Electric lighting'!$G29+'Clear Sky'!C29</f>
        <v>1108.0636400000001</v>
      </c>
      <c r="D29" s="33">
        <f>'Electric lighting'!$G29+'Clear Sky'!D29</f>
        <v>1024</v>
      </c>
      <c r="E29" s="33">
        <f>'Electric lighting'!$G29+'Clear Sky'!E29</f>
        <v>1024</v>
      </c>
      <c r="F29" s="33">
        <f>'Electric lighting'!$G29+'Clear Sky'!F29</f>
        <v>1168.0250000000001</v>
      </c>
      <c r="G29" s="33">
        <f>'Electric lighting'!$G29+'Clear Sky'!G29</f>
        <v>1174.2288000000001</v>
      </c>
      <c r="H29" s="33">
        <f>'Electric lighting'!$G29+'Clear Sky'!H29</f>
        <v>1135.8653999999999</v>
      </c>
      <c r="I29" s="33">
        <f>'Electric lighting'!$G29+'Clear Sky'!I29</f>
        <v>1119.9164900000001</v>
      </c>
      <c r="J29" s="33">
        <f>'Electric lighting'!$G29+'Clear Sky'!J29</f>
        <v>1038.91066</v>
      </c>
      <c r="K29" s="33">
        <f>'Electric lighting'!$G29+'Clear Sky'!K29</f>
        <v>1024</v>
      </c>
      <c r="L29" s="33">
        <f>'Electric lighting'!$G29+'Clear Sky'!L29</f>
        <v>1024</v>
      </c>
      <c r="M29" s="33">
        <f>'Electric lighting'!$G29+'Clear Sky'!M29</f>
        <v>1024</v>
      </c>
      <c r="N29" s="33">
        <f>'Electric lighting'!$G29+'Clear Sky'!N29</f>
        <v>1024</v>
      </c>
      <c r="O29" s="33">
        <f>'Electric lighting'!$G29+'Clear Sky'!O29</f>
        <v>1460.1451</v>
      </c>
      <c r="P29" s="33">
        <f>'Electric lighting'!$G29+'Clear Sky'!P29</f>
        <v>1381.8076000000001</v>
      </c>
      <c r="Q29" s="33">
        <f>'Electric lighting'!$G29+'Clear Sky'!Q29</f>
        <v>1214.5101</v>
      </c>
      <c r="R29" s="33">
        <f>'Electric lighting'!$G29+'Clear Sky'!R29</f>
        <v>1310.972</v>
      </c>
      <c r="S29" s="33">
        <f>'Electric lighting'!$G29+'Clear Sky'!S29</f>
        <v>1483.1359</v>
      </c>
      <c r="T29" s="33">
        <f>'Electric lighting'!$G29+'Clear Sky'!T29</f>
        <v>1312.4042999999999</v>
      </c>
      <c r="U29" s="33">
        <f>'Electric lighting'!$G29+'Clear Sky'!U29</f>
        <v>1242.1496</v>
      </c>
      <c r="V29" s="33">
        <f>'Electric lighting'!$G29+'Clear Sky'!V29</f>
        <v>1024</v>
      </c>
      <c r="W29" s="33">
        <f>'Electric lighting'!$G29+'Clear Sky'!W29</f>
        <v>1024</v>
      </c>
      <c r="X29" s="33">
        <f>'Electric lighting'!$G29+'Clear Sky'!X29</f>
        <v>1561.1032</v>
      </c>
      <c r="Y29" s="33">
        <f>'Electric lighting'!$G29+'Clear Sky'!Y29</f>
        <v>1503.3908000000001</v>
      </c>
      <c r="Z29" s="33">
        <f>'Electric lighting'!$G29+'Clear Sky'!Z29</f>
        <v>1372.4940000000001</v>
      </c>
      <c r="AA29" s="33">
        <f>'Electric lighting'!$G29+'Clear Sky'!AA29</f>
        <v>1402.8631</v>
      </c>
      <c r="AB29" s="33">
        <f>'Electric lighting'!$G29+'Clear Sky'!AB29</f>
        <v>1447.8279</v>
      </c>
      <c r="AC29" s="33">
        <f>'Electric lighting'!$G29+'Clear Sky'!AC29</f>
        <v>1416.2507000000001</v>
      </c>
      <c r="AD29" s="33">
        <f>'Electric lighting'!$G29+'Clear Sky'!AD29</f>
        <v>1477.1378</v>
      </c>
      <c r="AE29" s="33">
        <f>'Electric lighting'!$G29+'Clear Sky'!AE29</f>
        <v>1488.8364999999999</v>
      </c>
    </row>
    <row r="30" spans="1:31" x14ac:dyDescent="0.3">
      <c r="A30" s="35" t="s">
        <v>35</v>
      </c>
      <c r="B30" s="33">
        <f>'Electric lighting'!$G30+'Clear Sky'!B30</f>
        <v>947.21343999999999</v>
      </c>
      <c r="C30" s="33">
        <f>'Electric lighting'!$G30+'Clear Sky'!C30</f>
        <v>989.31565000000001</v>
      </c>
      <c r="D30" s="33">
        <f>'Electric lighting'!$G30+'Clear Sky'!D30</f>
        <v>934.4</v>
      </c>
      <c r="E30" s="33">
        <f>'Electric lighting'!$G30+'Clear Sky'!E30</f>
        <v>934.4</v>
      </c>
      <c r="F30" s="33">
        <f>'Electric lighting'!$G30+'Clear Sky'!F30</f>
        <v>1094.0991999999999</v>
      </c>
      <c r="G30" s="33">
        <f>'Electric lighting'!$G30+'Clear Sky'!G30</f>
        <v>1057.2624000000001</v>
      </c>
      <c r="H30" s="33">
        <f>'Electric lighting'!$G30+'Clear Sky'!H30</f>
        <v>1015.54005</v>
      </c>
      <c r="I30" s="33">
        <f>'Electric lighting'!$G30+'Clear Sky'!I30</f>
        <v>1006.70399</v>
      </c>
      <c r="J30" s="33">
        <f>'Electric lighting'!$G30+'Clear Sky'!J30</f>
        <v>948.42916000000002</v>
      </c>
      <c r="K30" s="33">
        <f>'Electric lighting'!$G30+'Clear Sky'!K30</f>
        <v>934.4</v>
      </c>
      <c r="L30" s="33">
        <f>'Electric lighting'!$G30+'Clear Sky'!L30</f>
        <v>934.4</v>
      </c>
      <c r="M30" s="33">
        <f>'Electric lighting'!$G30+'Clear Sky'!M30</f>
        <v>934.4</v>
      </c>
      <c r="N30" s="33">
        <f>'Electric lighting'!$G30+'Clear Sky'!N30</f>
        <v>934.4</v>
      </c>
      <c r="O30" s="33">
        <f>'Electric lighting'!$G30+'Clear Sky'!O30</f>
        <v>1288.9006999999999</v>
      </c>
      <c r="P30" s="33">
        <f>'Electric lighting'!$G30+'Clear Sky'!P30</f>
        <v>1150.2091</v>
      </c>
      <c r="Q30" s="33">
        <f>'Electric lighting'!$G30+'Clear Sky'!Q30</f>
        <v>1096.5</v>
      </c>
      <c r="R30" s="33">
        <f>'Electric lighting'!$G30+'Clear Sky'!R30</f>
        <v>1159.6505</v>
      </c>
      <c r="S30" s="33">
        <f>'Electric lighting'!$G30+'Clear Sky'!S30</f>
        <v>1256.6543999999999</v>
      </c>
      <c r="T30" s="33">
        <f>'Electric lighting'!$G30+'Clear Sky'!T30</f>
        <v>1180.4591</v>
      </c>
      <c r="U30" s="33">
        <f>'Electric lighting'!$G30+'Clear Sky'!U30</f>
        <v>1085.8184999999999</v>
      </c>
      <c r="V30" s="33">
        <f>'Electric lighting'!$G30+'Clear Sky'!V30</f>
        <v>934.4</v>
      </c>
      <c r="W30" s="33">
        <f>'Electric lighting'!$G30+'Clear Sky'!W30</f>
        <v>934.4</v>
      </c>
      <c r="X30" s="33">
        <f>'Electric lighting'!$G30+'Clear Sky'!X30</f>
        <v>1417.9895999999999</v>
      </c>
      <c r="Y30" s="33">
        <f>'Electric lighting'!$G30+'Clear Sky'!Y30</f>
        <v>1336.0787</v>
      </c>
      <c r="Z30" s="33">
        <f>'Electric lighting'!$G30+'Clear Sky'!Z30</f>
        <v>1195.5893000000001</v>
      </c>
      <c r="AA30" s="33">
        <f>'Electric lighting'!$G30+'Clear Sky'!AA30</f>
        <v>1180.0172</v>
      </c>
      <c r="AB30" s="33">
        <f>'Electric lighting'!$G30+'Clear Sky'!AB30</f>
        <v>1210.9703</v>
      </c>
      <c r="AC30" s="33">
        <f>'Electric lighting'!$G30+'Clear Sky'!AC30</f>
        <v>1296.3501000000001</v>
      </c>
      <c r="AD30" s="33">
        <f>'Electric lighting'!$G30+'Clear Sky'!AD30</f>
        <v>1323.1270999999999</v>
      </c>
      <c r="AE30" s="33">
        <f>'Electric lighting'!$G30+'Clear Sky'!AE30</f>
        <v>1333.3235999999999</v>
      </c>
    </row>
    <row r="31" spans="1:31" x14ac:dyDescent="0.3">
      <c r="A31" s="35" t="s">
        <v>36</v>
      </c>
      <c r="B31" s="33">
        <f>'Electric lighting'!$G31+'Clear Sky'!B31</f>
        <v>1103.6368</v>
      </c>
      <c r="C31" s="33">
        <f>'Electric lighting'!$G31+'Clear Sky'!C31</f>
        <v>1781.7944</v>
      </c>
      <c r="D31" s="33">
        <f>'Electric lighting'!$G31+'Clear Sky'!D31</f>
        <v>782.7</v>
      </c>
      <c r="E31" s="33">
        <f>'Electric lighting'!$G31+'Clear Sky'!E31</f>
        <v>782.7</v>
      </c>
      <c r="F31" s="33">
        <f>'Electric lighting'!$G31+'Clear Sky'!F31</f>
        <v>1883.164</v>
      </c>
      <c r="G31" s="33">
        <f>'Electric lighting'!$G31+'Clear Sky'!G31</f>
        <v>1541.5783000000001</v>
      </c>
      <c r="H31" s="33">
        <f>'Electric lighting'!$G31+'Clear Sky'!H31</f>
        <v>1288.7529</v>
      </c>
      <c r="I31" s="33">
        <f>'Electric lighting'!$G31+'Clear Sky'!I31</f>
        <v>1156.7568000000001</v>
      </c>
      <c r="J31" s="33">
        <f>'Electric lighting'!$G31+'Clear Sky'!J31</f>
        <v>894.08090000000004</v>
      </c>
      <c r="K31" s="33">
        <f>'Electric lighting'!$G31+'Clear Sky'!K31</f>
        <v>782.7</v>
      </c>
      <c r="L31" s="33">
        <f>'Electric lighting'!$G31+'Clear Sky'!L31</f>
        <v>782.7</v>
      </c>
      <c r="M31" s="33">
        <f>'Electric lighting'!$G31+'Clear Sky'!M31</f>
        <v>782.7</v>
      </c>
      <c r="N31" s="33">
        <f>'Electric lighting'!$G31+'Clear Sky'!N31</f>
        <v>782.7</v>
      </c>
      <c r="O31" s="33">
        <f>'Electric lighting'!$G31+'Clear Sky'!O31</f>
        <v>3179.2039999999997</v>
      </c>
      <c r="P31" s="33">
        <f>'Electric lighting'!$G31+'Clear Sky'!P31</f>
        <v>2428.049</v>
      </c>
      <c r="Q31" s="33">
        <f>'Electric lighting'!$G31+'Clear Sky'!Q31</f>
        <v>1987.2280000000001</v>
      </c>
      <c r="R31" s="33">
        <f>'Electric lighting'!$G31+'Clear Sky'!R31</f>
        <v>1589.3906000000002</v>
      </c>
      <c r="S31" s="33">
        <f>'Electric lighting'!$G31+'Clear Sky'!S31</f>
        <v>1652.7521999999999</v>
      </c>
      <c r="T31" s="33">
        <f>'Electric lighting'!$G31+'Clear Sky'!T31</f>
        <v>1815.7950000000001</v>
      </c>
      <c r="U31" s="33">
        <f>'Electric lighting'!$G31+'Clear Sky'!U31</f>
        <v>1467.0341000000001</v>
      </c>
      <c r="V31" s="33">
        <f>'Electric lighting'!$G31+'Clear Sky'!V31</f>
        <v>782.7</v>
      </c>
      <c r="W31" s="33">
        <f>'Electric lighting'!$G31+'Clear Sky'!W31</f>
        <v>782.7</v>
      </c>
      <c r="X31" s="33">
        <f>'Electric lighting'!$G31+'Clear Sky'!X31</f>
        <v>4655.8670000000002</v>
      </c>
      <c r="Y31" s="33">
        <f>'Electric lighting'!$G31+'Clear Sky'!Y31</f>
        <v>3520.9629999999997</v>
      </c>
      <c r="Z31" s="33">
        <f>'Electric lighting'!$G31+'Clear Sky'!Z31</f>
        <v>2778.3150000000001</v>
      </c>
      <c r="AA31" s="33">
        <f>'Electric lighting'!$G31+'Clear Sky'!AA31</f>
        <v>2134.8609999999999</v>
      </c>
      <c r="AB31" s="33">
        <f>'Electric lighting'!$G31+'Clear Sky'!AB31</f>
        <v>2091.027</v>
      </c>
      <c r="AC31" s="33">
        <f>'Electric lighting'!$G31+'Clear Sky'!AC31</f>
        <v>1969.337</v>
      </c>
      <c r="AD31" s="33">
        <f>'Electric lighting'!$G31+'Clear Sky'!AD31</f>
        <v>1918.5720000000001</v>
      </c>
      <c r="AE31" s="33">
        <f>'Electric lighting'!$G31+'Clear Sky'!AE31</f>
        <v>1936.787</v>
      </c>
    </row>
    <row r="32" spans="1:31" x14ac:dyDescent="0.3">
      <c r="A32" s="35" t="s">
        <v>37</v>
      </c>
      <c r="B32" s="33">
        <f>'Electric lighting'!$G32+'Clear Sky'!B32</f>
        <v>1087.1276</v>
      </c>
      <c r="C32" s="33">
        <f>'Electric lighting'!$G32+'Clear Sky'!C32</f>
        <v>1535.7391</v>
      </c>
      <c r="D32" s="33">
        <f>'Electric lighting'!$G32+'Clear Sky'!D32</f>
        <v>888.3</v>
      </c>
      <c r="E32" s="33">
        <f>'Electric lighting'!$G32+'Clear Sky'!E32</f>
        <v>888.3</v>
      </c>
      <c r="F32" s="33">
        <f>'Electric lighting'!$G32+'Clear Sky'!F32</f>
        <v>1663.9882</v>
      </c>
      <c r="G32" s="33">
        <f>'Electric lighting'!$G32+'Clear Sky'!G32</f>
        <v>1281.0065</v>
      </c>
      <c r="H32" s="33">
        <f>'Electric lighting'!$G32+'Clear Sky'!H32</f>
        <v>1232.6664999999998</v>
      </c>
      <c r="I32" s="33">
        <f>'Electric lighting'!$G32+'Clear Sky'!I32</f>
        <v>1152.2076</v>
      </c>
      <c r="J32" s="33">
        <f>'Electric lighting'!$G32+'Clear Sky'!J32</f>
        <v>963.78910999999994</v>
      </c>
      <c r="K32" s="33">
        <f>'Electric lighting'!$G32+'Clear Sky'!K32</f>
        <v>888.3</v>
      </c>
      <c r="L32" s="33">
        <f>'Electric lighting'!$G32+'Clear Sky'!L32</f>
        <v>888.3</v>
      </c>
      <c r="M32" s="33">
        <f>'Electric lighting'!$G32+'Clear Sky'!M32</f>
        <v>888.3</v>
      </c>
      <c r="N32" s="33">
        <f>'Electric lighting'!$G32+'Clear Sky'!N32</f>
        <v>888.3</v>
      </c>
      <c r="O32" s="33">
        <f>'Electric lighting'!$G32+'Clear Sky'!O32</f>
        <v>2396.364</v>
      </c>
      <c r="P32" s="33">
        <f>'Electric lighting'!$G32+'Clear Sky'!P32</f>
        <v>1951.2179999999998</v>
      </c>
      <c r="Q32" s="33">
        <f>'Electric lighting'!$G32+'Clear Sky'!Q32</f>
        <v>1673.5689</v>
      </c>
      <c r="R32" s="33">
        <f>'Electric lighting'!$G32+'Clear Sky'!R32</f>
        <v>1521.2283</v>
      </c>
      <c r="S32" s="33">
        <f>'Electric lighting'!$G32+'Clear Sky'!S32</f>
        <v>1635.4276</v>
      </c>
      <c r="T32" s="33">
        <f>'Electric lighting'!$G32+'Clear Sky'!T32</f>
        <v>1544.9326000000001</v>
      </c>
      <c r="U32" s="33">
        <f>'Electric lighting'!$G32+'Clear Sky'!U32</f>
        <v>1403.9969999999998</v>
      </c>
      <c r="V32" s="33">
        <f>'Electric lighting'!$G32+'Clear Sky'!V32</f>
        <v>888.3</v>
      </c>
      <c r="W32" s="33">
        <f>'Electric lighting'!$G32+'Clear Sky'!W32</f>
        <v>888.3</v>
      </c>
      <c r="X32" s="33">
        <f>'Electric lighting'!$G32+'Clear Sky'!X32</f>
        <v>3318.585</v>
      </c>
      <c r="Y32" s="33">
        <f>'Electric lighting'!$G32+'Clear Sky'!Y32</f>
        <v>2712.7799999999997</v>
      </c>
      <c r="Z32" s="33">
        <f>'Electric lighting'!$G32+'Clear Sky'!Z32</f>
        <v>2314.5529999999999</v>
      </c>
      <c r="AA32" s="33">
        <f>'Electric lighting'!$G32+'Clear Sky'!AA32</f>
        <v>1708.8631</v>
      </c>
      <c r="AB32" s="33">
        <f>'Electric lighting'!$G32+'Clear Sky'!AB32</f>
        <v>1826.4194</v>
      </c>
      <c r="AC32" s="33">
        <f>'Electric lighting'!$G32+'Clear Sky'!AC32</f>
        <v>1924.3050000000001</v>
      </c>
      <c r="AD32" s="33">
        <f>'Electric lighting'!$G32+'Clear Sky'!AD32</f>
        <v>1714.7977000000001</v>
      </c>
      <c r="AE32" s="33">
        <f>'Electric lighting'!$G32+'Clear Sky'!AE32</f>
        <v>1723.1398999999999</v>
      </c>
    </row>
    <row r="33" spans="1:33" x14ac:dyDescent="0.3">
      <c r="A33" s="35" t="s">
        <v>38</v>
      </c>
      <c r="B33" s="33">
        <f>'Electric lighting'!$G33+'Clear Sky'!B33</f>
        <v>1108.1813</v>
      </c>
      <c r="C33" s="33">
        <f>'Electric lighting'!$G33+'Clear Sky'!C33</f>
        <v>1531.8407</v>
      </c>
      <c r="D33" s="33">
        <f>'Electric lighting'!$G33+'Clear Sky'!D33</f>
        <v>958.3</v>
      </c>
      <c r="E33" s="33">
        <f>'Electric lighting'!$G33+'Clear Sky'!E33</f>
        <v>958.3</v>
      </c>
      <c r="F33" s="33">
        <f>'Electric lighting'!$G33+'Clear Sky'!F33</f>
        <v>1550.615</v>
      </c>
      <c r="G33" s="33">
        <f>'Electric lighting'!$G33+'Clear Sky'!G33</f>
        <v>1314.9003</v>
      </c>
      <c r="H33" s="33">
        <f>'Electric lighting'!$G33+'Clear Sky'!H33</f>
        <v>1212.9870000000001</v>
      </c>
      <c r="I33" s="33">
        <f>'Electric lighting'!$G33+'Clear Sky'!I33</f>
        <v>1173.8617999999999</v>
      </c>
      <c r="J33" s="33">
        <f>'Electric lighting'!$G33+'Clear Sky'!J33</f>
        <v>1023.34781</v>
      </c>
      <c r="K33" s="33">
        <f>'Electric lighting'!$G33+'Clear Sky'!K33</f>
        <v>958.3</v>
      </c>
      <c r="L33" s="33">
        <f>'Electric lighting'!$G33+'Clear Sky'!L33</f>
        <v>958.3</v>
      </c>
      <c r="M33" s="33">
        <f>'Electric lighting'!$G33+'Clear Sky'!M33</f>
        <v>958.3</v>
      </c>
      <c r="N33" s="33">
        <f>'Electric lighting'!$G33+'Clear Sky'!N33</f>
        <v>958.3</v>
      </c>
      <c r="O33" s="33">
        <f>'Electric lighting'!$G33+'Clear Sky'!O33</f>
        <v>2291.84</v>
      </c>
      <c r="P33" s="33">
        <f>'Electric lighting'!$G33+'Clear Sky'!P33</f>
        <v>1674.5254</v>
      </c>
      <c r="Q33" s="33">
        <f>'Electric lighting'!$G33+'Clear Sky'!Q33</f>
        <v>1517.2492</v>
      </c>
      <c r="R33" s="33">
        <f>'Electric lighting'!$G33+'Clear Sky'!R33</f>
        <v>1429.2250999999999</v>
      </c>
      <c r="S33" s="33">
        <f>'Electric lighting'!$G33+'Clear Sky'!S33</f>
        <v>1555.6835000000001</v>
      </c>
      <c r="T33" s="33">
        <f>'Electric lighting'!$G33+'Clear Sky'!T33</f>
        <v>1511.7543000000001</v>
      </c>
      <c r="U33" s="33">
        <f>'Electric lighting'!$G33+'Clear Sky'!U33</f>
        <v>1290.7286999999999</v>
      </c>
      <c r="V33" s="33">
        <f>'Electric lighting'!$G33+'Clear Sky'!V33</f>
        <v>958.3</v>
      </c>
      <c r="W33" s="33">
        <f>'Electric lighting'!$G33+'Clear Sky'!W33</f>
        <v>958.3</v>
      </c>
      <c r="X33" s="33">
        <f>'Electric lighting'!$G33+'Clear Sky'!X33</f>
        <v>2634.627</v>
      </c>
      <c r="Y33" s="33">
        <f>'Electric lighting'!$G33+'Clear Sky'!Y33</f>
        <v>2165.2600000000002</v>
      </c>
      <c r="Z33" s="33">
        <f>'Electric lighting'!$G33+'Clear Sky'!Z33</f>
        <v>1803.0399</v>
      </c>
      <c r="AA33" s="33">
        <f>'Electric lighting'!$G33+'Clear Sky'!AA33</f>
        <v>1680.0443</v>
      </c>
      <c r="AB33" s="33">
        <f>'Electric lighting'!$G33+'Clear Sky'!AB33</f>
        <v>1639.7123999999999</v>
      </c>
      <c r="AC33" s="33">
        <f>'Electric lighting'!$G33+'Clear Sky'!AC33</f>
        <v>1569.0396000000001</v>
      </c>
      <c r="AD33" s="33">
        <f>'Electric lighting'!$G33+'Clear Sky'!AD33</f>
        <v>1723.4449999999999</v>
      </c>
      <c r="AE33" s="33">
        <f>'Electric lighting'!$G33+'Clear Sky'!AE33</f>
        <v>1522.0518</v>
      </c>
    </row>
    <row r="34" spans="1:33" x14ac:dyDescent="0.3">
      <c r="A34" s="35" t="s">
        <v>39</v>
      </c>
      <c r="B34" s="33">
        <f>'Electric lighting'!$G34+'Clear Sky'!B34</f>
        <v>1120.5876000000001</v>
      </c>
      <c r="C34" s="33">
        <f>'Electric lighting'!$G34+'Clear Sky'!C34</f>
        <v>1321.8670999999999</v>
      </c>
      <c r="D34" s="33">
        <f>'Electric lighting'!$G34+'Clear Sky'!D34</f>
        <v>991.5</v>
      </c>
      <c r="E34" s="33">
        <f>'Electric lighting'!$G34+'Clear Sky'!E34</f>
        <v>991.5</v>
      </c>
      <c r="F34" s="33">
        <f>'Electric lighting'!$G34+'Clear Sky'!F34</f>
        <v>1436.9988000000001</v>
      </c>
      <c r="G34" s="33">
        <f>'Electric lighting'!$G34+'Clear Sky'!G34</f>
        <v>1279.5635</v>
      </c>
      <c r="H34" s="33">
        <f>'Electric lighting'!$G34+'Clear Sky'!H34</f>
        <v>1175.3603000000001</v>
      </c>
      <c r="I34" s="33">
        <f>'Electric lighting'!$G34+'Clear Sky'!I34</f>
        <v>1137.4747</v>
      </c>
      <c r="J34" s="33">
        <f>'Electric lighting'!$G34+'Clear Sky'!J34</f>
        <v>1034.4623899999999</v>
      </c>
      <c r="K34" s="33">
        <f>'Electric lighting'!$G34+'Clear Sky'!K34</f>
        <v>991.5</v>
      </c>
      <c r="L34" s="33">
        <f>'Electric lighting'!$G34+'Clear Sky'!L34</f>
        <v>991.5</v>
      </c>
      <c r="M34" s="33">
        <f>'Electric lighting'!$G34+'Clear Sky'!M34</f>
        <v>991.5</v>
      </c>
      <c r="N34" s="33">
        <f>'Electric lighting'!$G34+'Clear Sky'!N34</f>
        <v>991.5</v>
      </c>
      <c r="O34" s="33">
        <f>'Electric lighting'!$G34+'Clear Sky'!O34</f>
        <v>1878.6143999999999</v>
      </c>
      <c r="P34" s="33">
        <f>'Electric lighting'!$G34+'Clear Sky'!P34</f>
        <v>1577.3708000000001</v>
      </c>
      <c r="Q34" s="33">
        <f>'Electric lighting'!$G34+'Clear Sky'!Q34</f>
        <v>1487.5563</v>
      </c>
      <c r="R34" s="33">
        <f>'Electric lighting'!$G34+'Clear Sky'!R34</f>
        <v>1362.9243000000001</v>
      </c>
      <c r="S34" s="33">
        <f>'Electric lighting'!$G34+'Clear Sky'!S34</f>
        <v>1438.9440999999999</v>
      </c>
      <c r="T34" s="33">
        <f>'Electric lighting'!$G34+'Clear Sky'!T34</f>
        <v>1455.5925</v>
      </c>
      <c r="U34" s="33">
        <f>'Electric lighting'!$G34+'Clear Sky'!U34</f>
        <v>1339.8767</v>
      </c>
      <c r="V34" s="33">
        <f>'Electric lighting'!$G34+'Clear Sky'!V34</f>
        <v>991.5</v>
      </c>
      <c r="W34" s="33">
        <f>'Electric lighting'!$G34+'Clear Sky'!W34</f>
        <v>991.5</v>
      </c>
      <c r="X34" s="33">
        <f>'Electric lighting'!$G34+'Clear Sky'!X34</f>
        <v>2228.1459999999997</v>
      </c>
      <c r="Y34" s="33">
        <f>'Electric lighting'!$G34+'Clear Sky'!Y34</f>
        <v>1882.5289</v>
      </c>
      <c r="Z34" s="33">
        <f>'Electric lighting'!$G34+'Clear Sky'!Z34</f>
        <v>1633.546</v>
      </c>
      <c r="AA34" s="33">
        <f>'Electric lighting'!$G34+'Clear Sky'!AA34</f>
        <v>1541.4882</v>
      </c>
      <c r="AB34" s="33">
        <f>'Electric lighting'!$G34+'Clear Sky'!AB34</f>
        <v>1491.6261999999999</v>
      </c>
      <c r="AC34" s="33">
        <f>'Electric lighting'!$G34+'Clear Sky'!AC34</f>
        <v>1565.3821</v>
      </c>
      <c r="AD34" s="33">
        <f>'Electric lighting'!$G34+'Clear Sky'!AD34</f>
        <v>1410.3072999999999</v>
      </c>
      <c r="AE34" s="33">
        <f>'Electric lighting'!$G34+'Clear Sky'!AE34</f>
        <v>1698.8706</v>
      </c>
    </row>
    <row r="35" spans="1:33" x14ac:dyDescent="0.3">
      <c r="A35" s="35" t="s">
        <v>40</v>
      </c>
      <c r="B35" s="33">
        <f>'Electric lighting'!$G35+'Clear Sky'!B35</f>
        <v>1060.4514099999999</v>
      </c>
      <c r="C35" s="33">
        <f>'Electric lighting'!$G35+'Clear Sky'!C35</f>
        <v>1175.973</v>
      </c>
      <c r="D35" s="33">
        <f>'Electric lighting'!$G35+'Clear Sky'!D35</f>
        <v>984.4</v>
      </c>
      <c r="E35" s="33">
        <f>'Electric lighting'!$G35+'Clear Sky'!E35</f>
        <v>984.4</v>
      </c>
      <c r="F35" s="33">
        <f>'Electric lighting'!$G35+'Clear Sky'!F35</f>
        <v>1224.7791</v>
      </c>
      <c r="G35" s="33">
        <f>'Electric lighting'!$G35+'Clear Sky'!G35</f>
        <v>1187.5409999999999</v>
      </c>
      <c r="H35" s="33">
        <f>'Electric lighting'!$G35+'Clear Sky'!H35</f>
        <v>1149.2971</v>
      </c>
      <c r="I35" s="33">
        <f>'Electric lighting'!$G35+'Clear Sky'!I35</f>
        <v>1127.3189</v>
      </c>
      <c r="J35" s="33">
        <f>'Electric lighting'!$G35+'Clear Sky'!J35</f>
        <v>1003.34075</v>
      </c>
      <c r="K35" s="33">
        <f>'Electric lighting'!$G35+'Clear Sky'!K35</f>
        <v>984.4</v>
      </c>
      <c r="L35" s="33">
        <f>'Electric lighting'!$G35+'Clear Sky'!L35</f>
        <v>984.4</v>
      </c>
      <c r="M35" s="33">
        <f>'Electric lighting'!$G35+'Clear Sky'!M35</f>
        <v>984.4</v>
      </c>
      <c r="N35" s="33">
        <f>'Electric lighting'!$G35+'Clear Sky'!N35</f>
        <v>984.4</v>
      </c>
      <c r="O35" s="33">
        <f>'Electric lighting'!$G35+'Clear Sky'!O35</f>
        <v>1655.4032</v>
      </c>
      <c r="P35" s="33">
        <f>'Electric lighting'!$G35+'Clear Sky'!P35</f>
        <v>1419.2197999999999</v>
      </c>
      <c r="Q35" s="33">
        <f>'Electric lighting'!$G35+'Clear Sky'!Q35</f>
        <v>1312.9569999999999</v>
      </c>
      <c r="R35" s="33">
        <f>'Electric lighting'!$G35+'Clear Sky'!R35</f>
        <v>1302.4457</v>
      </c>
      <c r="S35" s="33">
        <f>'Electric lighting'!$G35+'Clear Sky'!S35</f>
        <v>1357.3222000000001</v>
      </c>
      <c r="T35" s="33">
        <f>'Electric lighting'!$G35+'Clear Sky'!T35</f>
        <v>1367.9974</v>
      </c>
      <c r="U35" s="33">
        <f>'Electric lighting'!$G35+'Clear Sky'!U35</f>
        <v>1254.5672999999999</v>
      </c>
      <c r="V35" s="33">
        <f>'Electric lighting'!$G35+'Clear Sky'!V35</f>
        <v>984.4</v>
      </c>
      <c r="W35" s="33">
        <f>'Electric lighting'!$G35+'Clear Sky'!W35</f>
        <v>984.4</v>
      </c>
      <c r="X35" s="33">
        <f>'Electric lighting'!$G35+'Clear Sky'!X35</f>
        <v>1879.32</v>
      </c>
      <c r="Y35" s="33">
        <f>'Electric lighting'!$G35+'Clear Sky'!Y35</f>
        <v>1742.07</v>
      </c>
      <c r="Z35" s="33">
        <f>'Electric lighting'!$G35+'Clear Sky'!Z35</f>
        <v>1368.8036999999999</v>
      </c>
      <c r="AA35" s="33">
        <f>'Electric lighting'!$G35+'Clear Sky'!AA35</f>
        <v>1396.1885</v>
      </c>
      <c r="AB35" s="33">
        <f>'Electric lighting'!$G35+'Clear Sky'!AB35</f>
        <v>1391.6264999999999</v>
      </c>
      <c r="AC35" s="33">
        <f>'Electric lighting'!$G35+'Clear Sky'!AC35</f>
        <v>1437.0237</v>
      </c>
      <c r="AD35" s="33">
        <f>'Electric lighting'!$G35+'Clear Sky'!AD35</f>
        <v>1528.4709</v>
      </c>
      <c r="AE35" s="33">
        <f>'Electric lighting'!$G35+'Clear Sky'!AE35</f>
        <v>1556.2991999999999</v>
      </c>
    </row>
    <row r="36" spans="1:33" x14ac:dyDescent="0.3">
      <c r="A36" s="35" t="s">
        <v>41</v>
      </c>
      <c r="B36" s="33">
        <f>'Electric lighting'!$G36+'Clear Sky'!B36</f>
        <v>979.61000999999999</v>
      </c>
      <c r="C36" s="33">
        <f>'Electric lighting'!$G36+'Clear Sky'!C36</f>
        <v>1042.3701000000001</v>
      </c>
      <c r="D36" s="33">
        <f>'Electric lighting'!$G36+'Clear Sky'!D36</f>
        <v>957.1</v>
      </c>
      <c r="E36" s="33">
        <f>'Electric lighting'!$G36+'Clear Sky'!E36</f>
        <v>957.1</v>
      </c>
      <c r="F36" s="33">
        <f>'Electric lighting'!$G36+'Clear Sky'!F36</f>
        <v>1108.2609</v>
      </c>
      <c r="G36" s="33">
        <f>'Electric lighting'!$G36+'Clear Sky'!G36</f>
        <v>1113.5518999999999</v>
      </c>
      <c r="H36" s="33">
        <f>'Electric lighting'!$G36+'Clear Sky'!H36</f>
        <v>1069.1405</v>
      </c>
      <c r="I36" s="33">
        <f>'Electric lighting'!$G36+'Clear Sky'!I36</f>
        <v>1068.2392</v>
      </c>
      <c r="J36" s="33">
        <f>'Electric lighting'!$G36+'Clear Sky'!J36</f>
        <v>971.55795999999998</v>
      </c>
      <c r="K36" s="33">
        <f>'Electric lighting'!$G36+'Clear Sky'!K36</f>
        <v>957.1</v>
      </c>
      <c r="L36" s="33">
        <f>'Electric lighting'!$G36+'Clear Sky'!L36</f>
        <v>957.1</v>
      </c>
      <c r="M36" s="33">
        <f>'Electric lighting'!$G36+'Clear Sky'!M36</f>
        <v>957.1</v>
      </c>
      <c r="N36" s="33">
        <f>'Electric lighting'!$G36+'Clear Sky'!N36</f>
        <v>957.1</v>
      </c>
      <c r="O36" s="33">
        <f>'Electric lighting'!$G36+'Clear Sky'!O36</f>
        <v>1411.9614000000001</v>
      </c>
      <c r="P36" s="33">
        <f>'Electric lighting'!$G36+'Clear Sky'!P36</f>
        <v>1279.5304000000001</v>
      </c>
      <c r="Q36" s="33">
        <f>'Electric lighting'!$G36+'Clear Sky'!Q36</f>
        <v>1187.3298</v>
      </c>
      <c r="R36" s="33">
        <f>'Electric lighting'!$G36+'Clear Sky'!R36</f>
        <v>1205.8330000000001</v>
      </c>
      <c r="S36" s="33">
        <f>'Electric lighting'!$G36+'Clear Sky'!S36</f>
        <v>1274.4699000000001</v>
      </c>
      <c r="T36" s="33">
        <f>'Electric lighting'!$G36+'Clear Sky'!T36</f>
        <v>1213.0110999999999</v>
      </c>
      <c r="U36" s="33">
        <f>'Electric lighting'!$G36+'Clear Sky'!U36</f>
        <v>1167.7252000000001</v>
      </c>
      <c r="V36" s="33">
        <f>'Electric lighting'!$G36+'Clear Sky'!V36</f>
        <v>957.1</v>
      </c>
      <c r="W36" s="33">
        <f>'Electric lighting'!$G36+'Clear Sky'!W36</f>
        <v>957.1</v>
      </c>
      <c r="X36" s="33">
        <f>'Electric lighting'!$G36+'Clear Sky'!X36</f>
        <v>1503.9429</v>
      </c>
      <c r="Y36" s="33">
        <f>'Electric lighting'!$G36+'Clear Sky'!Y36</f>
        <v>1418.4991</v>
      </c>
      <c r="Z36" s="33">
        <f>'Electric lighting'!$G36+'Clear Sky'!Z36</f>
        <v>1325.1130000000001</v>
      </c>
      <c r="AA36" s="33">
        <f>'Electric lighting'!$G36+'Clear Sky'!AA36</f>
        <v>1328.4342000000001</v>
      </c>
      <c r="AB36" s="33">
        <f>'Electric lighting'!$G36+'Clear Sky'!AB36</f>
        <v>1299.5436</v>
      </c>
      <c r="AC36" s="33">
        <f>'Electric lighting'!$G36+'Clear Sky'!AC36</f>
        <v>1355.2070000000001</v>
      </c>
      <c r="AD36" s="33">
        <f>'Electric lighting'!$G36+'Clear Sky'!AD36</f>
        <v>1458.8946000000001</v>
      </c>
      <c r="AE36" s="33">
        <f>'Electric lighting'!$G36+'Clear Sky'!AE36</f>
        <v>1383.2946999999999</v>
      </c>
    </row>
    <row r="37" spans="1:33" x14ac:dyDescent="0.3">
      <c r="A37" s="35" t="s">
        <v>42</v>
      </c>
      <c r="B37" s="33">
        <f>'Electric lighting'!$G37+'Clear Sky'!B37</f>
        <v>951.25850000000003</v>
      </c>
      <c r="C37" s="33">
        <f>'Electric lighting'!$G37+'Clear Sky'!C37</f>
        <v>1585.5145</v>
      </c>
      <c r="D37" s="33">
        <f>'Electric lighting'!$G37+'Clear Sky'!D37</f>
        <v>678</v>
      </c>
      <c r="E37" s="33">
        <f>'Electric lighting'!$G37+'Clear Sky'!E37</f>
        <v>678</v>
      </c>
      <c r="F37" s="33">
        <f>'Electric lighting'!$G37+'Clear Sky'!F37</f>
        <v>1619.2179000000001</v>
      </c>
      <c r="G37" s="33">
        <f>'Electric lighting'!$G37+'Clear Sky'!G37</f>
        <v>1302.5711999999999</v>
      </c>
      <c r="H37" s="33">
        <f>'Electric lighting'!$G37+'Clear Sky'!H37</f>
        <v>1178.4291000000001</v>
      </c>
      <c r="I37" s="33">
        <f>'Electric lighting'!$G37+'Clear Sky'!I37</f>
        <v>1027.5918999999999</v>
      </c>
      <c r="J37" s="33">
        <f>'Electric lighting'!$G37+'Clear Sky'!J37</f>
        <v>783.70169999999996</v>
      </c>
      <c r="K37" s="33">
        <f>'Electric lighting'!$G37+'Clear Sky'!K37</f>
        <v>678</v>
      </c>
      <c r="L37" s="33">
        <f>'Electric lighting'!$G37+'Clear Sky'!L37</f>
        <v>678</v>
      </c>
      <c r="M37" s="33">
        <f>'Electric lighting'!$G37+'Clear Sky'!M37</f>
        <v>678</v>
      </c>
      <c r="N37" s="33">
        <f>'Electric lighting'!$G37+'Clear Sky'!N37</f>
        <v>678</v>
      </c>
      <c r="O37" s="33">
        <f>'Electric lighting'!$G37+'Clear Sky'!O37</f>
        <v>2674.665</v>
      </c>
      <c r="P37" s="33">
        <f>'Electric lighting'!$G37+'Clear Sky'!P37</f>
        <v>2244.511</v>
      </c>
      <c r="Q37" s="33">
        <f>'Electric lighting'!$G37+'Clear Sky'!Q37</f>
        <v>1633.1257000000001</v>
      </c>
      <c r="R37" s="33">
        <f>'Electric lighting'!$G37+'Clear Sky'!R37</f>
        <v>1469.1647</v>
      </c>
      <c r="S37" s="33">
        <f>'Electric lighting'!$G37+'Clear Sky'!S37</f>
        <v>1439.6748</v>
      </c>
      <c r="T37" s="33">
        <f>'Electric lighting'!$G37+'Clear Sky'!T37</f>
        <v>1519.0994000000001</v>
      </c>
      <c r="U37" s="33">
        <f>'Electric lighting'!$G37+'Clear Sky'!U37</f>
        <v>1227.5756999999999</v>
      </c>
      <c r="V37" s="33">
        <f>'Electric lighting'!$G37+'Clear Sky'!V37</f>
        <v>678</v>
      </c>
      <c r="W37" s="33">
        <f>'Electric lighting'!$G37+'Clear Sky'!W37</f>
        <v>678</v>
      </c>
      <c r="X37" s="33">
        <f>'Electric lighting'!$G37+'Clear Sky'!X37</f>
        <v>3713.0259999999998</v>
      </c>
      <c r="Y37" s="33">
        <f>'Electric lighting'!$G37+'Clear Sky'!Y37</f>
        <v>3119.2139999999999</v>
      </c>
      <c r="Z37" s="33">
        <f>'Electric lighting'!$G37+'Clear Sky'!Z37</f>
        <v>2415.645</v>
      </c>
      <c r="AA37" s="33">
        <f>'Electric lighting'!$G37+'Clear Sky'!AA37</f>
        <v>1822.5219999999999</v>
      </c>
      <c r="AB37" s="33">
        <f>'Electric lighting'!$G37+'Clear Sky'!AB37</f>
        <v>1888.318</v>
      </c>
      <c r="AC37" s="33">
        <f>'Electric lighting'!$G37+'Clear Sky'!AC37</f>
        <v>1777.549</v>
      </c>
      <c r="AD37" s="33">
        <f>'Electric lighting'!$G37+'Clear Sky'!AD37</f>
        <v>1638.2431999999999</v>
      </c>
      <c r="AE37" s="33">
        <f>'Electric lighting'!$G37+'Clear Sky'!AE37</f>
        <v>1641.2582</v>
      </c>
    </row>
    <row r="38" spans="1:33" x14ac:dyDescent="0.3">
      <c r="A38" s="35" t="s">
        <v>43</v>
      </c>
      <c r="B38" s="33">
        <f>'Electric lighting'!$G38+'Clear Sky'!B38</f>
        <v>930.02120000000002</v>
      </c>
      <c r="C38" s="33">
        <f>'Electric lighting'!$G38+'Clear Sky'!C38</f>
        <v>1295.7262000000001</v>
      </c>
      <c r="D38" s="33">
        <f>'Electric lighting'!$G38+'Clear Sky'!D38</f>
        <v>767.1</v>
      </c>
      <c r="E38" s="33">
        <f>'Electric lighting'!$G38+'Clear Sky'!E38</f>
        <v>767.1</v>
      </c>
      <c r="F38" s="33">
        <f>'Electric lighting'!$G38+'Clear Sky'!F38</f>
        <v>1422.3267000000001</v>
      </c>
      <c r="G38" s="33">
        <f>'Electric lighting'!$G38+'Clear Sky'!G38</f>
        <v>1129.5261</v>
      </c>
      <c r="H38" s="33">
        <f>'Electric lighting'!$G38+'Clear Sky'!H38</f>
        <v>1096.8002000000001</v>
      </c>
      <c r="I38" s="33">
        <f>'Electric lighting'!$G38+'Clear Sky'!I38</f>
        <v>1032.8865000000001</v>
      </c>
      <c r="J38" s="33">
        <f>'Electric lighting'!$G38+'Clear Sky'!J38</f>
        <v>832.23309000000006</v>
      </c>
      <c r="K38" s="33">
        <f>'Electric lighting'!$G38+'Clear Sky'!K38</f>
        <v>767.1</v>
      </c>
      <c r="L38" s="33">
        <f>'Electric lighting'!$G38+'Clear Sky'!L38</f>
        <v>767.1</v>
      </c>
      <c r="M38" s="33">
        <f>'Electric lighting'!$G38+'Clear Sky'!M38</f>
        <v>767.1</v>
      </c>
      <c r="N38" s="33">
        <f>'Electric lighting'!$G38+'Clear Sky'!N38</f>
        <v>767.1</v>
      </c>
      <c r="O38" s="33">
        <f>'Electric lighting'!$G38+'Clear Sky'!O38</f>
        <v>2202.538</v>
      </c>
      <c r="P38" s="33">
        <f>'Electric lighting'!$G38+'Clear Sky'!P38</f>
        <v>1716.7182</v>
      </c>
      <c r="Q38" s="33">
        <f>'Electric lighting'!$G38+'Clear Sky'!Q38</f>
        <v>1444.3449000000001</v>
      </c>
      <c r="R38" s="33">
        <f>'Electric lighting'!$G38+'Clear Sky'!R38</f>
        <v>1347.3562999999999</v>
      </c>
      <c r="S38" s="33">
        <f>'Electric lighting'!$G38+'Clear Sky'!S38</f>
        <v>1454.2146</v>
      </c>
      <c r="T38" s="33">
        <f>'Electric lighting'!$G38+'Clear Sky'!T38</f>
        <v>1468.7443000000001</v>
      </c>
      <c r="U38" s="33">
        <f>'Electric lighting'!$G38+'Clear Sky'!U38</f>
        <v>1292.1262000000002</v>
      </c>
      <c r="V38" s="33">
        <f>'Electric lighting'!$G38+'Clear Sky'!V38</f>
        <v>767.1</v>
      </c>
      <c r="W38" s="33">
        <f>'Electric lighting'!$G38+'Clear Sky'!W38</f>
        <v>767.1</v>
      </c>
      <c r="X38" s="33">
        <f>'Electric lighting'!$G38+'Clear Sky'!X38</f>
        <v>2849.7379999999998</v>
      </c>
      <c r="Y38" s="33">
        <f>'Electric lighting'!$G38+'Clear Sky'!Y38</f>
        <v>2477.58</v>
      </c>
      <c r="Z38" s="33">
        <f>'Electric lighting'!$G38+'Clear Sky'!Z38</f>
        <v>1992.0990000000002</v>
      </c>
      <c r="AA38" s="33">
        <f>'Electric lighting'!$G38+'Clear Sky'!AA38</f>
        <v>1620.4177</v>
      </c>
      <c r="AB38" s="33">
        <f>'Electric lighting'!$G38+'Clear Sky'!AB38</f>
        <v>1683.5210999999999</v>
      </c>
      <c r="AC38" s="33">
        <f>'Electric lighting'!$G38+'Clear Sky'!AC38</f>
        <v>1630.8308000000002</v>
      </c>
      <c r="AD38" s="33">
        <f>'Electric lighting'!$G38+'Clear Sky'!AD38</f>
        <v>1520.4848000000002</v>
      </c>
      <c r="AE38" s="33">
        <f>'Electric lighting'!$G38+'Clear Sky'!AE38</f>
        <v>1545.8589000000002</v>
      </c>
    </row>
    <row r="39" spans="1:33" x14ac:dyDescent="0.3">
      <c r="A39" s="35" t="s">
        <v>44</v>
      </c>
      <c r="B39" s="33">
        <f>'Electric lighting'!$G39+'Clear Sky'!B39</f>
        <v>978.42599999999993</v>
      </c>
      <c r="C39" s="33">
        <f>'Electric lighting'!$G39+'Clear Sky'!C39</f>
        <v>1287.2192</v>
      </c>
      <c r="D39" s="33">
        <f>'Electric lighting'!$G39+'Clear Sky'!D39</f>
        <v>818.8</v>
      </c>
      <c r="E39" s="33">
        <f>'Electric lighting'!$G39+'Clear Sky'!E39</f>
        <v>818.8</v>
      </c>
      <c r="F39" s="33">
        <f>'Electric lighting'!$G39+'Clear Sky'!F39</f>
        <v>1260.7224999999999</v>
      </c>
      <c r="G39" s="33">
        <f>'Electric lighting'!$G39+'Clear Sky'!G39</f>
        <v>1109.7215999999999</v>
      </c>
      <c r="H39" s="33">
        <f>'Electric lighting'!$G39+'Clear Sky'!H39</f>
        <v>1049.2350999999999</v>
      </c>
      <c r="I39" s="33">
        <f>'Electric lighting'!$G39+'Clear Sky'!I39</f>
        <v>1011.4598999999999</v>
      </c>
      <c r="J39" s="33">
        <f>'Electric lighting'!$G39+'Clear Sky'!J39</f>
        <v>874.49755999999991</v>
      </c>
      <c r="K39" s="33">
        <f>'Electric lighting'!$G39+'Clear Sky'!K39</f>
        <v>818.8</v>
      </c>
      <c r="L39" s="33">
        <f>'Electric lighting'!$G39+'Clear Sky'!L39</f>
        <v>818.8</v>
      </c>
      <c r="M39" s="33">
        <f>'Electric lighting'!$G39+'Clear Sky'!M39</f>
        <v>818.8</v>
      </c>
      <c r="N39" s="33">
        <f>'Electric lighting'!$G39+'Clear Sky'!N39</f>
        <v>818.8</v>
      </c>
      <c r="O39" s="33">
        <f>'Electric lighting'!$G39+'Clear Sky'!O39</f>
        <v>1863.702</v>
      </c>
      <c r="P39" s="33">
        <f>'Electric lighting'!$G39+'Clear Sky'!P39</f>
        <v>1515.9186999999999</v>
      </c>
      <c r="Q39" s="33">
        <f>'Electric lighting'!$G39+'Clear Sky'!Q39</f>
        <v>1322.0058999999999</v>
      </c>
      <c r="R39" s="33">
        <f>'Electric lighting'!$G39+'Clear Sky'!R39</f>
        <v>1245.1823999999999</v>
      </c>
      <c r="S39" s="33">
        <f>'Electric lighting'!$G39+'Clear Sky'!S39</f>
        <v>1353.8694999999998</v>
      </c>
      <c r="T39" s="33">
        <f>'Electric lighting'!$G39+'Clear Sky'!T39</f>
        <v>1264.0743</v>
      </c>
      <c r="U39" s="33">
        <f>'Electric lighting'!$G39+'Clear Sky'!U39</f>
        <v>1159.9215999999999</v>
      </c>
      <c r="V39" s="33">
        <f>'Electric lighting'!$G39+'Clear Sky'!V39</f>
        <v>818.8</v>
      </c>
      <c r="W39" s="33">
        <f>'Electric lighting'!$G39+'Clear Sky'!W39</f>
        <v>818.8</v>
      </c>
      <c r="X39" s="33">
        <f>'Electric lighting'!$G39+'Clear Sky'!X39</f>
        <v>2496.4489999999996</v>
      </c>
      <c r="Y39" s="33">
        <f>'Electric lighting'!$G39+'Clear Sky'!Y39</f>
        <v>1945.2349999999999</v>
      </c>
      <c r="Z39" s="33">
        <f>'Electric lighting'!$G39+'Clear Sky'!Z39</f>
        <v>1537.6446000000001</v>
      </c>
      <c r="AA39" s="33">
        <f>'Electric lighting'!$G39+'Clear Sky'!AA39</f>
        <v>1340.3198</v>
      </c>
      <c r="AB39" s="33">
        <f>'Electric lighting'!$G39+'Clear Sky'!AB39</f>
        <v>1500.9483</v>
      </c>
      <c r="AC39" s="33">
        <f>'Electric lighting'!$G39+'Clear Sky'!AC39</f>
        <v>1385.2801999999999</v>
      </c>
      <c r="AD39" s="33">
        <f>'Electric lighting'!$G39+'Clear Sky'!AD39</f>
        <v>1355.1507999999999</v>
      </c>
      <c r="AE39" s="33">
        <f>'Electric lighting'!$G39+'Clear Sky'!AE39</f>
        <v>1416.8516</v>
      </c>
    </row>
    <row r="40" spans="1:33" x14ac:dyDescent="0.3">
      <c r="A40" s="35" t="s">
        <v>45</v>
      </c>
      <c r="B40" s="33">
        <f>'Electric lighting'!$G40+'Clear Sky'!B40</f>
        <v>946.03639999999996</v>
      </c>
      <c r="C40" s="33">
        <f>'Electric lighting'!$G40+'Clear Sky'!C40</f>
        <v>1108.0672</v>
      </c>
      <c r="D40" s="33">
        <f>'Electric lighting'!$G40+'Clear Sky'!D40</f>
        <v>833.8</v>
      </c>
      <c r="E40" s="33">
        <f>'Electric lighting'!$G40+'Clear Sky'!E40</f>
        <v>833.8</v>
      </c>
      <c r="F40" s="33">
        <f>'Electric lighting'!$G40+'Clear Sky'!F40</f>
        <v>1143.7275999999999</v>
      </c>
      <c r="G40" s="33">
        <f>'Electric lighting'!$G40+'Clear Sky'!G40</f>
        <v>1082.6294</v>
      </c>
      <c r="H40" s="33">
        <f>'Electric lighting'!$G40+'Clear Sky'!H40</f>
        <v>994.73139999999989</v>
      </c>
      <c r="I40" s="33">
        <f>'Electric lighting'!$G40+'Clear Sky'!I40</f>
        <v>959.35219999999993</v>
      </c>
      <c r="J40" s="33">
        <f>'Electric lighting'!$G40+'Clear Sky'!J40</f>
        <v>870.3854</v>
      </c>
      <c r="K40" s="33">
        <f>'Electric lighting'!$G40+'Clear Sky'!K40</f>
        <v>833.8</v>
      </c>
      <c r="L40" s="33">
        <f>'Electric lighting'!$G40+'Clear Sky'!L40</f>
        <v>833.8</v>
      </c>
      <c r="M40" s="33">
        <f>'Electric lighting'!$G40+'Clear Sky'!M40</f>
        <v>833.8</v>
      </c>
      <c r="N40" s="33">
        <f>'Electric lighting'!$G40+'Clear Sky'!N40</f>
        <v>833.8</v>
      </c>
      <c r="O40" s="33">
        <f>'Electric lighting'!$G40+'Clear Sky'!O40</f>
        <v>1644.0679</v>
      </c>
      <c r="P40" s="33">
        <f>'Electric lighting'!$G40+'Clear Sky'!P40</f>
        <v>1302.2923000000001</v>
      </c>
      <c r="Q40" s="33">
        <f>'Electric lighting'!$G40+'Clear Sky'!Q40</f>
        <v>1198.4768999999999</v>
      </c>
      <c r="R40" s="33">
        <f>'Electric lighting'!$G40+'Clear Sky'!R40</f>
        <v>1220.569</v>
      </c>
      <c r="S40" s="33">
        <f>'Electric lighting'!$G40+'Clear Sky'!S40</f>
        <v>1150.8067000000001</v>
      </c>
      <c r="T40" s="33">
        <f>'Electric lighting'!$G40+'Clear Sky'!T40</f>
        <v>1295.961</v>
      </c>
      <c r="U40" s="33">
        <f>'Electric lighting'!$G40+'Clear Sky'!U40</f>
        <v>1162.0432999999998</v>
      </c>
      <c r="V40" s="33">
        <f>'Electric lighting'!$G40+'Clear Sky'!V40</f>
        <v>833.8</v>
      </c>
      <c r="W40" s="33">
        <f>'Electric lighting'!$G40+'Clear Sky'!W40</f>
        <v>833.8</v>
      </c>
      <c r="X40" s="33">
        <f>'Electric lighting'!$G40+'Clear Sky'!X40</f>
        <v>2063.4880000000003</v>
      </c>
      <c r="Y40" s="33">
        <f>'Electric lighting'!$G40+'Clear Sky'!Y40</f>
        <v>1640.2872</v>
      </c>
      <c r="Z40" s="33">
        <f>'Electric lighting'!$G40+'Clear Sky'!Z40</f>
        <v>1476.6352999999999</v>
      </c>
      <c r="AA40" s="33">
        <f>'Electric lighting'!$G40+'Clear Sky'!AA40</f>
        <v>1354.4616000000001</v>
      </c>
      <c r="AB40" s="33">
        <f>'Electric lighting'!$G40+'Clear Sky'!AB40</f>
        <v>1265.3818999999999</v>
      </c>
      <c r="AC40" s="33">
        <f>'Electric lighting'!$G40+'Clear Sky'!AC40</f>
        <v>1350.5172</v>
      </c>
      <c r="AD40" s="33">
        <f>'Electric lighting'!$G40+'Clear Sky'!AD40</f>
        <v>1295.4517000000001</v>
      </c>
      <c r="AE40" s="33">
        <f>'Electric lighting'!$G40+'Clear Sky'!AE40</f>
        <v>1497.4942000000001</v>
      </c>
    </row>
    <row r="41" spans="1:33" x14ac:dyDescent="0.3">
      <c r="A41" s="35" t="s">
        <v>46</v>
      </c>
      <c r="B41" s="33">
        <f>'Electric lighting'!$G41+'Clear Sky'!B41</f>
        <v>897.15642000000003</v>
      </c>
      <c r="C41" s="33">
        <f>'Electric lighting'!$G41+'Clear Sky'!C41</f>
        <v>974.39800000000002</v>
      </c>
      <c r="D41" s="33">
        <f>'Electric lighting'!$G41+'Clear Sky'!D41</f>
        <v>830</v>
      </c>
      <c r="E41" s="33">
        <f>'Electric lighting'!$G41+'Clear Sky'!E41</f>
        <v>830</v>
      </c>
      <c r="F41" s="33">
        <f>'Electric lighting'!$G41+'Clear Sky'!F41</f>
        <v>1074.0564999999999</v>
      </c>
      <c r="G41" s="33">
        <f>'Electric lighting'!$G41+'Clear Sky'!G41</f>
        <v>969.52670000000001</v>
      </c>
      <c r="H41" s="33">
        <f>'Electric lighting'!$G41+'Clear Sky'!H41</f>
        <v>975.85030000000006</v>
      </c>
      <c r="I41" s="33">
        <f>'Electric lighting'!$G41+'Clear Sky'!I41</f>
        <v>960.00229999999999</v>
      </c>
      <c r="J41" s="33">
        <f>'Electric lighting'!$G41+'Clear Sky'!J41</f>
        <v>849.87476000000004</v>
      </c>
      <c r="K41" s="33">
        <f>'Electric lighting'!$G41+'Clear Sky'!K41</f>
        <v>830</v>
      </c>
      <c r="L41" s="33">
        <f>'Electric lighting'!$G41+'Clear Sky'!L41</f>
        <v>830</v>
      </c>
      <c r="M41" s="33">
        <f>'Electric lighting'!$G41+'Clear Sky'!M41</f>
        <v>830</v>
      </c>
      <c r="N41" s="33">
        <f>'Electric lighting'!$G41+'Clear Sky'!N41</f>
        <v>830</v>
      </c>
      <c r="O41" s="33">
        <f>'Electric lighting'!$G41+'Clear Sky'!O41</f>
        <v>1377.7233999999999</v>
      </c>
      <c r="P41" s="33">
        <f>'Electric lighting'!$G41+'Clear Sky'!P41</f>
        <v>1186.3728000000001</v>
      </c>
      <c r="Q41" s="33">
        <f>'Electric lighting'!$G41+'Clear Sky'!Q41</f>
        <v>1122.0913</v>
      </c>
      <c r="R41" s="33">
        <f>'Electric lighting'!$G41+'Clear Sky'!R41</f>
        <v>1157.0154</v>
      </c>
      <c r="S41" s="33">
        <f>'Electric lighting'!$G41+'Clear Sky'!S41</f>
        <v>1225.7028</v>
      </c>
      <c r="T41" s="33">
        <f>'Electric lighting'!$G41+'Clear Sky'!T41</f>
        <v>1244.3588999999999</v>
      </c>
      <c r="U41" s="33">
        <f>'Electric lighting'!$G41+'Clear Sky'!U41</f>
        <v>1124.7906</v>
      </c>
      <c r="V41" s="33">
        <f>'Electric lighting'!$G41+'Clear Sky'!V41</f>
        <v>830</v>
      </c>
      <c r="W41" s="33">
        <f>'Electric lighting'!$G41+'Clear Sky'!W41</f>
        <v>830</v>
      </c>
      <c r="X41" s="33">
        <f>'Electric lighting'!$G41+'Clear Sky'!X41</f>
        <v>1596.4518</v>
      </c>
      <c r="Y41" s="33">
        <f>'Electric lighting'!$G41+'Clear Sky'!Y41</f>
        <v>1479.0759</v>
      </c>
      <c r="Z41" s="33">
        <f>'Electric lighting'!$G41+'Clear Sky'!Z41</f>
        <v>1284.1635999999999</v>
      </c>
      <c r="AA41" s="33">
        <f>'Electric lighting'!$G41+'Clear Sky'!AA41</f>
        <v>1155.7917</v>
      </c>
      <c r="AB41" s="33">
        <f>'Electric lighting'!$G41+'Clear Sky'!AB41</f>
        <v>1203.3703</v>
      </c>
      <c r="AC41" s="33">
        <f>'Electric lighting'!$G41+'Clear Sky'!AC41</f>
        <v>1307.6719000000001</v>
      </c>
      <c r="AD41" s="33">
        <f>'Electric lighting'!$G41+'Clear Sky'!AD41</f>
        <v>1403.4675</v>
      </c>
      <c r="AE41" s="33">
        <f>'Electric lighting'!$G41+'Clear Sky'!AE41</f>
        <v>1383.3065999999999</v>
      </c>
    </row>
    <row r="42" spans="1:33" x14ac:dyDescent="0.3">
      <c r="A42" s="35" t="s">
        <v>47</v>
      </c>
      <c r="B42" s="33">
        <f>'Electric lighting'!$G42+'Clear Sky'!B42</f>
        <v>835.76670999999999</v>
      </c>
      <c r="C42" s="33">
        <f>'Electric lighting'!$G42+'Clear Sky'!C42</f>
        <v>881.39693</v>
      </c>
      <c r="D42" s="33">
        <f>'Electric lighting'!$G42+'Clear Sky'!D42</f>
        <v>822.6</v>
      </c>
      <c r="E42" s="33">
        <f>'Electric lighting'!$G42+'Clear Sky'!E42</f>
        <v>822.6</v>
      </c>
      <c r="F42" s="33">
        <f>'Electric lighting'!$G42+'Clear Sky'!F42</f>
        <v>953.96569999999997</v>
      </c>
      <c r="G42" s="33">
        <f>'Electric lighting'!$G42+'Clear Sky'!G42</f>
        <v>926.10599999999999</v>
      </c>
      <c r="H42" s="33">
        <f>'Electric lighting'!$G42+'Clear Sky'!H42</f>
        <v>910.1807</v>
      </c>
      <c r="I42" s="33">
        <f>'Electric lighting'!$G42+'Clear Sky'!I42</f>
        <v>882.25778000000003</v>
      </c>
      <c r="J42" s="33">
        <f>'Electric lighting'!$G42+'Clear Sky'!J42</f>
        <v>835.99336000000005</v>
      </c>
      <c r="K42" s="33">
        <f>'Electric lighting'!$G42+'Clear Sky'!K42</f>
        <v>822.6</v>
      </c>
      <c r="L42" s="33">
        <f>'Electric lighting'!$G42+'Clear Sky'!L42</f>
        <v>822.6</v>
      </c>
      <c r="M42" s="33">
        <f>'Electric lighting'!$G42+'Clear Sky'!M42</f>
        <v>822.6</v>
      </c>
      <c r="N42" s="33">
        <f>'Electric lighting'!$G42+'Clear Sky'!N42</f>
        <v>822.6</v>
      </c>
      <c r="O42" s="33">
        <f>'Electric lighting'!$G42+'Clear Sky'!O42</f>
        <v>1233.2271000000001</v>
      </c>
      <c r="P42" s="33">
        <f>'Electric lighting'!$G42+'Clear Sky'!P42</f>
        <v>1081.6494</v>
      </c>
      <c r="Q42" s="33">
        <f>'Electric lighting'!$G42+'Clear Sky'!Q42</f>
        <v>1015.194</v>
      </c>
      <c r="R42" s="33">
        <f>'Electric lighting'!$G42+'Clear Sky'!R42</f>
        <v>1086.0311999999999</v>
      </c>
      <c r="S42" s="33">
        <f>'Electric lighting'!$G42+'Clear Sky'!S42</f>
        <v>1233.2225000000001</v>
      </c>
      <c r="T42" s="33">
        <f>'Electric lighting'!$G42+'Clear Sky'!T42</f>
        <v>1069.6164000000001</v>
      </c>
      <c r="U42" s="33">
        <f>'Electric lighting'!$G42+'Clear Sky'!U42</f>
        <v>989.53809999999999</v>
      </c>
      <c r="V42" s="33">
        <f>'Electric lighting'!$G42+'Clear Sky'!V42</f>
        <v>822.6</v>
      </c>
      <c r="W42" s="33">
        <f>'Electric lighting'!$G42+'Clear Sky'!W42</f>
        <v>822.6</v>
      </c>
      <c r="X42" s="33">
        <f>'Electric lighting'!$G42+'Clear Sky'!X42</f>
        <v>1249.671</v>
      </c>
      <c r="Y42" s="33">
        <f>'Electric lighting'!$G42+'Clear Sky'!Y42</f>
        <v>1232.2955999999999</v>
      </c>
      <c r="Z42" s="33">
        <f>'Electric lighting'!$G42+'Clear Sky'!Z42</f>
        <v>1131.9302</v>
      </c>
      <c r="AA42" s="33">
        <f>'Electric lighting'!$G42+'Clear Sky'!AA42</f>
        <v>1107.4021</v>
      </c>
      <c r="AB42" s="33">
        <f>'Electric lighting'!$G42+'Clear Sky'!AB42</f>
        <v>1153.0523000000001</v>
      </c>
      <c r="AC42" s="33">
        <f>'Electric lighting'!$G42+'Clear Sky'!AC42</f>
        <v>1244.461</v>
      </c>
      <c r="AD42" s="33">
        <f>'Electric lighting'!$G42+'Clear Sky'!AD42</f>
        <v>1349.2682</v>
      </c>
      <c r="AE42" s="33">
        <f>'Electric lighting'!$G42+'Clear Sky'!AE42</f>
        <v>1181.3748000000001</v>
      </c>
    </row>
    <row r="43" spans="1:33" x14ac:dyDescent="0.3">
      <c r="A43" s="3"/>
      <c r="B43" s="3">
        <f>COUNTIF(B3:B42,"&gt;500")</f>
        <v>40</v>
      </c>
      <c r="C43" s="3">
        <f t="shared" ref="C43:AE43" si="0">COUNTIF(C3:C42,"&gt;500")</f>
        <v>40</v>
      </c>
      <c r="D43" s="3">
        <f t="shared" si="0"/>
        <v>40</v>
      </c>
      <c r="E43" s="3">
        <f t="shared" si="0"/>
        <v>40</v>
      </c>
      <c r="F43" s="3">
        <f t="shared" si="0"/>
        <v>40</v>
      </c>
      <c r="G43" s="3">
        <f t="shared" si="0"/>
        <v>40</v>
      </c>
      <c r="H43" s="3">
        <f t="shared" si="0"/>
        <v>40</v>
      </c>
      <c r="I43" s="3">
        <f t="shared" si="0"/>
        <v>40</v>
      </c>
      <c r="J43" s="3">
        <f t="shared" si="0"/>
        <v>40</v>
      </c>
      <c r="K43" s="3">
        <f t="shared" si="0"/>
        <v>40</v>
      </c>
      <c r="L43" s="3">
        <f t="shared" si="0"/>
        <v>40</v>
      </c>
      <c r="M43" s="3">
        <f t="shared" si="0"/>
        <v>40</v>
      </c>
      <c r="N43" s="3">
        <f t="shared" si="0"/>
        <v>40</v>
      </c>
      <c r="O43" s="3">
        <f t="shared" si="0"/>
        <v>40</v>
      </c>
      <c r="P43" s="3">
        <f t="shared" si="0"/>
        <v>40</v>
      </c>
      <c r="Q43" s="3">
        <f t="shared" si="0"/>
        <v>40</v>
      </c>
      <c r="R43" s="3">
        <f t="shared" si="0"/>
        <v>40</v>
      </c>
      <c r="S43" s="3">
        <f t="shared" si="0"/>
        <v>40</v>
      </c>
      <c r="T43" s="3">
        <f t="shared" si="0"/>
        <v>40</v>
      </c>
      <c r="U43" s="3">
        <f t="shared" si="0"/>
        <v>40</v>
      </c>
      <c r="V43" s="3">
        <f t="shared" si="0"/>
        <v>40</v>
      </c>
      <c r="W43" s="3">
        <f t="shared" si="0"/>
        <v>40</v>
      </c>
      <c r="X43" s="3">
        <f t="shared" si="0"/>
        <v>40</v>
      </c>
      <c r="Y43" s="3">
        <f t="shared" si="0"/>
        <v>40</v>
      </c>
      <c r="Z43" s="3">
        <f t="shared" si="0"/>
        <v>40</v>
      </c>
      <c r="AA43" s="3">
        <f t="shared" si="0"/>
        <v>40</v>
      </c>
      <c r="AB43" s="3">
        <f t="shared" si="0"/>
        <v>40</v>
      </c>
      <c r="AC43" s="3">
        <f t="shared" si="0"/>
        <v>40</v>
      </c>
      <c r="AD43" s="3">
        <f t="shared" si="0"/>
        <v>40</v>
      </c>
      <c r="AE43" s="3">
        <f t="shared" si="0"/>
        <v>40</v>
      </c>
    </row>
    <row r="44" spans="1:33" ht="15" thickBot="1" x14ac:dyDescent="0.3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</row>
    <row r="45" spans="1:33" ht="15" thickBot="1" x14ac:dyDescent="0.35">
      <c r="A45" s="133" t="s">
        <v>81</v>
      </c>
      <c r="B45" s="135" t="s">
        <v>86</v>
      </c>
      <c r="C45" s="136"/>
      <c r="D45" s="136"/>
      <c r="E45" s="136"/>
      <c r="F45" s="136"/>
      <c r="G45" s="136"/>
      <c r="H45" s="136"/>
      <c r="I45" s="136"/>
      <c r="J45" s="136"/>
      <c r="K45" s="137"/>
      <c r="L45" s="135" t="s">
        <v>87</v>
      </c>
      <c r="M45" s="136"/>
      <c r="N45" s="136"/>
      <c r="O45" s="136"/>
      <c r="P45" s="136"/>
      <c r="Q45" s="136"/>
      <c r="R45" s="136"/>
      <c r="S45" s="136"/>
      <c r="T45" s="136"/>
      <c r="U45" s="137"/>
      <c r="V45" s="135" t="s">
        <v>88</v>
      </c>
      <c r="W45" s="136"/>
      <c r="X45" s="136"/>
      <c r="Y45" s="136"/>
      <c r="Z45" s="136"/>
      <c r="AA45" s="136"/>
      <c r="AB45" s="136"/>
      <c r="AC45" s="136"/>
      <c r="AD45" s="136"/>
      <c r="AE45" s="137"/>
    </row>
    <row r="46" spans="1:33" ht="15" thickBot="1" x14ac:dyDescent="0.35">
      <c r="A46" s="138"/>
      <c r="B46" s="69">
        <v>8.3000000000000007</v>
      </c>
      <c r="C46" s="69">
        <v>9.3000000000000007</v>
      </c>
      <c r="D46" s="69">
        <v>10.3</v>
      </c>
      <c r="E46" s="69">
        <v>11.3</v>
      </c>
      <c r="F46" s="69">
        <v>12.3</v>
      </c>
      <c r="G46" s="69">
        <v>13.3</v>
      </c>
      <c r="H46" s="69">
        <v>14.3</v>
      </c>
      <c r="I46" s="69">
        <v>15.3</v>
      </c>
      <c r="J46" s="69">
        <v>16.3</v>
      </c>
      <c r="K46" s="70">
        <v>17.3</v>
      </c>
      <c r="L46" s="69">
        <v>8.3000000000000007</v>
      </c>
      <c r="M46" s="69">
        <v>9.3000000000000007</v>
      </c>
      <c r="N46" s="69">
        <v>10.3</v>
      </c>
      <c r="O46" s="69">
        <v>11.3</v>
      </c>
      <c r="P46" s="69">
        <v>12.3</v>
      </c>
      <c r="Q46" s="69">
        <v>13.3</v>
      </c>
      <c r="R46" s="69">
        <v>14.3</v>
      </c>
      <c r="S46" s="69">
        <v>15.3</v>
      </c>
      <c r="T46" s="69">
        <v>16.3</v>
      </c>
      <c r="U46" s="70">
        <v>17.3</v>
      </c>
      <c r="V46" s="70">
        <v>7.3</v>
      </c>
      <c r="W46" s="69">
        <v>8.3000000000000007</v>
      </c>
      <c r="X46" s="69">
        <v>9.3000000000000007</v>
      </c>
      <c r="Y46" s="69">
        <v>10.3</v>
      </c>
      <c r="Z46" s="69">
        <v>11.3</v>
      </c>
      <c r="AA46" s="69">
        <v>12.3</v>
      </c>
      <c r="AB46" s="69">
        <v>13.3</v>
      </c>
      <c r="AC46" s="69">
        <v>14.3</v>
      </c>
      <c r="AD46" s="69">
        <v>15.3</v>
      </c>
      <c r="AE46" s="70">
        <v>16.3</v>
      </c>
      <c r="AG46" s="3"/>
    </row>
    <row r="47" spans="1:33" x14ac:dyDescent="0.3">
      <c r="A47" s="45" t="s">
        <v>6</v>
      </c>
      <c r="B47" s="33">
        <f>'Electric lighting'!$C3+'Clear Sky'!B47</f>
        <v>215.37813525999999</v>
      </c>
      <c r="C47" s="33">
        <f>'Electric lighting'!$C3+'Clear Sky'!C47</f>
        <v>502.25713298000005</v>
      </c>
      <c r="D47" s="33">
        <f>'Electric lighting'!$C3+'Clear Sky'!D47</f>
        <v>113.1</v>
      </c>
      <c r="E47" s="33">
        <f>'Electric lighting'!$C3+'Clear Sky'!E47</f>
        <v>113.1</v>
      </c>
      <c r="F47" s="33">
        <f>'Electric lighting'!$C3+'Clear Sky'!F47</f>
        <v>1458.5544866</v>
      </c>
      <c r="G47" s="33">
        <f>'Electric lighting'!$C3+'Clear Sky'!G47</f>
        <v>636.08473514000002</v>
      </c>
      <c r="H47" s="33">
        <f>'Electric lighting'!$C3+'Clear Sky'!H47</f>
        <v>484.53397844000006</v>
      </c>
      <c r="I47" s="33">
        <f>'Electric lighting'!$C3+'Clear Sky'!I47</f>
        <v>376.35727358000008</v>
      </c>
      <c r="J47" s="33">
        <f>'Electric lighting'!$C3+'Clear Sky'!J47</f>
        <v>175.42139508</v>
      </c>
      <c r="K47" s="33">
        <f>'Electric lighting'!$C3+'Clear Sky'!K47</f>
        <v>113.1</v>
      </c>
      <c r="L47" s="33">
        <f>'Electric lighting'!$C3+'Clear Sky'!L47</f>
        <v>113.1</v>
      </c>
      <c r="M47" s="33">
        <f>'Electric lighting'!$C3+'Clear Sky'!M47</f>
        <v>113.1</v>
      </c>
      <c r="N47" s="33">
        <f>'Electric lighting'!$C3+'Clear Sky'!N47</f>
        <v>113.1</v>
      </c>
      <c r="O47" s="33">
        <f>'Electric lighting'!$C3+'Clear Sky'!O47</f>
        <v>2550.5135968000004</v>
      </c>
      <c r="P47" s="33">
        <f>'Electric lighting'!$C3+'Clear Sky'!P47</f>
        <v>1187.4041623999999</v>
      </c>
      <c r="Q47" s="33">
        <f>'Electric lighting'!$C3+'Clear Sky'!Q47</f>
        <v>613.15585741999996</v>
      </c>
      <c r="R47" s="33">
        <f>'Electric lighting'!$C3+'Clear Sky'!R47</f>
        <v>770.60690474000012</v>
      </c>
      <c r="S47" s="33">
        <f>'Electric lighting'!$C3+'Clear Sky'!S47</f>
        <v>681.43370272000004</v>
      </c>
      <c r="T47" s="33">
        <f>'Electric lighting'!$C3+'Clear Sky'!T47</f>
        <v>745.87802126000008</v>
      </c>
      <c r="U47" s="33">
        <f>'Electric lighting'!$C3+'Clear Sky'!U47</f>
        <v>456.11033676</v>
      </c>
      <c r="V47" s="33">
        <f>'Electric lighting'!$C3+'Clear Sky'!V47</f>
        <v>113.1</v>
      </c>
      <c r="W47" s="33">
        <f>'Electric lighting'!$C3+'Clear Sky'!W47</f>
        <v>113.1</v>
      </c>
      <c r="X47" s="33">
        <f>'Electric lighting'!$C3+'Clear Sky'!X47</f>
        <v>2373.7639369999997</v>
      </c>
      <c r="Y47" s="33">
        <f>'Electric lighting'!$C3+'Clear Sky'!Y47</f>
        <v>1715.8297663999999</v>
      </c>
      <c r="Z47" s="33">
        <f>'Electric lighting'!$C3+'Clear Sky'!Z47</f>
        <v>1456.2773053999999</v>
      </c>
      <c r="AA47" s="33">
        <f>'Electric lighting'!$C3+'Clear Sky'!AA47</f>
        <v>922.22976312000003</v>
      </c>
      <c r="AB47" s="33">
        <f>'Electric lighting'!$C3+'Clear Sky'!AB47</f>
        <v>892.08881522000001</v>
      </c>
      <c r="AC47" s="33">
        <f>'Electric lighting'!$C3+'Clear Sky'!AC47</f>
        <v>956.90741032000005</v>
      </c>
      <c r="AD47" s="33">
        <f>'Electric lighting'!$C3+'Clear Sky'!AD47</f>
        <v>766.37183684000001</v>
      </c>
      <c r="AE47" s="33">
        <f>'Electric lighting'!$C3+'Clear Sky'!AE47</f>
        <v>1006.5644532800001</v>
      </c>
      <c r="AG47" s="3" t="s">
        <v>77</v>
      </c>
    </row>
    <row r="48" spans="1:33" x14ac:dyDescent="0.3">
      <c r="A48" s="35" t="s">
        <v>7</v>
      </c>
      <c r="B48" s="33">
        <f>'Electric lighting'!$C4+'Clear Sky'!B48</f>
        <v>160.21291287399998</v>
      </c>
      <c r="C48" s="33">
        <f>'Electric lighting'!$C4+'Clear Sky'!C48</f>
        <v>303.80510244000004</v>
      </c>
      <c r="D48" s="33">
        <f>'Electric lighting'!$C4+'Clear Sky'!D48</f>
        <v>124.6</v>
      </c>
      <c r="E48" s="33">
        <f>'Electric lighting'!$C4+'Clear Sky'!E48</f>
        <v>124.6</v>
      </c>
      <c r="F48" s="33">
        <f>'Electric lighting'!$C4+'Clear Sky'!F48</f>
        <v>1070.0459602000001</v>
      </c>
      <c r="G48" s="33">
        <f>'Electric lighting'!$C4+'Clear Sky'!G48</f>
        <v>388.20020946</v>
      </c>
      <c r="H48" s="33">
        <f>'Electric lighting'!$C4+'Clear Sky'!H48</f>
        <v>309.55829113999999</v>
      </c>
      <c r="I48" s="33">
        <f>'Electric lighting'!$C4+'Clear Sky'!I48</f>
        <v>268.88180227999999</v>
      </c>
      <c r="J48" s="33">
        <f>'Electric lighting'!$C4+'Clear Sky'!J48</f>
        <v>164.99113468600001</v>
      </c>
      <c r="K48" s="33">
        <f>'Electric lighting'!$C4+'Clear Sky'!K48</f>
        <v>124.6</v>
      </c>
      <c r="L48" s="33">
        <f>'Electric lighting'!$C4+'Clear Sky'!L48</f>
        <v>124.6</v>
      </c>
      <c r="M48" s="33">
        <f>'Electric lighting'!$C4+'Clear Sky'!M48</f>
        <v>124.6</v>
      </c>
      <c r="N48" s="33">
        <f>'Electric lighting'!$C4+'Clear Sky'!N48</f>
        <v>124.6</v>
      </c>
      <c r="O48" s="33">
        <f>'Electric lighting'!$C4+'Clear Sky'!O48</f>
        <v>1633.4399731999999</v>
      </c>
      <c r="P48" s="33">
        <f>'Electric lighting'!$C4+'Clear Sky'!P48</f>
        <v>827.26828114</v>
      </c>
      <c r="Q48" s="33">
        <f>'Electric lighting'!$C4+'Clear Sky'!Q48</f>
        <v>455.23701818000006</v>
      </c>
      <c r="R48" s="33">
        <f>'Electric lighting'!$C4+'Clear Sky'!R48</f>
        <v>479.83619110000006</v>
      </c>
      <c r="S48" s="33">
        <f>'Electric lighting'!$C4+'Clear Sky'!S48</f>
        <v>482.59045716000003</v>
      </c>
      <c r="T48" s="33">
        <f>'Electric lighting'!$C4+'Clear Sky'!T48</f>
        <v>520.54755326000009</v>
      </c>
      <c r="U48" s="33">
        <f>'Electric lighting'!$C4+'Clear Sky'!U48</f>
        <v>295.36621674000003</v>
      </c>
      <c r="V48" s="33">
        <f>'Electric lighting'!$C4+'Clear Sky'!V48</f>
        <v>124.6</v>
      </c>
      <c r="W48" s="33">
        <f>'Electric lighting'!$C4+'Clear Sky'!W48</f>
        <v>124.6</v>
      </c>
      <c r="X48" s="33">
        <f>'Electric lighting'!$C4+'Clear Sky'!X48</f>
        <v>1346.0740174</v>
      </c>
      <c r="Y48" s="33">
        <f>'Electric lighting'!$C4+'Clear Sky'!Y48</f>
        <v>1057.8076963999999</v>
      </c>
      <c r="Z48" s="33">
        <f>'Electric lighting'!$C4+'Clear Sky'!Z48</f>
        <v>821.30693960000008</v>
      </c>
      <c r="AA48" s="33">
        <f>'Electric lighting'!$C4+'Clear Sky'!AA48</f>
        <v>623.65666944000009</v>
      </c>
      <c r="AB48" s="33">
        <f>'Electric lighting'!$C4+'Clear Sky'!AB48</f>
        <v>550.11096308000003</v>
      </c>
      <c r="AC48" s="33">
        <f>'Electric lighting'!$C4+'Clear Sky'!AC48</f>
        <v>753.56387862000008</v>
      </c>
      <c r="AD48" s="33">
        <f>'Electric lighting'!$C4+'Clear Sky'!AD48</f>
        <v>622.90331558000003</v>
      </c>
      <c r="AE48" s="33">
        <f>'Electric lighting'!$C4+'Clear Sky'!AE48</f>
        <v>666.33388934000004</v>
      </c>
      <c r="AG48" t="s">
        <v>99</v>
      </c>
    </row>
    <row r="49" spans="1:33" x14ac:dyDescent="0.3">
      <c r="A49" s="35" t="s">
        <v>8</v>
      </c>
      <c r="B49" s="33">
        <f>'Electric lighting'!$C5+'Clear Sky'!B49</f>
        <v>156.996520774</v>
      </c>
      <c r="C49" s="33">
        <f>'Electric lighting'!$C5+'Clear Sky'!C49</f>
        <v>256.62570733999996</v>
      </c>
      <c r="D49" s="33">
        <f>'Electric lighting'!$C5+'Clear Sky'!D49</f>
        <v>120.5</v>
      </c>
      <c r="E49" s="33">
        <f>'Electric lighting'!$C5+'Clear Sky'!E49</f>
        <v>120.5</v>
      </c>
      <c r="F49" s="33">
        <f>'Electric lighting'!$C5+'Clear Sky'!F49</f>
        <v>581.52729050000005</v>
      </c>
      <c r="G49" s="33">
        <f>'Electric lighting'!$C5+'Clear Sky'!G49</f>
        <v>294.12292878000005</v>
      </c>
      <c r="H49" s="33">
        <f>'Electric lighting'!$C5+'Clear Sky'!H49</f>
        <v>241.94595021999999</v>
      </c>
      <c r="I49" s="33">
        <f>'Electric lighting'!$C5+'Clear Sky'!I49</f>
        <v>211.99558264000001</v>
      </c>
      <c r="J49" s="33">
        <f>'Electric lighting'!$C5+'Clear Sky'!J49</f>
        <v>140.97204920600001</v>
      </c>
      <c r="K49" s="33">
        <f>'Electric lighting'!$C5+'Clear Sky'!K49</f>
        <v>120.5</v>
      </c>
      <c r="L49" s="33">
        <f>'Electric lighting'!$C5+'Clear Sky'!L49</f>
        <v>120.5</v>
      </c>
      <c r="M49" s="33">
        <f>'Electric lighting'!$C5+'Clear Sky'!M49</f>
        <v>120.5</v>
      </c>
      <c r="N49" s="33">
        <f>'Electric lighting'!$C5+'Clear Sky'!N49</f>
        <v>120.5</v>
      </c>
      <c r="O49" s="33">
        <f>'Electric lighting'!$C5+'Clear Sky'!O49</f>
        <v>833.80228256000009</v>
      </c>
      <c r="P49" s="33">
        <f>'Electric lighting'!$C5+'Clear Sky'!P49</f>
        <v>583.31905348000009</v>
      </c>
      <c r="Q49" s="33">
        <f>'Electric lighting'!$C5+'Clear Sky'!Q49</f>
        <v>295.22646492000001</v>
      </c>
      <c r="R49" s="33">
        <f>'Electric lighting'!$C5+'Clear Sky'!R49</f>
        <v>342.09473084000001</v>
      </c>
      <c r="S49" s="33">
        <f>'Electric lighting'!$C5+'Clear Sky'!S49</f>
        <v>395.71347126000001</v>
      </c>
      <c r="T49" s="33">
        <f>'Electric lighting'!$C5+'Clear Sky'!T49</f>
        <v>339.67153468000004</v>
      </c>
      <c r="U49" s="33">
        <f>'Electric lighting'!$C5+'Clear Sky'!U49</f>
        <v>216.69867740000001</v>
      </c>
      <c r="V49" s="33">
        <f>'Electric lighting'!$C5+'Clear Sky'!V49</f>
        <v>120.5</v>
      </c>
      <c r="W49" s="33">
        <f>'Electric lighting'!$C5+'Clear Sky'!W49</f>
        <v>120.5</v>
      </c>
      <c r="X49" s="33">
        <f>'Electric lighting'!$C5+'Clear Sky'!X49</f>
        <v>666.65817886000002</v>
      </c>
      <c r="Y49" s="33">
        <f>'Electric lighting'!$C5+'Clear Sky'!Y49</f>
        <v>682.76366518000009</v>
      </c>
      <c r="Z49" s="33">
        <f>'Electric lighting'!$C5+'Clear Sky'!Z49</f>
        <v>512.68069337999998</v>
      </c>
      <c r="AA49" s="33">
        <f>'Electric lighting'!$C5+'Clear Sky'!AA49</f>
        <v>453.64862041999999</v>
      </c>
      <c r="AB49" s="33">
        <f>'Electric lighting'!$C5+'Clear Sky'!AB49</f>
        <v>480.08375935999999</v>
      </c>
      <c r="AC49" s="33">
        <f>'Electric lighting'!$C5+'Clear Sky'!AC49</f>
        <v>402.31313005999999</v>
      </c>
      <c r="AD49" s="33">
        <f>'Electric lighting'!$C5+'Clear Sky'!AD49</f>
        <v>549.64267760000007</v>
      </c>
      <c r="AE49" s="33">
        <f>'Electric lighting'!$C5+'Clear Sky'!AE49</f>
        <v>428.30732555999998</v>
      </c>
      <c r="AG49" s="3" t="s">
        <v>92</v>
      </c>
    </row>
    <row r="50" spans="1:33" x14ac:dyDescent="0.3">
      <c r="A50" s="35" t="s">
        <v>9</v>
      </c>
      <c r="B50" s="33">
        <f>'Electric lighting'!$C6+'Clear Sky'!B50</f>
        <v>144.26776528800002</v>
      </c>
      <c r="C50" s="33">
        <f>'Electric lighting'!$C6+'Clear Sky'!C50</f>
        <v>208.39793427200001</v>
      </c>
      <c r="D50" s="33">
        <f>'Electric lighting'!$C6+'Clear Sky'!D50</f>
        <v>129.30000000000001</v>
      </c>
      <c r="E50" s="33">
        <f>'Electric lighting'!$C6+'Clear Sky'!E50</f>
        <v>129.30000000000001</v>
      </c>
      <c r="F50" s="33">
        <f>'Electric lighting'!$C6+'Clear Sky'!F50</f>
        <v>382.49247688000003</v>
      </c>
      <c r="G50" s="33">
        <f>'Electric lighting'!$C6+'Clear Sky'!G50</f>
        <v>210.10642705800001</v>
      </c>
      <c r="H50" s="33">
        <f>'Electric lighting'!$C6+'Clear Sky'!H50</f>
        <v>181.10320924800001</v>
      </c>
      <c r="I50" s="33">
        <f>'Electric lighting'!$C6+'Clear Sky'!I50</f>
        <v>181.59227784200002</v>
      </c>
      <c r="J50" s="33">
        <f>'Electric lighting'!$C6+'Clear Sky'!J50</f>
        <v>145.17834791200002</v>
      </c>
      <c r="K50" s="33">
        <f>'Electric lighting'!$C6+'Clear Sky'!K50</f>
        <v>129.30000000000001</v>
      </c>
      <c r="L50" s="33">
        <f>'Electric lighting'!$C6+'Clear Sky'!L50</f>
        <v>129.30000000000001</v>
      </c>
      <c r="M50" s="33">
        <f>'Electric lighting'!$C6+'Clear Sky'!M50</f>
        <v>129.30000000000001</v>
      </c>
      <c r="N50" s="33">
        <f>'Electric lighting'!$C6+'Clear Sky'!N50</f>
        <v>129.30000000000001</v>
      </c>
      <c r="O50" s="33">
        <f>'Electric lighting'!$C6+'Clear Sky'!O50</f>
        <v>500.99349014000001</v>
      </c>
      <c r="P50" s="33">
        <f>'Electric lighting'!$C6+'Clear Sky'!P50</f>
        <v>380.02163564</v>
      </c>
      <c r="Q50" s="33">
        <f>'Electric lighting'!$C6+'Clear Sky'!Q50</f>
        <v>272.13877230000003</v>
      </c>
      <c r="R50" s="33">
        <f>'Electric lighting'!$C6+'Clear Sky'!R50</f>
        <v>297.87925322000001</v>
      </c>
      <c r="S50" s="33">
        <f>'Electric lighting'!$C6+'Clear Sky'!S50</f>
        <v>279.96017414000005</v>
      </c>
      <c r="T50" s="33">
        <f>'Electric lighting'!$C6+'Clear Sky'!T50</f>
        <v>314.88374604000001</v>
      </c>
      <c r="U50" s="33">
        <f>'Electric lighting'!$C6+'Clear Sky'!U50</f>
        <v>226.59741280000003</v>
      </c>
      <c r="V50" s="33">
        <f>'Electric lighting'!$C6+'Clear Sky'!V50</f>
        <v>129.30000000000001</v>
      </c>
      <c r="W50" s="33">
        <f>'Electric lighting'!$C6+'Clear Sky'!W50</f>
        <v>129.30000000000001</v>
      </c>
      <c r="X50" s="33">
        <f>'Electric lighting'!$C6+'Clear Sky'!X50</f>
        <v>455.5062069</v>
      </c>
      <c r="Y50" s="33">
        <f>'Electric lighting'!$C6+'Clear Sky'!Y50</f>
        <v>430.60087358000004</v>
      </c>
      <c r="Z50" s="33">
        <f>'Electric lighting'!$C6+'Clear Sky'!Z50</f>
        <v>392.03716322000002</v>
      </c>
      <c r="AA50" s="33">
        <f>'Electric lighting'!$C6+'Clear Sky'!AA50</f>
        <v>358.53406688000001</v>
      </c>
      <c r="AB50" s="33">
        <f>'Electric lighting'!$C6+'Clear Sky'!AB50</f>
        <v>302.58923206000003</v>
      </c>
      <c r="AC50" s="33">
        <f>'Electric lighting'!$C6+'Clear Sky'!AC50</f>
        <v>379.88911710000002</v>
      </c>
      <c r="AD50" s="33">
        <f>'Electric lighting'!$C6+'Clear Sky'!AD50</f>
        <v>420.18172792000007</v>
      </c>
      <c r="AE50" s="33">
        <f>'Electric lighting'!$C6+'Clear Sky'!AE50</f>
        <v>383.82563332000007</v>
      </c>
      <c r="AG50" s="3" t="s">
        <v>93</v>
      </c>
    </row>
    <row r="51" spans="1:33" x14ac:dyDescent="0.3">
      <c r="A51" s="35" t="s">
        <v>10</v>
      </c>
      <c r="B51" s="33">
        <f>'Electric lighting'!$C7+'Clear Sky'!B51</f>
        <v>146.89119235199999</v>
      </c>
      <c r="C51" s="33">
        <f>'Electric lighting'!$C7+'Clear Sky'!C51</f>
        <v>198.653658716</v>
      </c>
      <c r="D51" s="33">
        <f>'Electric lighting'!$C7+'Clear Sky'!D51</f>
        <v>136.6</v>
      </c>
      <c r="E51" s="33">
        <f>'Electric lighting'!$C7+'Clear Sky'!E51</f>
        <v>136.6</v>
      </c>
      <c r="F51" s="33">
        <f>'Electric lighting'!$C7+'Clear Sky'!F51</f>
        <v>351.00249768000003</v>
      </c>
      <c r="G51" s="33">
        <f>'Electric lighting'!$C7+'Clear Sky'!G51</f>
        <v>238.88782731999999</v>
      </c>
      <c r="H51" s="33">
        <f>'Electric lighting'!$C7+'Clear Sky'!H51</f>
        <v>180.10854502399999</v>
      </c>
      <c r="I51" s="33">
        <f>'Electric lighting'!$C7+'Clear Sky'!I51</f>
        <v>196.08820666599999</v>
      </c>
      <c r="J51" s="33">
        <f>'Electric lighting'!$C7+'Clear Sky'!J51</f>
        <v>146.737740774</v>
      </c>
      <c r="K51" s="33">
        <f>'Electric lighting'!$C7+'Clear Sky'!K51</f>
        <v>136.6</v>
      </c>
      <c r="L51" s="33">
        <f>'Electric lighting'!$C7+'Clear Sky'!L51</f>
        <v>136.6</v>
      </c>
      <c r="M51" s="33">
        <f>'Electric lighting'!$C7+'Clear Sky'!M51</f>
        <v>136.6</v>
      </c>
      <c r="N51" s="33">
        <f>'Electric lighting'!$C7+'Clear Sky'!N51</f>
        <v>136.6</v>
      </c>
      <c r="O51" s="33">
        <f>'Electric lighting'!$C7+'Clear Sky'!O51</f>
        <v>420.43641551999997</v>
      </c>
      <c r="P51" s="33">
        <f>'Electric lighting'!$C7+'Clear Sky'!P51</f>
        <v>293.59506759999999</v>
      </c>
      <c r="Q51" s="33">
        <f>'Electric lighting'!$C7+'Clear Sky'!Q51</f>
        <v>220.54614724999999</v>
      </c>
      <c r="R51" s="33">
        <f>'Electric lighting'!$C7+'Clear Sky'!R51</f>
        <v>268.01319225999998</v>
      </c>
      <c r="S51" s="33">
        <f>'Electric lighting'!$C7+'Clear Sky'!S51</f>
        <v>260.85066934000002</v>
      </c>
      <c r="T51" s="33">
        <f>'Electric lighting'!$C7+'Clear Sky'!T51</f>
        <v>261.29885918000002</v>
      </c>
      <c r="U51" s="33">
        <f>'Electric lighting'!$C7+'Clear Sky'!U51</f>
        <v>191.08649682000001</v>
      </c>
      <c r="V51" s="33">
        <f>'Electric lighting'!$C7+'Clear Sky'!V51</f>
        <v>136.6</v>
      </c>
      <c r="W51" s="33">
        <f>'Electric lighting'!$C7+'Clear Sky'!W51</f>
        <v>136.6</v>
      </c>
      <c r="X51" s="33">
        <f>'Electric lighting'!$C7+'Clear Sky'!X51</f>
        <v>348.30665571999998</v>
      </c>
      <c r="Y51" s="33">
        <f>'Electric lighting'!$C7+'Clear Sky'!Y51</f>
        <v>359.56475334000004</v>
      </c>
      <c r="Z51" s="33">
        <f>'Electric lighting'!$C7+'Clear Sky'!Z51</f>
        <v>421.38841132000005</v>
      </c>
      <c r="AA51" s="33">
        <f>'Electric lighting'!$C7+'Clear Sky'!AA51</f>
        <v>281.18488295999998</v>
      </c>
      <c r="AB51" s="33">
        <f>'Electric lighting'!$C7+'Clear Sky'!AB51</f>
        <v>268.83375648000003</v>
      </c>
      <c r="AC51" s="33">
        <f>'Electric lighting'!$C7+'Clear Sky'!AC51</f>
        <v>326.53185778</v>
      </c>
      <c r="AD51" s="33">
        <f>'Electric lighting'!$C7+'Clear Sky'!AD51</f>
        <v>340.86460292000004</v>
      </c>
      <c r="AE51" s="33">
        <f>'Electric lighting'!$C7+'Clear Sky'!AE51</f>
        <v>454.05971152000006</v>
      </c>
    </row>
    <row r="52" spans="1:33" x14ac:dyDescent="0.3">
      <c r="A52" s="35" t="s">
        <v>11</v>
      </c>
      <c r="B52" s="33">
        <f>'Electric lighting'!$C8+'Clear Sky'!B52</f>
        <v>147.25716336600001</v>
      </c>
      <c r="C52" s="33">
        <f>'Electric lighting'!$C8+'Clear Sky'!C52</f>
        <v>174.930866052</v>
      </c>
      <c r="D52" s="33">
        <f>'Electric lighting'!$C8+'Clear Sky'!D52</f>
        <v>136.4</v>
      </c>
      <c r="E52" s="33">
        <f>'Electric lighting'!$C8+'Clear Sky'!E52</f>
        <v>136.4</v>
      </c>
      <c r="F52" s="33">
        <f>'Electric lighting'!$C8+'Clear Sky'!F52</f>
        <v>228.40138136000002</v>
      </c>
      <c r="G52" s="33">
        <f>'Electric lighting'!$C8+'Clear Sky'!G52</f>
        <v>212.24386588800002</v>
      </c>
      <c r="H52" s="33">
        <f>'Electric lighting'!$C8+'Clear Sky'!H52</f>
        <v>172.34978895200001</v>
      </c>
      <c r="I52" s="33">
        <f>'Electric lighting'!$C8+'Clear Sky'!I52</f>
        <v>172.002867552</v>
      </c>
      <c r="J52" s="33">
        <f>'Electric lighting'!$C8+'Clear Sky'!J52</f>
        <v>142.9663769906</v>
      </c>
      <c r="K52" s="33">
        <f>'Electric lighting'!$C8+'Clear Sky'!K52</f>
        <v>136.4</v>
      </c>
      <c r="L52" s="33">
        <f>'Electric lighting'!$C8+'Clear Sky'!L52</f>
        <v>136.4</v>
      </c>
      <c r="M52" s="33">
        <f>'Electric lighting'!$C8+'Clear Sky'!M52</f>
        <v>136.4</v>
      </c>
      <c r="N52" s="33">
        <f>'Electric lighting'!$C8+'Clear Sky'!N52</f>
        <v>136.4</v>
      </c>
      <c r="O52" s="33">
        <f>'Electric lighting'!$C8+'Clear Sky'!O52</f>
        <v>318.32965826000003</v>
      </c>
      <c r="P52" s="33">
        <f>'Electric lighting'!$C8+'Clear Sky'!P52</f>
        <v>233.23971206000002</v>
      </c>
      <c r="Q52" s="33">
        <f>'Electric lighting'!$C8+'Clear Sky'!Q52</f>
        <v>219.7295239</v>
      </c>
      <c r="R52" s="33">
        <f>'Electric lighting'!$C8+'Clear Sky'!R52</f>
        <v>261.68364366000003</v>
      </c>
      <c r="S52" s="33">
        <f>'Electric lighting'!$C8+'Clear Sky'!S52</f>
        <v>244.32353376</v>
      </c>
      <c r="T52" s="33">
        <f>'Electric lighting'!$C8+'Clear Sky'!T52</f>
        <v>276.86294948</v>
      </c>
      <c r="U52" s="33">
        <f>'Electric lighting'!$C8+'Clear Sky'!U52</f>
        <v>183.03256770199999</v>
      </c>
      <c r="V52" s="33">
        <f>'Electric lighting'!$C8+'Clear Sky'!V52</f>
        <v>136.4</v>
      </c>
      <c r="W52" s="33">
        <f>'Electric lighting'!$C8+'Clear Sky'!W52</f>
        <v>136.4</v>
      </c>
      <c r="X52" s="33">
        <f>'Electric lighting'!$C8+'Clear Sky'!X52</f>
        <v>349.23745644000002</v>
      </c>
      <c r="Y52" s="33">
        <f>'Electric lighting'!$C8+'Clear Sky'!Y52</f>
        <v>321.95023144000004</v>
      </c>
      <c r="Z52" s="33">
        <f>'Electric lighting'!$C8+'Clear Sky'!Z52</f>
        <v>256.25391614</v>
      </c>
      <c r="AA52" s="33">
        <f>'Electric lighting'!$C8+'Clear Sky'!AA52</f>
        <v>279.69547666000005</v>
      </c>
      <c r="AB52" s="33">
        <f>'Electric lighting'!$C8+'Clear Sky'!AB52</f>
        <v>234.01906238000001</v>
      </c>
      <c r="AC52" s="33">
        <f>'Electric lighting'!$C8+'Clear Sky'!AC52</f>
        <v>279.32446098000003</v>
      </c>
      <c r="AD52" s="33">
        <f>'Electric lighting'!$C8+'Clear Sky'!AD52</f>
        <v>335.32717642</v>
      </c>
      <c r="AE52" s="33">
        <f>'Electric lighting'!$C8+'Clear Sky'!AE52</f>
        <v>354.46908550000001</v>
      </c>
    </row>
    <row r="53" spans="1:33" x14ac:dyDescent="0.3">
      <c r="A53" s="35" t="s">
        <v>12</v>
      </c>
      <c r="B53" s="33">
        <f>'Electric lighting'!$C9+'Clear Sky'!B53</f>
        <v>147.33074234119999</v>
      </c>
      <c r="C53" s="33">
        <f>'Electric lighting'!$C9+'Clear Sky'!C53</f>
        <v>175.63678038399999</v>
      </c>
      <c r="D53" s="33">
        <f>'Electric lighting'!$C9+'Clear Sky'!D53</f>
        <v>140.1</v>
      </c>
      <c r="E53" s="33">
        <f>'Electric lighting'!$C9+'Clear Sky'!E53</f>
        <v>140.1</v>
      </c>
      <c r="F53" s="33">
        <f>'Electric lighting'!$C9+'Clear Sky'!F53</f>
        <v>220.36897968599999</v>
      </c>
      <c r="G53" s="33">
        <f>'Electric lighting'!$C9+'Clear Sky'!G53</f>
        <v>198.95386586799998</v>
      </c>
      <c r="H53" s="33">
        <f>'Electric lighting'!$C9+'Clear Sky'!H53</f>
        <v>165.52626795800001</v>
      </c>
      <c r="I53" s="33">
        <f>'Electric lighting'!$C9+'Clear Sky'!I53</f>
        <v>168.85523694399998</v>
      </c>
      <c r="J53" s="33">
        <f>'Electric lighting'!$C9+'Clear Sky'!J53</f>
        <v>147.7322110172</v>
      </c>
      <c r="K53" s="33">
        <f>'Electric lighting'!$C9+'Clear Sky'!K53</f>
        <v>140.1</v>
      </c>
      <c r="L53" s="33">
        <f>'Electric lighting'!$C9+'Clear Sky'!L53</f>
        <v>140.1</v>
      </c>
      <c r="M53" s="33">
        <f>'Electric lighting'!$C9+'Clear Sky'!M53</f>
        <v>140.1</v>
      </c>
      <c r="N53" s="33">
        <f>'Electric lighting'!$C9+'Clear Sky'!N53</f>
        <v>140.1</v>
      </c>
      <c r="O53" s="33">
        <f>'Electric lighting'!$C9+'Clear Sky'!O53</f>
        <v>249.16293958</v>
      </c>
      <c r="P53" s="33">
        <f>'Electric lighting'!$C9+'Clear Sky'!P53</f>
        <v>213.888850254</v>
      </c>
      <c r="Q53" s="33">
        <f>'Electric lighting'!$C9+'Clear Sky'!Q53</f>
        <v>219.071330606</v>
      </c>
      <c r="R53" s="33">
        <f>'Electric lighting'!$C9+'Clear Sky'!R53</f>
        <v>205.03935635599998</v>
      </c>
      <c r="S53" s="33">
        <f>'Electric lighting'!$C9+'Clear Sky'!S53</f>
        <v>282.60507558</v>
      </c>
      <c r="T53" s="33">
        <f>'Electric lighting'!$C9+'Clear Sky'!T53</f>
        <v>240.14171506</v>
      </c>
      <c r="U53" s="33">
        <f>'Electric lighting'!$C9+'Clear Sky'!U53</f>
        <v>216.66104209600002</v>
      </c>
      <c r="V53" s="33">
        <f>'Electric lighting'!$C9+'Clear Sky'!V53</f>
        <v>140.1</v>
      </c>
      <c r="W53" s="33">
        <f>'Electric lighting'!$C9+'Clear Sky'!W53</f>
        <v>140.1</v>
      </c>
      <c r="X53" s="33">
        <f>'Electric lighting'!$C9+'Clear Sky'!X53</f>
        <v>291.73563016000003</v>
      </c>
      <c r="Y53" s="33">
        <f>'Electric lighting'!$C9+'Clear Sky'!Y53</f>
        <v>302.35124384</v>
      </c>
      <c r="Z53" s="33">
        <f>'Electric lighting'!$C9+'Clear Sky'!Z53</f>
        <v>306.11746965999998</v>
      </c>
      <c r="AA53" s="33">
        <f>'Electric lighting'!$C9+'Clear Sky'!AA53</f>
        <v>251.99972402</v>
      </c>
      <c r="AB53" s="33">
        <f>'Electric lighting'!$C9+'Clear Sky'!AB53</f>
        <v>267.14913844</v>
      </c>
      <c r="AC53" s="33">
        <f>'Electric lighting'!$C9+'Clear Sky'!AC53</f>
        <v>244.31147478</v>
      </c>
      <c r="AD53" s="33">
        <f>'Electric lighting'!$C9+'Clear Sky'!AD53</f>
        <v>335.92961216000003</v>
      </c>
      <c r="AE53" s="33">
        <f>'Electric lighting'!$C9+'Clear Sky'!AE53</f>
        <v>320.47331269999995</v>
      </c>
    </row>
    <row r="54" spans="1:33" x14ac:dyDescent="0.3">
      <c r="A54" s="35" t="s">
        <v>13</v>
      </c>
      <c r="B54" s="33">
        <f>'Electric lighting'!$C10+'Clear Sky'!B54</f>
        <v>253.11950118000001</v>
      </c>
      <c r="C54" s="33">
        <f>'Electric lighting'!$C10+'Clear Sky'!C54</f>
        <v>514.21408668000004</v>
      </c>
      <c r="D54" s="33">
        <f>'Electric lighting'!$C10+'Clear Sky'!D54</f>
        <v>131.6</v>
      </c>
      <c r="E54" s="33">
        <f>'Electric lighting'!$C10+'Clear Sky'!E54</f>
        <v>131.6</v>
      </c>
      <c r="F54" s="33">
        <f>'Electric lighting'!$C10+'Clear Sky'!F54</f>
        <v>1361.6546608000001</v>
      </c>
      <c r="G54" s="33">
        <f>'Electric lighting'!$C10+'Clear Sky'!G54</f>
        <v>661.86691424000003</v>
      </c>
      <c r="H54" s="33">
        <f>'Electric lighting'!$C10+'Clear Sky'!H54</f>
        <v>604.94472122000002</v>
      </c>
      <c r="I54" s="33">
        <f>'Electric lighting'!$C10+'Clear Sky'!I54</f>
        <v>517.90440646000002</v>
      </c>
      <c r="J54" s="33">
        <f>'Electric lighting'!$C10+'Clear Sky'!J54</f>
        <v>198.941601362</v>
      </c>
      <c r="K54" s="33">
        <f>'Electric lighting'!$C10+'Clear Sky'!K54</f>
        <v>131.6</v>
      </c>
      <c r="L54" s="33">
        <f>'Electric lighting'!$C10+'Clear Sky'!L54</f>
        <v>131.6</v>
      </c>
      <c r="M54" s="33">
        <f>'Electric lighting'!$C10+'Clear Sky'!M54</f>
        <v>131.6</v>
      </c>
      <c r="N54" s="33">
        <f>'Electric lighting'!$C10+'Clear Sky'!N54</f>
        <v>131.6</v>
      </c>
      <c r="O54" s="33">
        <f>'Electric lighting'!$C10+'Clear Sky'!O54</f>
        <v>2287.3206663999999</v>
      </c>
      <c r="P54" s="33">
        <f>'Electric lighting'!$C10+'Clear Sky'!P54</f>
        <v>1341.1283270000001</v>
      </c>
      <c r="Q54" s="33">
        <f>'Electric lighting'!$C10+'Clear Sky'!Q54</f>
        <v>776.96755430000007</v>
      </c>
      <c r="R54" s="33">
        <f>'Electric lighting'!$C10+'Clear Sky'!R54</f>
        <v>762.88644040000008</v>
      </c>
      <c r="S54" s="33">
        <f>'Electric lighting'!$C10+'Clear Sky'!S54</f>
        <v>709.97893413999998</v>
      </c>
      <c r="T54" s="33">
        <f>'Electric lighting'!$C10+'Clear Sky'!T54</f>
        <v>797.43247486000007</v>
      </c>
      <c r="U54" s="33">
        <f>'Electric lighting'!$C10+'Clear Sky'!U54</f>
        <v>700.36432004000005</v>
      </c>
      <c r="V54" s="33">
        <f>'Electric lighting'!$C10+'Clear Sky'!V54</f>
        <v>131.6</v>
      </c>
      <c r="W54" s="33">
        <f>'Electric lighting'!$C10+'Clear Sky'!W54</f>
        <v>131.6</v>
      </c>
      <c r="X54" s="33">
        <f>'Electric lighting'!$C10+'Clear Sky'!X54</f>
        <v>2688.6398854000004</v>
      </c>
      <c r="Y54" s="33">
        <f>'Electric lighting'!$C10+'Clear Sky'!Y54</f>
        <v>1977.579639</v>
      </c>
      <c r="Z54" s="33">
        <f>'Electric lighting'!$C10+'Clear Sky'!Z54</f>
        <v>1664.2480204000001</v>
      </c>
      <c r="AA54" s="33">
        <f>'Electric lighting'!$C10+'Clear Sky'!AA54</f>
        <v>1065.2904877999999</v>
      </c>
      <c r="AB54" s="33">
        <f>'Electric lighting'!$C10+'Clear Sky'!AB54</f>
        <v>1066.1953819999999</v>
      </c>
      <c r="AC54" s="33">
        <f>'Electric lighting'!$C10+'Clear Sky'!AC54</f>
        <v>1236.4712891999998</v>
      </c>
      <c r="AD54" s="33">
        <f>'Electric lighting'!$C10+'Clear Sky'!AD54</f>
        <v>1221.3607336</v>
      </c>
      <c r="AE54" s="33">
        <f>'Electric lighting'!$C10+'Clear Sky'!AE54</f>
        <v>1587.8456020000001</v>
      </c>
    </row>
    <row r="55" spans="1:33" x14ac:dyDescent="0.3">
      <c r="A55" s="35" t="s">
        <v>14</v>
      </c>
      <c r="B55" s="33">
        <f>'Electric lighting'!$C11+'Clear Sky'!B55</f>
        <v>227.66321419400001</v>
      </c>
      <c r="C55" s="33">
        <f>'Electric lighting'!$C11+'Clear Sky'!C55</f>
        <v>385.13588296</v>
      </c>
      <c r="D55" s="33">
        <f>'Electric lighting'!$C11+'Clear Sky'!D55</f>
        <v>154.5</v>
      </c>
      <c r="E55" s="33">
        <f>'Electric lighting'!$C11+'Clear Sky'!E55</f>
        <v>154.5</v>
      </c>
      <c r="F55" s="33">
        <f>'Electric lighting'!$C11+'Clear Sky'!F55</f>
        <v>804.73767858000008</v>
      </c>
      <c r="G55" s="33">
        <f>'Electric lighting'!$C11+'Clear Sky'!G55</f>
        <v>475.86995954000002</v>
      </c>
      <c r="H55" s="33">
        <f>'Electric lighting'!$C11+'Clear Sky'!H55</f>
        <v>513.5776889</v>
      </c>
      <c r="I55" s="33">
        <f>'Electric lighting'!$C11+'Clear Sky'!I55</f>
        <v>409.83351633999996</v>
      </c>
      <c r="J55" s="33">
        <f>'Electric lighting'!$C11+'Clear Sky'!J55</f>
        <v>204.80007943800001</v>
      </c>
      <c r="K55" s="33">
        <f>'Electric lighting'!$C11+'Clear Sky'!K55</f>
        <v>154.5</v>
      </c>
      <c r="L55" s="33">
        <f>'Electric lighting'!$C11+'Clear Sky'!L55</f>
        <v>154.5</v>
      </c>
      <c r="M55" s="33">
        <f>'Electric lighting'!$C11+'Clear Sky'!M55</f>
        <v>154.5</v>
      </c>
      <c r="N55" s="33">
        <f>'Electric lighting'!$C11+'Clear Sky'!N55</f>
        <v>154.5</v>
      </c>
      <c r="O55" s="33">
        <f>'Electric lighting'!$C11+'Clear Sky'!O55</f>
        <v>1018.8218781400001</v>
      </c>
      <c r="P55" s="33">
        <f>'Electric lighting'!$C11+'Clear Sky'!P55</f>
        <v>773.35533178000003</v>
      </c>
      <c r="Q55" s="33">
        <f>'Electric lighting'!$C11+'Clear Sky'!Q55</f>
        <v>515.93729789999998</v>
      </c>
      <c r="R55" s="33">
        <f>'Electric lighting'!$C11+'Clear Sky'!R55</f>
        <v>682.00522061999993</v>
      </c>
      <c r="S55" s="33">
        <f>'Electric lighting'!$C11+'Clear Sky'!S55</f>
        <v>638.50435678000008</v>
      </c>
      <c r="T55" s="33">
        <f>'Electric lighting'!$C11+'Clear Sky'!T55</f>
        <v>754.81233766000003</v>
      </c>
      <c r="U55" s="33">
        <f>'Electric lighting'!$C11+'Clear Sky'!U55</f>
        <v>376.06493002000002</v>
      </c>
      <c r="V55" s="33">
        <f>'Electric lighting'!$C11+'Clear Sky'!V55</f>
        <v>154.5</v>
      </c>
      <c r="W55" s="33">
        <f>'Electric lighting'!$C11+'Clear Sky'!W55</f>
        <v>154.5</v>
      </c>
      <c r="X55" s="33">
        <f>'Electric lighting'!$C11+'Clear Sky'!X55</f>
        <v>1357.3525810000001</v>
      </c>
      <c r="Y55" s="33">
        <f>'Electric lighting'!$C11+'Clear Sky'!Y55</f>
        <v>1083.4857626</v>
      </c>
      <c r="Z55" s="33">
        <f>'Electric lighting'!$C11+'Clear Sky'!Z55</f>
        <v>1070.8163380000001</v>
      </c>
      <c r="AA55" s="33">
        <f>'Electric lighting'!$C11+'Clear Sky'!AA55</f>
        <v>751.07690904000003</v>
      </c>
      <c r="AB55" s="33">
        <f>'Electric lighting'!$C11+'Clear Sky'!AB55</f>
        <v>798.34934292000003</v>
      </c>
      <c r="AC55" s="33">
        <f>'Electric lighting'!$C11+'Clear Sky'!AC55</f>
        <v>815.94677242000012</v>
      </c>
      <c r="AD55" s="33">
        <f>'Electric lighting'!$C11+'Clear Sky'!AD55</f>
        <v>1038.9249316</v>
      </c>
      <c r="AE55" s="33">
        <f>'Electric lighting'!$C11+'Clear Sky'!AE55</f>
        <v>1091.0935768000002</v>
      </c>
    </row>
    <row r="56" spans="1:33" x14ac:dyDescent="0.3">
      <c r="A56" s="35" t="s">
        <v>15</v>
      </c>
      <c r="B56" s="33">
        <f>'Electric lighting'!$C12+'Clear Sky'!B56</f>
        <v>196.35840429199999</v>
      </c>
      <c r="C56" s="33">
        <f>'Electric lighting'!$C12+'Clear Sky'!C56</f>
        <v>309.55066868</v>
      </c>
      <c r="D56" s="33">
        <f>'Electric lighting'!$C12+'Clear Sky'!D56</f>
        <v>157.19999999999999</v>
      </c>
      <c r="E56" s="33">
        <f>'Electric lighting'!$C12+'Clear Sky'!E56</f>
        <v>157.19999999999999</v>
      </c>
      <c r="F56" s="33">
        <f>'Electric lighting'!$C12+'Clear Sky'!F56</f>
        <v>808.8170308199999</v>
      </c>
      <c r="G56" s="33">
        <f>'Electric lighting'!$C12+'Clear Sky'!G56</f>
        <v>367.77159774</v>
      </c>
      <c r="H56" s="33">
        <f>'Electric lighting'!$C12+'Clear Sky'!H56</f>
        <v>314.99715349999997</v>
      </c>
      <c r="I56" s="33">
        <f>'Electric lighting'!$C12+'Clear Sky'!I56</f>
        <v>312.42096772000002</v>
      </c>
      <c r="J56" s="33">
        <f>'Electric lighting'!$C12+'Clear Sky'!J56</f>
        <v>195.72791314399998</v>
      </c>
      <c r="K56" s="33">
        <f>'Electric lighting'!$C12+'Clear Sky'!K56</f>
        <v>157.19999999999999</v>
      </c>
      <c r="L56" s="33">
        <f>'Electric lighting'!$C12+'Clear Sky'!L56</f>
        <v>157.19999999999999</v>
      </c>
      <c r="M56" s="33">
        <f>'Electric lighting'!$C12+'Clear Sky'!M56</f>
        <v>157.19999999999999</v>
      </c>
      <c r="N56" s="33">
        <f>'Electric lighting'!$C12+'Clear Sky'!N56</f>
        <v>157.19999999999999</v>
      </c>
      <c r="O56" s="33">
        <f>'Electric lighting'!$C12+'Clear Sky'!O56</f>
        <v>911.09380738000004</v>
      </c>
      <c r="P56" s="33">
        <f>'Electric lighting'!$C12+'Clear Sky'!P56</f>
        <v>534.27113415999997</v>
      </c>
      <c r="Q56" s="33">
        <f>'Electric lighting'!$C12+'Clear Sky'!Q56</f>
        <v>454.45665774000003</v>
      </c>
      <c r="R56" s="33">
        <f>'Electric lighting'!$C12+'Clear Sky'!R56</f>
        <v>491.82462151999999</v>
      </c>
      <c r="S56" s="33">
        <f>'Electric lighting'!$C12+'Clear Sky'!S56</f>
        <v>505.78426764</v>
      </c>
      <c r="T56" s="33">
        <f>'Electric lighting'!$C12+'Clear Sky'!T56</f>
        <v>594.3938809</v>
      </c>
      <c r="U56" s="33">
        <f>'Electric lighting'!$C12+'Clear Sky'!U56</f>
        <v>329.82609588000003</v>
      </c>
      <c r="V56" s="33">
        <f>'Electric lighting'!$C12+'Clear Sky'!V56</f>
        <v>157.19999999999999</v>
      </c>
      <c r="W56" s="33">
        <f>'Electric lighting'!$C12+'Clear Sky'!W56</f>
        <v>157.19999999999999</v>
      </c>
      <c r="X56" s="33">
        <f>'Electric lighting'!$C12+'Clear Sky'!X56</f>
        <v>925.91613742000004</v>
      </c>
      <c r="Y56" s="33">
        <f>'Electric lighting'!$C12+'Clear Sky'!Y56</f>
        <v>750.46675351999988</v>
      </c>
      <c r="Z56" s="33">
        <f>'Electric lighting'!$C12+'Clear Sky'!Z56</f>
        <v>650.52204963999998</v>
      </c>
      <c r="AA56" s="33">
        <f>'Electric lighting'!$C12+'Clear Sky'!AA56</f>
        <v>635.03975372000002</v>
      </c>
      <c r="AB56" s="33">
        <f>'Electric lighting'!$C12+'Clear Sky'!AB56</f>
        <v>551.44573622000007</v>
      </c>
      <c r="AC56" s="33">
        <f>'Electric lighting'!$C12+'Clear Sky'!AC56</f>
        <v>627.14969224000004</v>
      </c>
      <c r="AD56" s="33">
        <f>'Electric lighting'!$C12+'Clear Sky'!AD56</f>
        <v>539.40185710000003</v>
      </c>
      <c r="AE56" s="33">
        <f>'Electric lighting'!$C12+'Clear Sky'!AE56</f>
        <v>813.79494530000011</v>
      </c>
    </row>
    <row r="57" spans="1:33" x14ac:dyDescent="0.3">
      <c r="A57" s="35" t="s">
        <v>16</v>
      </c>
      <c r="B57" s="33">
        <f>'Electric lighting'!$C13+'Clear Sky'!B57</f>
        <v>180.37965686800001</v>
      </c>
      <c r="C57" s="33">
        <f>'Electric lighting'!$C13+'Clear Sky'!C57</f>
        <v>315.68728188</v>
      </c>
      <c r="D57" s="33">
        <f>'Electric lighting'!$C13+'Clear Sky'!D57</f>
        <v>157.4</v>
      </c>
      <c r="E57" s="33">
        <f>'Electric lighting'!$C13+'Clear Sky'!E57</f>
        <v>157.4</v>
      </c>
      <c r="F57" s="33">
        <f>'Electric lighting'!$C13+'Clear Sky'!F57</f>
        <v>530.64811468000005</v>
      </c>
      <c r="G57" s="33">
        <f>'Electric lighting'!$C13+'Clear Sky'!G57</f>
        <v>361.46333416000004</v>
      </c>
      <c r="H57" s="33">
        <f>'Electric lighting'!$C13+'Clear Sky'!H57</f>
        <v>253.58699258000001</v>
      </c>
      <c r="I57" s="33">
        <f>'Electric lighting'!$C13+'Clear Sky'!I57</f>
        <v>274.90336514000001</v>
      </c>
      <c r="J57" s="33">
        <f>'Electric lighting'!$C13+'Clear Sky'!J57</f>
        <v>175.39061916400001</v>
      </c>
      <c r="K57" s="33">
        <f>'Electric lighting'!$C13+'Clear Sky'!K57</f>
        <v>157.4</v>
      </c>
      <c r="L57" s="33">
        <f>'Electric lighting'!$C13+'Clear Sky'!L57</f>
        <v>157.4</v>
      </c>
      <c r="M57" s="33">
        <f>'Electric lighting'!$C13+'Clear Sky'!M57</f>
        <v>157.4</v>
      </c>
      <c r="N57" s="33">
        <f>'Electric lighting'!$C13+'Clear Sky'!N57</f>
        <v>157.4</v>
      </c>
      <c r="O57" s="33">
        <f>'Electric lighting'!$C13+'Clear Sky'!O57</f>
        <v>708.25448012000004</v>
      </c>
      <c r="P57" s="33">
        <f>'Electric lighting'!$C13+'Clear Sky'!P57</f>
        <v>519.04825872000004</v>
      </c>
      <c r="Q57" s="33">
        <f>'Electric lighting'!$C13+'Clear Sky'!Q57</f>
        <v>325.39736730000004</v>
      </c>
      <c r="R57" s="33">
        <f>'Electric lighting'!$C13+'Clear Sky'!R57</f>
        <v>420.08363043999998</v>
      </c>
      <c r="S57" s="33">
        <f>'Electric lighting'!$C13+'Clear Sky'!S57</f>
        <v>427.54633548000004</v>
      </c>
      <c r="T57" s="33">
        <f>'Electric lighting'!$C13+'Clear Sky'!T57</f>
        <v>495.36874454000008</v>
      </c>
      <c r="U57" s="33">
        <f>'Electric lighting'!$C13+'Clear Sky'!U57</f>
        <v>298.97228273999997</v>
      </c>
      <c r="V57" s="33">
        <f>'Electric lighting'!$C13+'Clear Sky'!V57</f>
        <v>157.4</v>
      </c>
      <c r="W57" s="33">
        <f>'Electric lighting'!$C13+'Clear Sky'!W57</f>
        <v>157.4</v>
      </c>
      <c r="X57" s="33">
        <f>'Electric lighting'!$C13+'Clear Sky'!X57</f>
        <v>541.60938164000004</v>
      </c>
      <c r="Y57" s="33">
        <f>'Electric lighting'!$C13+'Clear Sky'!Y57</f>
        <v>553.76268140000002</v>
      </c>
      <c r="Z57" s="33">
        <f>'Electric lighting'!$C13+'Clear Sky'!Z57</f>
        <v>496.04130104000001</v>
      </c>
      <c r="AA57" s="33">
        <f>'Electric lighting'!$C13+'Clear Sky'!AA57</f>
        <v>398.39434002000002</v>
      </c>
      <c r="AB57" s="33">
        <f>'Electric lighting'!$C13+'Clear Sky'!AB57</f>
        <v>441.82491377999997</v>
      </c>
      <c r="AC57" s="33">
        <f>'Electric lighting'!$C13+'Clear Sky'!AC57</f>
        <v>528.89031920000002</v>
      </c>
      <c r="AD57" s="33">
        <f>'Electric lighting'!$C13+'Clear Sky'!AD57</f>
        <v>493.34826706000001</v>
      </c>
      <c r="AE57" s="33">
        <f>'Electric lighting'!$C13+'Clear Sky'!AE57</f>
        <v>777.56104248000008</v>
      </c>
    </row>
    <row r="58" spans="1:33" x14ac:dyDescent="0.3">
      <c r="A58" s="35" t="s">
        <v>17</v>
      </c>
      <c r="B58" s="33">
        <f>'Electric lighting'!$C14+'Clear Sky'!B58</f>
        <v>182.514348786</v>
      </c>
      <c r="C58" s="33">
        <f>'Electric lighting'!$C14+'Clear Sky'!C58</f>
        <v>215.070847894</v>
      </c>
      <c r="D58" s="33">
        <f>'Electric lighting'!$C14+'Clear Sky'!D58</f>
        <v>162.4</v>
      </c>
      <c r="E58" s="33">
        <f>'Electric lighting'!$C14+'Clear Sky'!E58</f>
        <v>162.4</v>
      </c>
      <c r="F58" s="33">
        <f>'Electric lighting'!$C14+'Clear Sky'!F58</f>
        <v>301.17435712000002</v>
      </c>
      <c r="G58" s="33">
        <f>'Electric lighting'!$C14+'Clear Sky'!G58</f>
        <v>276.48397014</v>
      </c>
      <c r="H58" s="33">
        <f>'Electric lighting'!$C14+'Clear Sky'!H58</f>
        <v>231.991925592</v>
      </c>
      <c r="I58" s="33">
        <f>'Electric lighting'!$C14+'Clear Sky'!I58</f>
        <v>246.35936287200002</v>
      </c>
      <c r="J58" s="33">
        <f>'Electric lighting'!$C14+'Clear Sky'!J58</f>
        <v>176.42149414400001</v>
      </c>
      <c r="K58" s="33">
        <f>'Electric lighting'!$C14+'Clear Sky'!K58</f>
        <v>162.4</v>
      </c>
      <c r="L58" s="33">
        <f>'Electric lighting'!$C14+'Clear Sky'!L58</f>
        <v>162.4</v>
      </c>
      <c r="M58" s="33">
        <f>'Electric lighting'!$C14+'Clear Sky'!M58</f>
        <v>162.4</v>
      </c>
      <c r="N58" s="33">
        <f>'Electric lighting'!$C14+'Clear Sky'!N58</f>
        <v>162.4</v>
      </c>
      <c r="O58" s="33">
        <f>'Electric lighting'!$C14+'Clear Sky'!O58</f>
        <v>435.20621718000007</v>
      </c>
      <c r="P58" s="33">
        <f>'Electric lighting'!$C14+'Clear Sky'!P58</f>
        <v>395.81279402000001</v>
      </c>
      <c r="Q58" s="33">
        <f>'Electric lighting'!$C14+'Clear Sky'!Q58</f>
        <v>281.81279154000003</v>
      </c>
      <c r="R58" s="33">
        <f>'Electric lighting'!$C14+'Clear Sky'!R58</f>
        <v>341.13734732</v>
      </c>
      <c r="S58" s="33">
        <f>'Electric lighting'!$C14+'Clear Sky'!S58</f>
        <v>356.25360946000001</v>
      </c>
      <c r="T58" s="33">
        <f>'Electric lighting'!$C14+'Clear Sky'!T58</f>
        <v>374.90240102000001</v>
      </c>
      <c r="U58" s="33">
        <f>'Electric lighting'!$C14+'Clear Sky'!U58</f>
        <v>270.31945766000001</v>
      </c>
      <c r="V58" s="33">
        <f>'Electric lighting'!$C14+'Clear Sky'!V58</f>
        <v>162.4</v>
      </c>
      <c r="W58" s="33">
        <f>'Electric lighting'!$C14+'Clear Sky'!W58</f>
        <v>162.4</v>
      </c>
      <c r="X58" s="33">
        <f>'Electric lighting'!$C14+'Clear Sky'!X58</f>
        <v>413.04219698000003</v>
      </c>
      <c r="Y58" s="33">
        <f>'Electric lighting'!$C14+'Clear Sky'!Y58</f>
        <v>486.05085452000003</v>
      </c>
      <c r="Z58" s="33">
        <f>'Electric lighting'!$C14+'Clear Sky'!Z58</f>
        <v>452.24929708000002</v>
      </c>
      <c r="AA58" s="33">
        <f>'Electric lighting'!$C14+'Clear Sky'!AA58</f>
        <v>325.76990684000003</v>
      </c>
      <c r="AB58" s="33">
        <f>'Electric lighting'!$C14+'Clear Sky'!AB58</f>
        <v>383.57280920000005</v>
      </c>
      <c r="AC58" s="33">
        <f>'Electric lighting'!$C14+'Clear Sky'!AC58</f>
        <v>471.02000931999999</v>
      </c>
      <c r="AD58" s="33">
        <f>'Electric lighting'!$C14+'Clear Sky'!AD58</f>
        <v>534.86858319999999</v>
      </c>
      <c r="AE58" s="33">
        <f>'Electric lighting'!$C14+'Clear Sky'!AE58</f>
        <v>586.57200952000005</v>
      </c>
    </row>
    <row r="59" spans="1:33" x14ac:dyDescent="0.3">
      <c r="A59" s="35" t="s">
        <v>18</v>
      </c>
      <c r="B59" s="33">
        <f>'Electric lighting'!$C15+'Clear Sky'!B59</f>
        <v>181.24816973200001</v>
      </c>
      <c r="C59" s="33">
        <f>'Electric lighting'!$C15+'Clear Sky'!C59</f>
        <v>207.84754832800002</v>
      </c>
      <c r="D59" s="33">
        <f>'Electric lighting'!$C15+'Clear Sky'!D59</f>
        <v>170.1</v>
      </c>
      <c r="E59" s="33">
        <f>'Electric lighting'!$C15+'Clear Sky'!E59</f>
        <v>170.1</v>
      </c>
      <c r="F59" s="33">
        <f>'Electric lighting'!$C15+'Clear Sky'!F59</f>
        <v>307.39246832000003</v>
      </c>
      <c r="G59" s="33">
        <f>'Electric lighting'!$C15+'Clear Sky'!G59</f>
        <v>286.34203864</v>
      </c>
      <c r="H59" s="33">
        <f>'Electric lighting'!$C15+'Clear Sky'!H59</f>
        <v>226.778061804</v>
      </c>
      <c r="I59" s="33">
        <f>'Electric lighting'!$C15+'Clear Sky'!I59</f>
        <v>222.37460568399999</v>
      </c>
      <c r="J59" s="33">
        <f>'Electric lighting'!$C15+'Clear Sky'!J59</f>
        <v>175.19638949679998</v>
      </c>
      <c r="K59" s="33">
        <f>'Electric lighting'!$C15+'Clear Sky'!K59</f>
        <v>170.1</v>
      </c>
      <c r="L59" s="33">
        <f>'Electric lighting'!$C15+'Clear Sky'!L59</f>
        <v>170.1</v>
      </c>
      <c r="M59" s="33">
        <f>'Electric lighting'!$C15+'Clear Sky'!M59</f>
        <v>170.1</v>
      </c>
      <c r="N59" s="33">
        <f>'Electric lighting'!$C15+'Clear Sky'!N59</f>
        <v>170.1</v>
      </c>
      <c r="O59" s="33">
        <f>'Electric lighting'!$C15+'Clear Sky'!O59</f>
        <v>406.18055618</v>
      </c>
      <c r="P59" s="33">
        <f>'Electric lighting'!$C15+'Clear Sky'!P59</f>
        <v>345.38615874000004</v>
      </c>
      <c r="Q59" s="33">
        <f>'Electric lighting'!$C15+'Clear Sky'!Q59</f>
        <v>273.09317378000003</v>
      </c>
      <c r="R59" s="33">
        <f>'Electric lighting'!$C15+'Clear Sky'!R59</f>
        <v>332.90178907999996</v>
      </c>
      <c r="S59" s="33">
        <f>'Electric lighting'!$C15+'Clear Sky'!S59</f>
        <v>354.8610079</v>
      </c>
      <c r="T59" s="33">
        <f>'Electric lighting'!$C15+'Clear Sky'!T59</f>
        <v>351.77404150000001</v>
      </c>
      <c r="U59" s="33">
        <f>'Electric lighting'!$C15+'Clear Sky'!U59</f>
        <v>250.122248824</v>
      </c>
      <c r="V59" s="33">
        <f>'Electric lighting'!$C15+'Clear Sky'!V59</f>
        <v>170.1</v>
      </c>
      <c r="W59" s="33">
        <f>'Electric lighting'!$C15+'Clear Sky'!W59</f>
        <v>170.1</v>
      </c>
      <c r="X59" s="33">
        <f>'Electric lighting'!$C15+'Clear Sky'!X59</f>
        <v>470.66020092000008</v>
      </c>
      <c r="Y59" s="33">
        <f>'Electric lighting'!$C15+'Clear Sky'!Y59</f>
        <v>418.14590243999999</v>
      </c>
      <c r="Z59" s="33">
        <f>'Electric lighting'!$C15+'Clear Sky'!Z59</f>
        <v>389.81773208000004</v>
      </c>
      <c r="AA59" s="33">
        <f>'Electric lighting'!$C15+'Clear Sky'!AA59</f>
        <v>315.09167774000002</v>
      </c>
      <c r="AB59" s="33">
        <f>'Electric lighting'!$C15+'Clear Sky'!AB59</f>
        <v>343.4298119</v>
      </c>
      <c r="AC59" s="33">
        <f>'Electric lighting'!$C15+'Clear Sky'!AC59</f>
        <v>464.4754891</v>
      </c>
      <c r="AD59" s="33">
        <f>'Electric lighting'!$C15+'Clear Sky'!AD59</f>
        <v>459.6675027</v>
      </c>
      <c r="AE59" s="33">
        <f>'Electric lighting'!$C15+'Clear Sky'!AE59</f>
        <v>450.03368564000004</v>
      </c>
    </row>
    <row r="60" spans="1:33" x14ac:dyDescent="0.3">
      <c r="A60" s="35" t="s">
        <v>19</v>
      </c>
      <c r="B60" s="33">
        <f>'Electric lighting'!$C16+'Clear Sky'!B60</f>
        <v>169.06885788400001</v>
      </c>
      <c r="C60" s="33">
        <f>'Electric lighting'!$C16+'Clear Sky'!C60</f>
        <v>187.676254384</v>
      </c>
      <c r="D60" s="33">
        <f>'Electric lighting'!$C16+'Clear Sky'!D60</f>
        <v>158</v>
      </c>
      <c r="E60" s="33">
        <f>'Electric lighting'!$C16+'Clear Sky'!E60</f>
        <v>158</v>
      </c>
      <c r="F60" s="33">
        <f>'Electric lighting'!$C16+'Clear Sky'!F60</f>
        <v>269.14419623999999</v>
      </c>
      <c r="G60" s="33">
        <f>'Electric lighting'!$C16+'Clear Sky'!G60</f>
        <v>214.49396701200001</v>
      </c>
      <c r="H60" s="33">
        <f>'Electric lighting'!$C16+'Clear Sky'!H60</f>
        <v>220.11301579000002</v>
      </c>
      <c r="I60" s="33">
        <f>'Electric lighting'!$C16+'Clear Sky'!I60</f>
        <v>219.00806660199999</v>
      </c>
      <c r="J60" s="33">
        <f>'Electric lighting'!$C16+'Clear Sky'!J60</f>
        <v>167.44662443199999</v>
      </c>
      <c r="K60" s="33">
        <f>'Electric lighting'!$C16+'Clear Sky'!K60</f>
        <v>158</v>
      </c>
      <c r="L60" s="33">
        <f>'Electric lighting'!$C16+'Clear Sky'!L60</f>
        <v>158</v>
      </c>
      <c r="M60" s="33">
        <f>'Electric lighting'!$C16+'Clear Sky'!M60</f>
        <v>158</v>
      </c>
      <c r="N60" s="33">
        <f>'Electric lighting'!$C16+'Clear Sky'!N60</f>
        <v>158</v>
      </c>
      <c r="O60" s="33">
        <f>'Electric lighting'!$C16+'Clear Sky'!O60</f>
        <v>306.63235968000004</v>
      </c>
      <c r="P60" s="33">
        <f>'Electric lighting'!$C16+'Clear Sky'!P60</f>
        <v>279.21252556000002</v>
      </c>
      <c r="Q60" s="33">
        <f>'Electric lighting'!$C16+'Clear Sky'!Q60</f>
        <v>223.494575524</v>
      </c>
      <c r="R60" s="33">
        <f>'Electric lighting'!$C16+'Clear Sky'!R60</f>
        <v>277.06641362000005</v>
      </c>
      <c r="S60" s="33">
        <f>'Electric lighting'!$C16+'Clear Sky'!S60</f>
        <v>295.29473282000004</v>
      </c>
      <c r="T60" s="33">
        <f>'Electric lighting'!$C16+'Clear Sky'!T60</f>
        <v>270.22644608000002</v>
      </c>
      <c r="U60" s="33">
        <f>'Electric lighting'!$C16+'Clear Sky'!U60</f>
        <v>211.071890844</v>
      </c>
      <c r="V60" s="33">
        <f>'Electric lighting'!$C16+'Clear Sky'!V60</f>
        <v>158</v>
      </c>
      <c r="W60" s="33">
        <f>'Electric lighting'!$C16+'Clear Sky'!W60</f>
        <v>158</v>
      </c>
      <c r="X60" s="33">
        <f>'Electric lighting'!$C16+'Clear Sky'!X60</f>
        <v>309.95628336000004</v>
      </c>
      <c r="Y60" s="33">
        <f>'Electric lighting'!$C16+'Clear Sky'!Y60</f>
        <v>349.91030613999999</v>
      </c>
      <c r="Z60" s="33">
        <f>'Electric lighting'!$C16+'Clear Sky'!Z60</f>
        <v>302.51604215999998</v>
      </c>
      <c r="AA60" s="33">
        <f>'Electric lighting'!$C16+'Clear Sky'!AA60</f>
        <v>284.28274105999998</v>
      </c>
      <c r="AB60" s="33">
        <f>'Electric lighting'!$C16+'Clear Sky'!AB60</f>
        <v>296.22562347999997</v>
      </c>
      <c r="AC60" s="33">
        <f>'Electric lighting'!$C16+'Clear Sky'!AC60</f>
        <v>360.69947109999998</v>
      </c>
      <c r="AD60" s="33">
        <f>'Electric lighting'!$C16+'Clear Sky'!AD60</f>
        <v>437.27770528000002</v>
      </c>
      <c r="AE60" s="33">
        <f>'Electric lighting'!$C16+'Clear Sky'!AE60</f>
        <v>417.65418234000003</v>
      </c>
    </row>
    <row r="61" spans="1:33" x14ac:dyDescent="0.3">
      <c r="A61" s="35" t="s">
        <v>20</v>
      </c>
      <c r="B61" s="33">
        <f>'Electric lighting'!$C17+'Clear Sky'!B61</f>
        <v>213.07748552000001</v>
      </c>
      <c r="C61" s="33">
        <f>'Electric lighting'!$C17+'Clear Sky'!C61</f>
        <v>437.07032185999998</v>
      </c>
      <c r="D61" s="33">
        <f>'Electric lighting'!$C17+'Clear Sky'!D61</f>
        <v>115.7</v>
      </c>
      <c r="E61" s="33">
        <f>'Electric lighting'!$C17+'Clear Sky'!E61</f>
        <v>115.7</v>
      </c>
      <c r="F61" s="33">
        <f>'Electric lighting'!$C17+'Clear Sky'!F61</f>
        <v>1182.0494268000002</v>
      </c>
      <c r="G61" s="33">
        <f>'Electric lighting'!$C17+'Clear Sky'!G61</f>
        <v>610.34080386000005</v>
      </c>
      <c r="H61" s="33">
        <f>'Electric lighting'!$C17+'Clear Sky'!H61</f>
        <v>458.62247415999997</v>
      </c>
      <c r="I61" s="33">
        <f>'Electric lighting'!$C17+'Clear Sky'!I61</f>
        <v>393.30016368000003</v>
      </c>
      <c r="J61" s="33">
        <f>'Electric lighting'!$C17+'Clear Sky'!J61</f>
        <v>158.027028562</v>
      </c>
      <c r="K61" s="33">
        <f>'Electric lighting'!$C17+'Clear Sky'!K61</f>
        <v>115.7</v>
      </c>
      <c r="L61" s="33">
        <f>'Electric lighting'!$C17+'Clear Sky'!L61</f>
        <v>115.7</v>
      </c>
      <c r="M61" s="33">
        <f>'Electric lighting'!$C17+'Clear Sky'!M61</f>
        <v>115.7</v>
      </c>
      <c r="N61" s="33">
        <f>'Electric lighting'!$C17+'Clear Sky'!N61</f>
        <v>115.7</v>
      </c>
      <c r="O61" s="33">
        <f>'Electric lighting'!$C17+'Clear Sky'!O61</f>
        <v>1761.6726584</v>
      </c>
      <c r="P61" s="33">
        <f>'Electric lighting'!$C17+'Clear Sky'!P61</f>
        <v>1323.3107484000002</v>
      </c>
      <c r="Q61" s="33">
        <f>'Electric lighting'!$C17+'Clear Sky'!Q61</f>
        <v>741.39602396000009</v>
      </c>
      <c r="R61" s="33">
        <f>'Electric lighting'!$C17+'Clear Sky'!R61</f>
        <v>707.0576894400001</v>
      </c>
      <c r="S61" s="33">
        <f>'Electric lighting'!$C17+'Clear Sky'!S61</f>
        <v>684.14430090000008</v>
      </c>
      <c r="T61" s="33">
        <f>'Electric lighting'!$C17+'Clear Sky'!T61</f>
        <v>871.38883124000006</v>
      </c>
      <c r="U61" s="33">
        <f>'Electric lighting'!$C17+'Clear Sky'!U61</f>
        <v>522.61679126000001</v>
      </c>
      <c r="V61" s="33">
        <f>'Electric lighting'!$C17+'Clear Sky'!V61</f>
        <v>115.7</v>
      </c>
      <c r="W61" s="33">
        <f>'Electric lighting'!$C17+'Clear Sky'!W61</f>
        <v>115.7</v>
      </c>
      <c r="X61" s="33">
        <f>'Electric lighting'!$C17+'Clear Sky'!X61</f>
        <v>2320.9824191999996</v>
      </c>
      <c r="Y61" s="33">
        <f>'Electric lighting'!$C17+'Clear Sky'!Y61</f>
        <v>2003.3065838000002</v>
      </c>
      <c r="Z61" s="33">
        <f>'Electric lighting'!$C17+'Clear Sky'!Z61</f>
        <v>1337.2818076000001</v>
      </c>
      <c r="AA61" s="33">
        <f>'Electric lighting'!$C17+'Clear Sky'!AA61</f>
        <v>881.70362874000011</v>
      </c>
      <c r="AB61" s="33">
        <f>'Electric lighting'!$C17+'Clear Sky'!AB61</f>
        <v>919.58536228000003</v>
      </c>
      <c r="AC61" s="33">
        <f>'Electric lighting'!$C17+'Clear Sky'!AC61</f>
        <v>914.80817308000007</v>
      </c>
      <c r="AD61" s="33">
        <f>'Electric lighting'!$C17+'Clear Sky'!AD61</f>
        <v>1275.8549806000001</v>
      </c>
      <c r="AE61" s="33">
        <f>'Electric lighting'!$C17+'Clear Sky'!AE61</f>
        <v>1123.2068472000001</v>
      </c>
    </row>
    <row r="62" spans="1:33" x14ac:dyDescent="0.3">
      <c r="A62" s="35" t="s">
        <v>21</v>
      </c>
      <c r="B62" s="33">
        <f>'Electric lighting'!$C18+'Clear Sky'!B62</f>
        <v>205.36347444</v>
      </c>
      <c r="C62" s="33">
        <f>'Electric lighting'!$C18+'Clear Sky'!C62</f>
        <v>350.74346864</v>
      </c>
      <c r="D62" s="33">
        <f>'Electric lighting'!$C18+'Clear Sky'!D62</f>
        <v>127.3</v>
      </c>
      <c r="E62" s="33">
        <f>'Electric lighting'!$C18+'Clear Sky'!E62</f>
        <v>127.3</v>
      </c>
      <c r="F62" s="33">
        <f>'Electric lighting'!$C18+'Clear Sky'!F62</f>
        <v>1035.3337028000001</v>
      </c>
      <c r="G62" s="33">
        <f>'Electric lighting'!$C18+'Clear Sky'!G62</f>
        <v>411.98225156000007</v>
      </c>
      <c r="H62" s="33">
        <f>'Electric lighting'!$C18+'Clear Sky'!H62</f>
        <v>383.69728786000002</v>
      </c>
      <c r="I62" s="33">
        <f>'Electric lighting'!$C18+'Clear Sky'!I62</f>
        <v>324.7884037</v>
      </c>
      <c r="J62" s="33">
        <f>'Electric lighting'!$C18+'Clear Sky'!J62</f>
        <v>181.08400362999998</v>
      </c>
      <c r="K62" s="33">
        <f>'Electric lighting'!$C18+'Clear Sky'!K62</f>
        <v>127.3</v>
      </c>
      <c r="L62" s="33">
        <f>'Electric lighting'!$C18+'Clear Sky'!L62</f>
        <v>127.3</v>
      </c>
      <c r="M62" s="33">
        <f>'Electric lighting'!$C18+'Clear Sky'!M62</f>
        <v>127.3</v>
      </c>
      <c r="N62" s="33">
        <f>'Electric lighting'!$C18+'Clear Sky'!N62</f>
        <v>127.3</v>
      </c>
      <c r="O62" s="33">
        <f>'Electric lighting'!$C18+'Clear Sky'!O62</f>
        <v>1283.4875766</v>
      </c>
      <c r="P62" s="33">
        <f>'Electric lighting'!$C18+'Clear Sky'!P62</f>
        <v>691.32608024000001</v>
      </c>
      <c r="Q62" s="33">
        <f>'Electric lighting'!$C18+'Clear Sky'!Q62</f>
        <v>578.32671501999994</v>
      </c>
      <c r="R62" s="33">
        <f>'Electric lighting'!$C18+'Clear Sky'!R62</f>
        <v>579.24673608000001</v>
      </c>
      <c r="S62" s="33">
        <f>'Electric lighting'!$C18+'Clear Sky'!S62</f>
        <v>608.17354966000005</v>
      </c>
      <c r="T62" s="33">
        <f>'Electric lighting'!$C18+'Clear Sky'!T62</f>
        <v>559.64223493999998</v>
      </c>
      <c r="U62" s="33">
        <f>'Electric lighting'!$C18+'Clear Sky'!U62</f>
        <v>450.62295492000004</v>
      </c>
      <c r="V62" s="33">
        <f>'Electric lighting'!$C18+'Clear Sky'!V62</f>
        <v>127.3</v>
      </c>
      <c r="W62" s="33">
        <f>'Electric lighting'!$C18+'Clear Sky'!W62</f>
        <v>127.3</v>
      </c>
      <c r="X62" s="33">
        <f>'Electric lighting'!$C18+'Clear Sky'!X62</f>
        <v>1308.8101214000001</v>
      </c>
      <c r="Y62" s="33">
        <f>'Electric lighting'!$C18+'Clear Sky'!Y62</f>
        <v>1200.6068765999999</v>
      </c>
      <c r="Z62" s="33">
        <f>'Electric lighting'!$C18+'Clear Sky'!Z62</f>
        <v>1057.289389</v>
      </c>
      <c r="AA62" s="33">
        <f>'Electric lighting'!$C18+'Clear Sky'!AA62</f>
        <v>608.999911</v>
      </c>
      <c r="AB62" s="33">
        <f>'Electric lighting'!$C18+'Clear Sky'!AB62</f>
        <v>831.08975211999996</v>
      </c>
      <c r="AC62" s="33">
        <f>'Electric lighting'!$C18+'Clear Sky'!AC62</f>
        <v>612.92890908000004</v>
      </c>
      <c r="AD62" s="33">
        <f>'Electric lighting'!$C18+'Clear Sky'!AD62</f>
        <v>721.70452890000001</v>
      </c>
      <c r="AE62" s="33">
        <f>'Electric lighting'!$C18+'Clear Sky'!AE62</f>
        <v>792.91327125999999</v>
      </c>
    </row>
    <row r="63" spans="1:33" x14ac:dyDescent="0.3">
      <c r="A63" s="35" t="s">
        <v>22</v>
      </c>
      <c r="B63" s="33">
        <f>'Electric lighting'!$C19+'Clear Sky'!B63</f>
        <v>189.63172872999999</v>
      </c>
      <c r="C63" s="33">
        <f>'Electric lighting'!$C19+'Clear Sky'!C63</f>
        <v>365.99203039999998</v>
      </c>
      <c r="D63" s="33">
        <f>'Electric lighting'!$C19+'Clear Sky'!D63</f>
        <v>139.1</v>
      </c>
      <c r="E63" s="33">
        <f>'Electric lighting'!$C19+'Clear Sky'!E63</f>
        <v>139.1</v>
      </c>
      <c r="F63" s="33">
        <f>'Electric lighting'!$C19+'Clear Sky'!F63</f>
        <v>587.59717794000005</v>
      </c>
      <c r="G63" s="33">
        <f>'Electric lighting'!$C19+'Clear Sky'!G63</f>
        <v>359.22869353999999</v>
      </c>
      <c r="H63" s="33">
        <f>'Electric lighting'!$C19+'Clear Sky'!H63</f>
        <v>314.78760929999999</v>
      </c>
      <c r="I63" s="33">
        <f>'Electric lighting'!$C19+'Clear Sky'!I63</f>
        <v>329.5933632</v>
      </c>
      <c r="J63" s="33">
        <f>'Electric lighting'!$C19+'Clear Sky'!J63</f>
        <v>167.51761811</v>
      </c>
      <c r="K63" s="33">
        <f>'Electric lighting'!$C19+'Clear Sky'!K63</f>
        <v>139.1</v>
      </c>
      <c r="L63" s="33">
        <f>'Electric lighting'!$C19+'Clear Sky'!L63</f>
        <v>139.1</v>
      </c>
      <c r="M63" s="33">
        <f>'Electric lighting'!$C19+'Clear Sky'!M63</f>
        <v>139.1</v>
      </c>
      <c r="N63" s="33">
        <f>'Electric lighting'!$C19+'Clear Sky'!N63</f>
        <v>139.1</v>
      </c>
      <c r="O63" s="33">
        <f>'Electric lighting'!$C19+'Clear Sky'!O63</f>
        <v>756.75233880000008</v>
      </c>
      <c r="P63" s="33">
        <f>'Electric lighting'!$C19+'Clear Sky'!P63</f>
        <v>532.32806992000008</v>
      </c>
      <c r="Q63" s="33">
        <f>'Electric lighting'!$C19+'Clear Sky'!Q63</f>
        <v>518.48445677999996</v>
      </c>
      <c r="R63" s="33">
        <f>'Electric lighting'!$C19+'Clear Sky'!R63</f>
        <v>568.16006863999996</v>
      </c>
      <c r="S63" s="33">
        <f>'Electric lighting'!$C19+'Clear Sky'!S63</f>
        <v>439.05277144000001</v>
      </c>
      <c r="T63" s="33">
        <f>'Electric lighting'!$C19+'Clear Sky'!T63</f>
        <v>644.33187035999993</v>
      </c>
      <c r="U63" s="33">
        <f>'Electric lighting'!$C19+'Clear Sky'!U63</f>
        <v>399.25934699999993</v>
      </c>
      <c r="V63" s="33">
        <f>'Electric lighting'!$C19+'Clear Sky'!V63</f>
        <v>139.1</v>
      </c>
      <c r="W63" s="33">
        <f>'Electric lighting'!$C19+'Clear Sky'!W63</f>
        <v>139.1</v>
      </c>
      <c r="X63" s="33">
        <f>'Electric lighting'!$C19+'Clear Sky'!X63</f>
        <v>908.90989092000007</v>
      </c>
      <c r="Y63" s="33">
        <f>'Electric lighting'!$C19+'Clear Sky'!Y63</f>
        <v>738.22809474000007</v>
      </c>
      <c r="Z63" s="33">
        <f>'Electric lighting'!$C19+'Clear Sky'!Z63</f>
        <v>661.51444346000005</v>
      </c>
      <c r="AA63" s="33">
        <f>'Electric lighting'!$C19+'Clear Sky'!AA63</f>
        <v>515.34060613999998</v>
      </c>
      <c r="AB63" s="33">
        <f>'Electric lighting'!$C19+'Clear Sky'!AB63</f>
        <v>674.77780112000005</v>
      </c>
      <c r="AC63" s="33">
        <f>'Electric lighting'!$C19+'Clear Sky'!AC63</f>
        <v>685.86732935999999</v>
      </c>
      <c r="AD63" s="33">
        <f>'Electric lighting'!$C19+'Clear Sky'!AD63</f>
        <v>762.19030910000004</v>
      </c>
      <c r="AE63" s="33">
        <f>'Electric lighting'!$C19+'Clear Sky'!AE63</f>
        <v>987.44329440000001</v>
      </c>
    </row>
    <row r="64" spans="1:33" x14ac:dyDescent="0.3">
      <c r="A64" s="35" t="s">
        <v>23</v>
      </c>
      <c r="B64" s="33">
        <f>'Electric lighting'!$C20+'Clear Sky'!B64</f>
        <v>176.86718412599998</v>
      </c>
      <c r="C64" s="33">
        <f>'Electric lighting'!$C20+'Clear Sky'!C64</f>
        <v>240.61496964</v>
      </c>
      <c r="D64" s="33">
        <f>'Electric lighting'!$C20+'Clear Sky'!D64</f>
        <v>148.19999999999999</v>
      </c>
      <c r="E64" s="33">
        <f>'Electric lighting'!$C20+'Clear Sky'!E64</f>
        <v>148.19999999999999</v>
      </c>
      <c r="F64" s="33">
        <f>'Electric lighting'!$C20+'Clear Sky'!F64</f>
        <v>483.42851838000001</v>
      </c>
      <c r="G64" s="33">
        <f>'Electric lighting'!$C20+'Clear Sky'!G64</f>
        <v>348.48632931999998</v>
      </c>
      <c r="H64" s="33">
        <f>'Electric lighting'!$C20+'Clear Sky'!H64</f>
        <v>274.51489695999999</v>
      </c>
      <c r="I64" s="33">
        <f>'Electric lighting'!$C20+'Clear Sky'!I64</f>
        <v>306.55376760000001</v>
      </c>
      <c r="J64" s="33">
        <f>'Electric lighting'!$C20+'Clear Sky'!J64</f>
        <v>175.27362830199999</v>
      </c>
      <c r="K64" s="33">
        <f>'Electric lighting'!$C20+'Clear Sky'!K64</f>
        <v>148.19999999999999</v>
      </c>
      <c r="L64" s="33">
        <f>'Electric lighting'!$C20+'Clear Sky'!L64</f>
        <v>148.19999999999999</v>
      </c>
      <c r="M64" s="33">
        <f>'Electric lighting'!$C20+'Clear Sky'!M64</f>
        <v>148.19999999999999</v>
      </c>
      <c r="N64" s="33">
        <f>'Electric lighting'!$C20+'Clear Sky'!N64</f>
        <v>148.19999999999999</v>
      </c>
      <c r="O64" s="33">
        <f>'Electric lighting'!$C20+'Clear Sky'!O64</f>
        <v>659.91087660000005</v>
      </c>
      <c r="P64" s="33">
        <f>'Electric lighting'!$C20+'Clear Sky'!P64</f>
        <v>456.40832322</v>
      </c>
      <c r="Q64" s="33">
        <f>'Electric lighting'!$C20+'Clear Sky'!Q64</f>
        <v>367.35559260000002</v>
      </c>
      <c r="R64" s="33">
        <f>'Electric lighting'!$C20+'Clear Sky'!R64</f>
        <v>489.98913720000002</v>
      </c>
      <c r="S64" s="33">
        <f>'Electric lighting'!$C20+'Clear Sky'!S64</f>
        <v>471.22295395999998</v>
      </c>
      <c r="T64" s="33">
        <f>'Electric lighting'!$C20+'Clear Sky'!T64</f>
        <v>547.11332362000007</v>
      </c>
      <c r="U64" s="33">
        <f>'Electric lighting'!$C20+'Clear Sky'!U64</f>
        <v>390.99561389999997</v>
      </c>
      <c r="V64" s="33">
        <f>'Electric lighting'!$C20+'Clear Sky'!V64</f>
        <v>148.19999999999999</v>
      </c>
      <c r="W64" s="33">
        <f>'Electric lighting'!$C20+'Clear Sky'!W64</f>
        <v>148.19999999999999</v>
      </c>
      <c r="X64" s="33">
        <f>'Electric lighting'!$C20+'Clear Sky'!X64</f>
        <v>640.15094018000013</v>
      </c>
      <c r="Y64" s="33">
        <f>'Electric lighting'!$C20+'Clear Sky'!Y64</f>
        <v>666.24423019999995</v>
      </c>
      <c r="Z64" s="33">
        <f>'Electric lighting'!$C20+'Clear Sky'!Z64</f>
        <v>624.70750307999992</v>
      </c>
      <c r="AA64" s="33">
        <f>'Electric lighting'!$C20+'Clear Sky'!AA64</f>
        <v>448.66554481999998</v>
      </c>
      <c r="AB64" s="33">
        <f>'Electric lighting'!$C20+'Clear Sky'!AB64</f>
        <v>498.70284262000001</v>
      </c>
      <c r="AC64" s="33">
        <f>'Electric lighting'!$C20+'Clear Sky'!AC64</f>
        <v>636.80056714000011</v>
      </c>
      <c r="AD64" s="33">
        <f>'Electric lighting'!$C20+'Clear Sky'!AD64</f>
        <v>757.02821635999999</v>
      </c>
      <c r="AE64" s="33">
        <f>'Electric lighting'!$C20+'Clear Sky'!AE64</f>
        <v>842.89977737999993</v>
      </c>
    </row>
    <row r="65" spans="1:31" x14ac:dyDescent="0.3">
      <c r="A65" s="35" t="s">
        <v>24</v>
      </c>
      <c r="B65" s="33">
        <f>'Electric lighting'!$C21+'Clear Sky'!B65</f>
        <v>159.77179215999999</v>
      </c>
      <c r="C65" s="33">
        <f>'Electric lighting'!$C21+'Clear Sky'!C65</f>
        <v>213.86567902799999</v>
      </c>
      <c r="D65" s="33">
        <f>'Electric lighting'!$C21+'Clear Sky'!D65</f>
        <v>143.19999999999999</v>
      </c>
      <c r="E65" s="33">
        <f>'Electric lighting'!$C21+'Clear Sky'!E65</f>
        <v>143.19999999999999</v>
      </c>
      <c r="F65" s="33">
        <f>'Electric lighting'!$C21+'Clear Sky'!F65</f>
        <v>379.85139133999996</v>
      </c>
      <c r="G65" s="33">
        <f>'Electric lighting'!$C21+'Clear Sky'!G65</f>
        <v>282.64537375999998</v>
      </c>
      <c r="H65" s="33">
        <f>'Electric lighting'!$C21+'Clear Sky'!H65</f>
        <v>224.63820444199999</v>
      </c>
      <c r="I65" s="33">
        <f>'Electric lighting'!$C21+'Clear Sky'!I65</f>
        <v>246.55902639999999</v>
      </c>
      <c r="J65" s="33">
        <f>'Electric lighting'!$C21+'Clear Sky'!J65</f>
        <v>162.93324249399998</v>
      </c>
      <c r="K65" s="33">
        <f>'Electric lighting'!$C21+'Clear Sky'!K65</f>
        <v>143.19999999999999</v>
      </c>
      <c r="L65" s="33">
        <f>'Electric lighting'!$C21+'Clear Sky'!L65</f>
        <v>143.19999999999999</v>
      </c>
      <c r="M65" s="33">
        <f>'Electric lighting'!$C21+'Clear Sky'!M65</f>
        <v>143.19999999999999</v>
      </c>
      <c r="N65" s="33">
        <f>'Electric lighting'!$C21+'Clear Sky'!N65</f>
        <v>143.19999999999999</v>
      </c>
      <c r="O65" s="33">
        <f>'Electric lighting'!$C21+'Clear Sky'!O65</f>
        <v>459.01894540000001</v>
      </c>
      <c r="P65" s="33">
        <f>'Electric lighting'!$C21+'Clear Sky'!P65</f>
        <v>371.65770570000001</v>
      </c>
      <c r="Q65" s="33">
        <f>'Electric lighting'!$C21+'Clear Sky'!Q65</f>
        <v>308.51112682000002</v>
      </c>
      <c r="R65" s="33">
        <f>'Electric lighting'!$C21+'Clear Sky'!R65</f>
        <v>373.93035789999999</v>
      </c>
      <c r="S65" s="33">
        <f>'Electric lighting'!$C21+'Clear Sky'!S65</f>
        <v>359.72976898000002</v>
      </c>
      <c r="T65" s="33">
        <f>'Electric lighting'!$C21+'Clear Sky'!T65</f>
        <v>481.38939741999997</v>
      </c>
      <c r="U65" s="33">
        <f>'Electric lighting'!$C21+'Clear Sky'!U65</f>
        <v>265.42720271999997</v>
      </c>
      <c r="V65" s="33">
        <f>'Electric lighting'!$C21+'Clear Sky'!V65</f>
        <v>143.19999999999999</v>
      </c>
      <c r="W65" s="33">
        <f>'Electric lighting'!$C21+'Clear Sky'!W65</f>
        <v>143.19999999999999</v>
      </c>
      <c r="X65" s="33">
        <f>'Electric lighting'!$C21+'Clear Sky'!X65</f>
        <v>484.06848208000002</v>
      </c>
      <c r="Y65" s="33">
        <f>'Electric lighting'!$C21+'Clear Sky'!Y65</f>
        <v>465.12204464000001</v>
      </c>
      <c r="Z65" s="33">
        <f>'Electric lighting'!$C21+'Clear Sky'!Z65</f>
        <v>434.56696497999997</v>
      </c>
      <c r="AA65" s="33">
        <f>'Electric lighting'!$C21+'Clear Sky'!AA65</f>
        <v>369.86539923999999</v>
      </c>
      <c r="AB65" s="33">
        <f>'Electric lighting'!$C21+'Clear Sky'!AB65</f>
        <v>438.30239359999996</v>
      </c>
      <c r="AC65" s="33">
        <f>'Electric lighting'!$C21+'Clear Sky'!AC65</f>
        <v>451.10524254000001</v>
      </c>
      <c r="AD65" s="33">
        <f>'Electric lighting'!$C21+'Clear Sky'!AD65</f>
        <v>633.74794656000006</v>
      </c>
      <c r="AE65" s="33">
        <f>'Electric lighting'!$C21+'Clear Sky'!AE65</f>
        <v>626.71087694000005</v>
      </c>
    </row>
    <row r="66" spans="1:31" x14ac:dyDescent="0.3">
      <c r="A66" s="35" t="s">
        <v>25</v>
      </c>
      <c r="B66" s="33">
        <f>'Electric lighting'!$C22+'Clear Sky'!B66</f>
        <v>150.42567148200001</v>
      </c>
      <c r="C66" s="33">
        <f>'Electric lighting'!$C22+'Clear Sky'!C66</f>
        <v>193.473499452</v>
      </c>
      <c r="D66" s="33">
        <f>'Electric lighting'!$C22+'Clear Sky'!D66</f>
        <v>135.9</v>
      </c>
      <c r="E66" s="33">
        <f>'Electric lighting'!$C22+'Clear Sky'!E66</f>
        <v>135.9</v>
      </c>
      <c r="F66" s="33">
        <f>'Electric lighting'!$C22+'Clear Sky'!F66</f>
        <v>282.57003456000001</v>
      </c>
      <c r="G66" s="33">
        <f>'Electric lighting'!$C22+'Clear Sky'!G66</f>
        <v>230.37195086000003</v>
      </c>
      <c r="H66" s="33">
        <f>'Electric lighting'!$C22+'Clear Sky'!H66</f>
        <v>206.86843362000002</v>
      </c>
      <c r="I66" s="33">
        <f>'Electric lighting'!$C22+'Clear Sky'!I66</f>
        <v>221.74585441600001</v>
      </c>
      <c r="J66" s="33">
        <f>'Electric lighting'!$C22+'Clear Sky'!J66</f>
        <v>149.770035326</v>
      </c>
      <c r="K66" s="33">
        <f>'Electric lighting'!$C22+'Clear Sky'!K66</f>
        <v>135.9</v>
      </c>
      <c r="L66" s="33">
        <f>'Electric lighting'!$C22+'Clear Sky'!L66</f>
        <v>135.9</v>
      </c>
      <c r="M66" s="33">
        <f>'Electric lighting'!$C22+'Clear Sky'!M66</f>
        <v>135.9</v>
      </c>
      <c r="N66" s="33">
        <f>'Electric lighting'!$C22+'Clear Sky'!N66</f>
        <v>135.9</v>
      </c>
      <c r="O66" s="33">
        <f>'Electric lighting'!$C22+'Clear Sky'!O66</f>
        <v>346.58201475999999</v>
      </c>
      <c r="P66" s="33">
        <f>'Electric lighting'!$C22+'Clear Sky'!P66</f>
        <v>337.76378002000001</v>
      </c>
      <c r="Q66" s="33">
        <f>'Electric lighting'!$C22+'Clear Sky'!Q66</f>
        <v>228.88417436000003</v>
      </c>
      <c r="R66" s="33">
        <f>'Electric lighting'!$C22+'Clear Sky'!R66</f>
        <v>283.55672249999998</v>
      </c>
      <c r="S66" s="33">
        <f>'Electric lighting'!$C22+'Clear Sky'!S66</f>
        <v>407.78067074000001</v>
      </c>
      <c r="T66" s="33">
        <f>'Electric lighting'!$C22+'Clear Sky'!T66</f>
        <v>474.88722605999999</v>
      </c>
      <c r="U66" s="33">
        <f>'Electric lighting'!$C22+'Clear Sky'!U66</f>
        <v>221.24640535400002</v>
      </c>
      <c r="V66" s="33">
        <f>'Electric lighting'!$C22+'Clear Sky'!V66</f>
        <v>135.9</v>
      </c>
      <c r="W66" s="33">
        <f>'Electric lighting'!$C22+'Clear Sky'!W66</f>
        <v>135.9</v>
      </c>
      <c r="X66" s="33">
        <f>'Electric lighting'!$C22+'Clear Sky'!X66</f>
        <v>316.72702792000001</v>
      </c>
      <c r="Y66" s="33">
        <f>'Electric lighting'!$C22+'Clear Sky'!Y66</f>
        <v>442.45469474000004</v>
      </c>
      <c r="Z66" s="33">
        <f>'Electric lighting'!$C22+'Clear Sky'!Z66</f>
        <v>394.31060952000007</v>
      </c>
      <c r="AA66" s="33">
        <f>'Electric lighting'!$C22+'Clear Sky'!AA66</f>
        <v>352.04933298000003</v>
      </c>
      <c r="AB66" s="33">
        <f>'Electric lighting'!$C22+'Clear Sky'!AB66</f>
        <v>364.96604098</v>
      </c>
      <c r="AC66" s="33">
        <f>'Electric lighting'!$C22+'Clear Sky'!AC66</f>
        <v>507.04049924000003</v>
      </c>
      <c r="AD66" s="33">
        <f>'Electric lighting'!$C22+'Clear Sky'!AD66</f>
        <v>440.63159108000002</v>
      </c>
      <c r="AE66" s="33">
        <f>'Electric lighting'!$C22+'Clear Sky'!AE66</f>
        <v>495.76510084000006</v>
      </c>
    </row>
    <row r="67" spans="1:31" x14ac:dyDescent="0.3">
      <c r="A67" s="35" t="s">
        <v>26</v>
      </c>
      <c r="B67" s="33">
        <f>'Electric lighting'!$C23+'Clear Sky'!B67</f>
        <v>146.91901449199997</v>
      </c>
      <c r="C67" s="33">
        <f>'Electric lighting'!$C23+'Clear Sky'!C67</f>
        <v>169.919169614</v>
      </c>
      <c r="D67" s="33">
        <f>'Electric lighting'!$C23+'Clear Sky'!D67</f>
        <v>132.19999999999999</v>
      </c>
      <c r="E67" s="33">
        <f>'Electric lighting'!$C23+'Clear Sky'!E67</f>
        <v>132.19999999999999</v>
      </c>
      <c r="F67" s="33">
        <f>'Electric lighting'!$C23+'Clear Sky'!F67</f>
        <v>308.92330102</v>
      </c>
      <c r="G67" s="33">
        <f>'Electric lighting'!$C23+'Clear Sky'!G67</f>
        <v>212.01314489399999</v>
      </c>
      <c r="H67" s="33">
        <f>'Electric lighting'!$C23+'Clear Sky'!H67</f>
        <v>184.77389106199999</v>
      </c>
      <c r="I67" s="33">
        <f>'Electric lighting'!$C23+'Clear Sky'!I67</f>
        <v>185.244300176</v>
      </c>
      <c r="J67" s="33">
        <f>'Electric lighting'!$C23+'Clear Sky'!J67</f>
        <v>145.37882840399999</v>
      </c>
      <c r="K67" s="33">
        <f>'Electric lighting'!$C23+'Clear Sky'!K67</f>
        <v>132.19999999999999</v>
      </c>
      <c r="L67" s="33">
        <f>'Electric lighting'!$C23+'Clear Sky'!L67</f>
        <v>132.19999999999999</v>
      </c>
      <c r="M67" s="33">
        <f>'Electric lighting'!$C23+'Clear Sky'!M67</f>
        <v>132.19999999999999</v>
      </c>
      <c r="N67" s="33">
        <f>'Electric lighting'!$C23+'Clear Sky'!N67</f>
        <v>132.19999999999999</v>
      </c>
      <c r="O67" s="33">
        <f>'Electric lighting'!$C23+'Clear Sky'!O67</f>
        <v>334.73380027999997</v>
      </c>
      <c r="P67" s="33">
        <f>'Electric lighting'!$C23+'Clear Sky'!P67</f>
        <v>242.38350475999999</v>
      </c>
      <c r="Q67" s="33">
        <f>'Electric lighting'!$C23+'Clear Sky'!Q67</f>
        <v>232.77278559999999</v>
      </c>
      <c r="R67" s="33">
        <f>'Electric lighting'!$C23+'Clear Sky'!R67</f>
        <v>296.91800897999997</v>
      </c>
      <c r="S67" s="33">
        <f>'Electric lighting'!$C23+'Clear Sky'!S67</f>
        <v>327.93042706</v>
      </c>
      <c r="T67" s="33">
        <f>'Electric lighting'!$C23+'Clear Sky'!T67</f>
        <v>327.43794360000004</v>
      </c>
      <c r="U67" s="33">
        <f>'Electric lighting'!$C23+'Clear Sky'!U67</f>
        <v>218.86748747999999</v>
      </c>
      <c r="V67" s="33">
        <f>'Electric lighting'!$C23+'Clear Sky'!V67</f>
        <v>132.19999999999999</v>
      </c>
      <c r="W67" s="33">
        <f>'Electric lighting'!$C23+'Clear Sky'!W67</f>
        <v>132.19999999999999</v>
      </c>
      <c r="X67" s="33">
        <f>'Electric lighting'!$C23+'Clear Sky'!X67</f>
        <v>317.04560962000005</v>
      </c>
      <c r="Y67" s="33">
        <f>'Electric lighting'!$C23+'Clear Sky'!Y67</f>
        <v>340.33046674000002</v>
      </c>
      <c r="Z67" s="33">
        <f>'Electric lighting'!$C23+'Clear Sky'!Z67</f>
        <v>281.58000700000002</v>
      </c>
      <c r="AA67" s="33">
        <f>'Electric lighting'!$C23+'Clear Sky'!AA67</f>
        <v>297.93250497999998</v>
      </c>
      <c r="AB67" s="33">
        <f>'Electric lighting'!$C23+'Clear Sky'!AB67</f>
        <v>301.54510712000001</v>
      </c>
      <c r="AC67" s="33">
        <f>'Electric lighting'!$C23+'Clear Sky'!AC67</f>
        <v>453.36189727999999</v>
      </c>
      <c r="AD67" s="33">
        <f>'Electric lighting'!$C23+'Clear Sky'!AD67</f>
        <v>319.15567071999999</v>
      </c>
      <c r="AE67" s="33">
        <f>'Electric lighting'!$C23+'Clear Sky'!AE67</f>
        <v>529.40534714</v>
      </c>
    </row>
    <row r="68" spans="1:31" x14ac:dyDescent="0.3">
      <c r="A68" s="35" t="s">
        <v>29</v>
      </c>
      <c r="B68" s="33">
        <f>'Electric lighting'!$C24+'Clear Sky'!B68</f>
        <v>314.95489778000001</v>
      </c>
      <c r="C68" s="33">
        <f>'Electric lighting'!$C24+'Clear Sky'!C68</f>
        <v>572.64367528000002</v>
      </c>
      <c r="D68" s="33">
        <f>'Electric lighting'!$C24+'Clear Sky'!D68</f>
        <v>171.4</v>
      </c>
      <c r="E68" s="33">
        <f>'Electric lighting'!$C24+'Clear Sky'!E68</f>
        <v>171.4</v>
      </c>
      <c r="F68" s="33">
        <f>'Electric lighting'!$C24+'Clear Sky'!F68</f>
        <v>1292.4678990000002</v>
      </c>
      <c r="G68" s="33">
        <f>'Electric lighting'!$C24+'Clear Sky'!G68</f>
        <v>755.8959827000001</v>
      </c>
      <c r="H68" s="33">
        <f>'Electric lighting'!$C24+'Clear Sky'!H68</f>
        <v>595.56892979999998</v>
      </c>
      <c r="I68" s="33">
        <f>'Electric lighting'!$C24+'Clear Sky'!I68</f>
        <v>638.5576543200001</v>
      </c>
      <c r="J68" s="33">
        <f>'Electric lighting'!$C24+'Clear Sky'!J68</f>
        <v>251.6054197</v>
      </c>
      <c r="K68" s="33">
        <f>'Electric lighting'!$C24+'Clear Sky'!K68</f>
        <v>171.4</v>
      </c>
      <c r="L68" s="33">
        <f>'Electric lighting'!$C24+'Clear Sky'!L68</f>
        <v>171.4</v>
      </c>
      <c r="M68" s="33">
        <f>'Electric lighting'!$C24+'Clear Sky'!M68</f>
        <v>171.4</v>
      </c>
      <c r="N68" s="33">
        <f>'Electric lighting'!$C24+'Clear Sky'!N68</f>
        <v>171.4</v>
      </c>
      <c r="O68" s="33">
        <f>'Electric lighting'!$C24+'Clear Sky'!O68</f>
        <v>2280.6386336000005</v>
      </c>
      <c r="P68" s="33">
        <f>'Electric lighting'!$C24+'Clear Sky'!P68</f>
        <v>1275.6526278000001</v>
      </c>
      <c r="Q68" s="33">
        <f>'Electric lighting'!$C24+'Clear Sky'!Q68</f>
        <v>910.63035466000008</v>
      </c>
      <c r="R68" s="33">
        <f>'Electric lighting'!$C24+'Clear Sky'!R68</f>
        <v>857.76687027999992</v>
      </c>
      <c r="S68" s="33">
        <f>'Electric lighting'!$C24+'Clear Sky'!S68</f>
        <v>970.19123366000008</v>
      </c>
      <c r="T68" s="33">
        <f>'Electric lighting'!$C24+'Clear Sky'!T68</f>
        <v>1069.4020583800002</v>
      </c>
      <c r="U68" s="33">
        <f>'Electric lighting'!$C24+'Clear Sky'!U68</f>
        <v>591.13069096000004</v>
      </c>
      <c r="V68" s="33">
        <f>'Electric lighting'!$C24+'Clear Sky'!V68</f>
        <v>171.4</v>
      </c>
      <c r="W68" s="33">
        <f>'Electric lighting'!$C24+'Clear Sky'!W68</f>
        <v>171.4</v>
      </c>
      <c r="X68" s="33">
        <f>'Electric lighting'!$C24+'Clear Sky'!X68</f>
        <v>2769.4372992000003</v>
      </c>
      <c r="Y68" s="33">
        <f>'Electric lighting'!$C24+'Clear Sky'!Y68</f>
        <v>2315.2338530000002</v>
      </c>
      <c r="Z68" s="33">
        <f>'Electric lighting'!$C24+'Clear Sky'!Z68</f>
        <v>1873.7605200000003</v>
      </c>
      <c r="AA68" s="33">
        <f>'Electric lighting'!$C24+'Clear Sky'!AA68</f>
        <v>1256.2648846</v>
      </c>
      <c r="AB68" s="33">
        <f>'Electric lighting'!$C24+'Clear Sky'!AB68</f>
        <v>1157.3642058</v>
      </c>
      <c r="AC68" s="33">
        <f>'Electric lighting'!$C24+'Clear Sky'!AC68</f>
        <v>1110.4899616</v>
      </c>
      <c r="AD68" s="33">
        <f>'Electric lighting'!$C24+'Clear Sky'!AD68</f>
        <v>1448.1423102000001</v>
      </c>
      <c r="AE68" s="33">
        <f>'Electric lighting'!$C24+'Clear Sky'!AE68</f>
        <v>1535.3753792000002</v>
      </c>
    </row>
    <row r="69" spans="1:31" x14ac:dyDescent="0.3">
      <c r="A69" s="35" t="s">
        <v>30</v>
      </c>
      <c r="B69" s="33">
        <f>'Electric lighting'!$C25+'Clear Sky'!B69</f>
        <v>277.26561634000001</v>
      </c>
      <c r="C69" s="33">
        <f>'Electric lighting'!$C25+'Clear Sky'!C69</f>
        <v>432.85171204000005</v>
      </c>
      <c r="D69" s="33">
        <f>'Electric lighting'!$C25+'Clear Sky'!D69</f>
        <v>180.9</v>
      </c>
      <c r="E69" s="33">
        <f>'Electric lighting'!$C25+'Clear Sky'!E69</f>
        <v>180.9</v>
      </c>
      <c r="F69" s="33">
        <f>'Electric lighting'!$C25+'Clear Sky'!F69</f>
        <v>824.90197022000007</v>
      </c>
      <c r="G69" s="33">
        <f>'Electric lighting'!$C25+'Clear Sky'!G69</f>
        <v>591.84252878000007</v>
      </c>
      <c r="H69" s="33">
        <f>'Electric lighting'!$C25+'Clear Sky'!H69</f>
        <v>465.83850238000002</v>
      </c>
      <c r="I69" s="33">
        <f>'Electric lighting'!$C25+'Clear Sky'!I69</f>
        <v>438.57600572000001</v>
      </c>
      <c r="J69" s="33">
        <f>'Electric lighting'!$C25+'Clear Sky'!J69</f>
        <v>238.386089752</v>
      </c>
      <c r="K69" s="33">
        <f>'Electric lighting'!$C25+'Clear Sky'!K69</f>
        <v>180.9</v>
      </c>
      <c r="L69" s="33">
        <f>'Electric lighting'!$C25+'Clear Sky'!L69</f>
        <v>180.9</v>
      </c>
      <c r="M69" s="33">
        <f>'Electric lighting'!$C25+'Clear Sky'!M69</f>
        <v>180.9</v>
      </c>
      <c r="N69" s="33">
        <f>'Electric lighting'!$C25+'Clear Sky'!N69</f>
        <v>180.9</v>
      </c>
      <c r="O69" s="33">
        <f>'Electric lighting'!$C25+'Clear Sky'!O69</f>
        <v>1333.7216238000001</v>
      </c>
      <c r="P69" s="33">
        <f>'Electric lighting'!$C25+'Clear Sky'!P69</f>
        <v>903.32178638000005</v>
      </c>
      <c r="Q69" s="33">
        <f>'Electric lighting'!$C25+'Clear Sky'!Q69</f>
        <v>584.86768762000008</v>
      </c>
      <c r="R69" s="33">
        <f>'Electric lighting'!$C25+'Clear Sky'!R69</f>
        <v>662.62400528000001</v>
      </c>
      <c r="S69" s="33">
        <f>'Electric lighting'!$C25+'Clear Sky'!S69</f>
        <v>769.39762594000001</v>
      </c>
      <c r="T69" s="33">
        <f>'Electric lighting'!$C25+'Clear Sky'!T69</f>
        <v>763.51363972000001</v>
      </c>
      <c r="U69" s="33">
        <f>'Electric lighting'!$C25+'Clear Sky'!U69</f>
        <v>607.81830453999999</v>
      </c>
      <c r="V69" s="33">
        <f>'Electric lighting'!$C25+'Clear Sky'!V69</f>
        <v>180.9</v>
      </c>
      <c r="W69" s="33">
        <f>'Electric lighting'!$C25+'Clear Sky'!W69</f>
        <v>180.9</v>
      </c>
      <c r="X69" s="33">
        <f>'Electric lighting'!$C25+'Clear Sky'!X69</f>
        <v>1265.2051002000001</v>
      </c>
      <c r="Y69" s="33">
        <f>'Electric lighting'!$C25+'Clear Sky'!Y69</f>
        <v>1445.9837584000002</v>
      </c>
      <c r="Z69" s="33">
        <f>'Electric lighting'!$C25+'Clear Sky'!Z69</f>
        <v>1007.0136037000001</v>
      </c>
      <c r="AA69" s="33">
        <f>'Electric lighting'!$C25+'Clear Sky'!AA69</f>
        <v>828.89102284000001</v>
      </c>
      <c r="AB69" s="33">
        <f>'Electric lighting'!$C25+'Clear Sky'!AB69</f>
        <v>826.60677639999994</v>
      </c>
      <c r="AC69" s="33">
        <f>'Electric lighting'!$C25+'Clear Sky'!AC69</f>
        <v>931.92830908000008</v>
      </c>
      <c r="AD69" s="33">
        <f>'Electric lighting'!$C25+'Clear Sky'!AD69</f>
        <v>1018.5098361400001</v>
      </c>
      <c r="AE69" s="33">
        <f>'Electric lighting'!$C25+'Clear Sky'!AE69</f>
        <v>1133.1421776</v>
      </c>
    </row>
    <row r="70" spans="1:31" x14ac:dyDescent="0.3">
      <c r="A70" s="35" t="s">
        <v>31</v>
      </c>
      <c r="B70" s="33">
        <f>'Electric lighting'!$C26+'Clear Sky'!B70</f>
        <v>264.32874857600001</v>
      </c>
      <c r="C70" s="33">
        <f>'Electric lighting'!$C26+'Clear Sky'!C70</f>
        <v>404.75716896</v>
      </c>
      <c r="D70" s="33">
        <f>'Electric lighting'!$C26+'Clear Sky'!D70</f>
        <v>202.5</v>
      </c>
      <c r="E70" s="33">
        <f>'Electric lighting'!$C26+'Clear Sky'!E70</f>
        <v>202.5</v>
      </c>
      <c r="F70" s="33">
        <f>'Electric lighting'!$C26+'Clear Sky'!F70</f>
        <v>626.47581323999998</v>
      </c>
      <c r="G70" s="33">
        <f>'Electric lighting'!$C26+'Clear Sky'!G70</f>
        <v>559.68692198000008</v>
      </c>
      <c r="H70" s="33">
        <f>'Electric lighting'!$C26+'Clear Sky'!H70</f>
        <v>469.63663381999999</v>
      </c>
      <c r="I70" s="33">
        <f>'Electric lighting'!$C26+'Clear Sky'!I70</f>
        <v>432.40146032000001</v>
      </c>
      <c r="J70" s="33">
        <f>'Electric lighting'!$C26+'Clear Sky'!J70</f>
        <v>232.495014462</v>
      </c>
      <c r="K70" s="33">
        <f>'Electric lighting'!$C26+'Clear Sky'!K70</f>
        <v>202.5</v>
      </c>
      <c r="L70" s="33">
        <f>'Electric lighting'!$C26+'Clear Sky'!L70</f>
        <v>202.5</v>
      </c>
      <c r="M70" s="33">
        <f>'Electric lighting'!$C26+'Clear Sky'!M70</f>
        <v>202.5</v>
      </c>
      <c r="N70" s="33">
        <f>'Electric lighting'!$C26+'Clear Sky'!N70</f>
        <v>202.5</v>
      </c>
      <c r="O70" s="33">
        <f>'Electric lighting'!$C26+'Clear Sky'!O70</f>
        <v>1042.6097535600002</v>
      </c>
      <c r="P70" s="33">
        <f>'Electric lighting'!$C26+'Clear Sky'!P70</f>
        <v>580.15039325999999</v>
      </c>
      <c r="Q70" s="33">
        <f>'Electric lighting'!$C26+'Clear Sky'!Q70</f>
        <v>618.15911996</v>
      </c>
      <c r="R70" s="33">
        <f>'Electric lighting'!$C26+'Clear Sky'!R70</f>
        <v>691.43326748000004</v>
      </c>
      <c r="S70" s="33">
        <f>'Electric lighting'!$C26+'Clear Sky'!S70</f>
        <v>635.46488185999999</v>
      </c>
      <c r="T70" s="33">
        <f>'Electric lighting'!$C26+'Clear Sky'!T70</f>
        <v>641.27930263999997</v>
      </c>
      <c r="U70" s="33">
        <f>'Electric lighting'!$C26+'Clear Sky'!U70</f>
        <v>513.4459225600001</v>
      </c>
      <c r="V70" s="33">
        <f>'Electric lighting'!$C26+'Clear Sky'!V70</f>
        <v>202.5</v>
      </c>
      <c r="W70" s="33">
        <f>'Electric lighting'!$C26+'Clear Sky'!W70</f>
        <v>202.5</v>
      </c>
      <c r="X70" s="33">
        <f>'Electric lighting'!$C26+'Clear Sky'!X70</f>
        <v>947.74296447999996</v>
      </c>
      <c r="Y70" s="33">
        <f>'Electric lighting'!$C26+'Clear Sky'!Y70</f>
        <v>1028.0886926000001</v>
      </c>
      <c r="Z70" s="33">
        <f>'Electric lighting'!$C26+'Clear Sky'!Z70</f>
        <v>879.51774616</v>
      </c>
      <c r="AA70" s="33">
        <f>'Electric lighting'!$C26+'Clear Sky'!AA70</f>
        <v>685.87373882000009</v>
      </c>
      <c r="AB70" s="33">
        <f>'Electric lighting'!$C26+'Clear Sky'!AB70</f>
        <v>771.12446452000006</v>
      </c>
      <c r="AC70" s="33">
        <f>'Electric lighting'!$C26+'Clear Sky'!AC70</f>
        <v>936.97182494000003</v>
      </c>
      <c r="AD70" s="33">
        <f>'Electric lighting'!$C26+'Clear Sky'!AD70</f>
        <v>867.93229242000007</v>
      </c>
      <c r="AE70" s="33">
        <f>'Electric lighting'!$C26+'Clear Sky'!AE70</f>
        <v>1004.735357</v>
      </c>
    </row>
    <row r="71" spans="1:31" x14ac:dyDescent="0.3">
      <c r="A71" s="35" t="s">
        <v>32</v>
      </c>
      <c r="B71" s="33">
        <f>'Electric lighting'!$C27+'Clear Sky'!B71</f>
        <v>248.646347676</v>
      </c>
      <c r="C71" s="33">
        <f>'Electric lighting'!$C27+'Clear Sky'!C71</f>
        <v>361.12014962000001</v>
      </c>
      <c r="D71" s="33">
        <f>'Electric lighting'!$C27+'Clear Sky'!D71</f>
        <v>206.8</v>
      </c>
      <c r="E71" s="33">
        <f>'Electric lighting'!$C27+'Clear Sky'!E71</f>
        <v>206.8</v>
      </c>
      <c r="F71" s="33">
        <f>'Electric lighting'!$C27+'Clear Sky'!F71</f>
        <v>557.19505242000002</v>
      </c>
      <c r="G71" s="33">
        <f>'Electric lighting'!$C27+'Clear Sky'!G71</f>
        <v>469.21768756</v>
      </c>
      <c r="H71" s="33">
        <f>'Electric lighting'!$C27+'Clear Sky'!H71</f>
        <v>364.21445300000005</v>
      </c>
      <c r="I71" s="33">
        <f>'Electric lighting'!$C27+'Clear Sky'!I71</f>
        <v>401.10044060000001</v>
      </c>
      <c r="J71" s="33">
        <f>'Electric lighting'!$C27+'Clear Sky'!J71</f>
        <v>226.85205692000002</v>
      </c>
      <c r="K71" s="33">
        <f>'Electric lighting'!$C27+'Clear Sky'!K71</f>
        <v>206.8</v>
      </c>
      <c r="L71" s="33">
        <f>'Electric lighting'!$C27+'Clear Sky'!L71</f>
        <v>206.8</v>
      </c>
      <c r="M71" s="33">
        <f>'Electric lighting'!$C27+'Clear Sky'!M71</f>
        <v>206.8</v>
      </c>
      <c r="N71" s="33">
        <f>'Electric lighting'!$C27+'Clear Sky'!N71</f>
        <v>206.8</v>
      </c>
      <c r="O71" s="33">
        <f>'Electric lighting'!$C27+'Clear Sky'!O71</f>
        <v>669.78155400000003</v>
      </c>
      <c r="P71" s="33">
        <f>'Electric lighting'!$C27+'Clear Sky'!P71</f>
        <v>611.74993714000004</v>
      </c>
      <c r="Q71" s="33">
        <f>'Electric lighting'!$C27+'Clear Sky'!Q71</f>
        <v>459.14011908000003</v>
      </c>
      <c r="R71" s="33">
        <f>'Electric lighting'!$C27+'Clear Sky'!R71</f>
        <v>480.15476966</v>
      </c>
      <c r="S71" s="33">
        <f>'Electric lighting'!$C27+'Clear Sky'!S71</f>
        <v>597.17896659999997</v>
      </c>
      <c r="T71" s="33">
        <f>'Electric lighting'!$C27+'Clear Sky'!T71</f>
        <v>638.57837444000006</v>
      </c>
      <c r="U71" s="33">
        <f>'Electric lighting'!$C27+'Clear Sky'!U71</f>
        <v>436.22464720000005</v>
      </c>
      <c r="V71" s="33">
        <f>'Electric lighting'!$C27+'Clear Sky'!V71</f>
        <v>206.8</v>
      </c>
      <c r="W71" s="33">
        <f>'Electric lighting'!$C27+'Clear Sky'!W71</f>
        <v>206.8</v>
      </c>
      <c r="X71" s="33">
        <f>'Electric lighting'!$C27+'Clear Sky'!X71</f>
        <v>791.98430011999994</v>
      </c>
      <c r="Y71" s="33">
        <f>'Electric lighting'!$C27+'Clear Sky'!Y71</f>
        <v>893.98317724000003</v>
      </c>
      <c r="Z71" s="33">
        <f>'Electric lighting'!$C27+'Clear Sky'!Z71</f>
        <v>578.36694987999999</v>
      </c>
      <c r="AA71" s="33">
        <f>'Electric lighting'!$C27+'Clear Sky'!AA71</f>
        <v>460.15325638000002</v>
      </c>
      <c r="AB71" s="33">
        <f>'Electric lighting'!$C27+'Clear Sky'!AB71</f>
        <v>649.81935243999999</v>
      </c>
      <c r="AC71" s="33">
        <f>'Electric lighting'!$C27+'Clear Sky'!AC71</f>
        <v>815.43102369999997</v>
      </c>
      <c r="AD71" s="33">
        <f>'Electric lighting'!$C27+'Clear Sky'!AD71</f>
        <v>853.32145291999996</v>
      </c>
      <c r="AE71" s="33">
        <f>'Electric lighting'!$C27+'Clear Sky'!AE71</f>
        <v>836.12909718000014</v>
      </c>
    </row>
    <row r="72" spans="1:31" x14ac:dyDescent="0.3">
      <c r="A72" s="35" t="s">
        <v>33</v>
      </c>
      <c r="B72" s="33">
        <f>'Electric lighting'!$C28+'Clear Sky'!B72</f>
        <v>239.310783036</v>
      </c>
      <c r="C72" s="33">
        <f>'Electric lighting'!$C28+'Clear Sky'!C72</f>
        <v>285.25564926200002</v>
      </c>
      <c r="D72" s="33">
        <f>'Electric lighting'!$C28+'Clear Sky'!D72</f>
        <v>215.4</v>
      </c>
      <c r="E72" s="33">
        <f>'Electric lighting'!$C28+'Clear Sky'!E72</f>
        <v>215.4</v>
      </c>
      <c r="F72" s="33">
        <f>'Electric lighting'!$C28+'Clear Sky'!F72</f>
        <v>557.42111258</v>
      </c>
      <c r="G72" s="33">
        <f>'Electric lighting'!$C28+'Clear Sky'!G72</f>
        <v>384.22182645999999</v>
      </c>
      <c r="H72" s="33">
        <f>'Electric lighting'!$C28+'Clear Sky'!H72</f>
        <v>323.47987483999998</v>
      </c>
      <c r="I72" s="33">
        <f>'Electric lighting'!$C28+'Clear Sky'!I72</f>
        <v>317.33293488000004</v>
      </c>
      <c r="J72" s="33">
        <f>'Electric lighting'!$C28+'Clear Sky'!J72</f>
        <v>235.89810001399999</v>
      </c>
      <c r="K72" s="33">
        <f>'Electric lighting'!$C28+'Clear Sky'!K72</f>
        <v>215.4</v>
      </c>
      <c r="L72" s="33">
        <f>'Electric lighting'!$C28+'Clear Sky'!L72</f>
        <v>215.4</v>
      </c>
      <c r="M72" s="33">
        <f>'Electric lighting'!$C28+'Clear Sky'!M72</f>
        <v>215.4</v>
      </c>
      <c r="N72" s="33">
        <f>'Electric lighting'!$C28+'Clear Sky'!N72</f>
        <v>215.4</v>
      </c>
      <c r="O72" s="33">
        <f>'Electric lighting'!$C28+'Clear Sky'!O72</f>
        <v>610.18106402000001</v>
      </c>
      <c r="P72" s="33">
        <f>'Electric lighting'!$C28+'Clear Sky'!P72</f>
        <v>503.86333249999996</v>
      </c>
      <c r="Q72" s="33">
        <f>'Electric lighting'!$C28+'Clear Sky'!Q72</f>
        <v>424.85139488000004</v>
      </c>
      <c r="R72" s="33">
        <f>'Electric lighting'!$C28+'Clear Sky'!R72</f>
        <v>495.64826998000001</v>
      </c>
      <c r="S72" s="33">
        <f>'Electric lighting'!$C28+'Clear Sky'!S72</f>
        <v>432.67542354</v>
      </c>
      <c r="T72" s="33">
        <f>'Electric lighting'!$C28+'Clear Sky'!T72</f>
        <v>598.15122480000002</v>
      </c>
      <c r="U72" s="33">
        <f>'Electric lighting'!$C28+'Clear Sky'!U72</f>
        <v>451.0135257</v>
      </c>
      <c r="V72" s="33">
        <f>'Electric lighting'!$C28+'Clear Sky'!V72</f>
        <v>215.4</v>
      </c>
      <c r="W72" s="33">
        <f>'Electric lighting'!$C28+'Clear Sky'!W72</f>
        <v>215.4</v>
      </c>
      <c r="X72" s="33">
        <f>'Electric lighting'!$C28+'Clear Sky'!X72</f>
        <v>598.61417918000006</v>
      </c>
      <c r="Y72" s="33">
        <f>'Electric lighting'!$C28+'Clear Sky'!Y72</f>
        <v>600.88076251999996</v>
      </c>
      <c r="Z72" s="33">
        <f>'Electric lighting'!$C28+'Clear Sky'!Z72</f>
        <v>615.33080876000008</v>
      </c>
      <c r="AA72" s="33">
        <f>'Electric lighting'!$C28+'Clear Sky'!AA72</f>
        <v>400.13102592000001</v>
      </c>
      <c r="AB72" s="33">
        <f>'Electric lighting'!$C28+'Clear Sky'!AB72</f>
        <v>485.43301989999998</v>
      </c>
      <c r="AC72" s="33">
        <f>'Electric lighting'!$C28+'Clear Sky'!AC72</f>
        <v>552.87635166000007</v>
      </c>
      <c r="AD72" s="33">
        <f>'Electric lighting'!$C28+'Clear Sky'!AD72</f>
        <v>907.28491329999997</v>
      </c>
      <c r="AE72" s="33">
        <f>'Electric lighting'!$C28+'Clear Sky'!AE72</f>
        <v>753.85588972000005</v>
      </c>
    </row>
    <row r="73" spans="1:31" x14ac:dyDescent="0.3">
      <c r="A73" s="35" t="s">
        <v>34</v>
      </c>
      <c r="B73" s="33">
        <f>'Electric lighting'!$C29+'Clear Sky'!B73</f>
        <v>216.38530915799998</v>
      </c>
      <c r="C73" s="33">
        <f>'Electric lighting'!$C29+'Clear Sky'!C73</f>
        <v>271.9833041</v>
      </c>
      <c r="D73" s="33">
        <f>'Electric lighting'!$C29+'Clear Sky'!D73</f>
        <v>196.2</v>
      </c>
      <c r="E73" s="33">
        <f>'Electric lighting'!$C29+'Clear Sky'!E73</f>
        <v>196.2</v>
      </c>
      <c r="F73" s="33">
        <f>'Electric lighting'!$C29+'Clear Sky'!F73</f>
        <v>353.07468677999998</v>
      </c>
      <c r="G73" s="33">
        <f>'Electric lighting'!$C29+'Clear Sky'!G73</f>
        <v>358.13964864000002</v>
      </c>
      <c r="H73" s="33">
        <f>'Electric lighting'!$C29+'Clear Sky'!H73</f>
        <v>304.79237647999997</v>
      </c>
      <c r="I73" s="33">
        <f>'Electric lighting'!$C29+'Clear Sky'!I73</f>
        <v>258.76833427600002</v>
      </c>
      <c r="J73" s="33">
        <f>'Electric lighting'!$C29+'Clear Sky'!J73</f>
        <v>207.50831517199998</v>
      </c>
      <c r="K73" s="33">
        <f>'Electric lighting'!$C29+'Clear Sky'!K73</f>
        <v>196.2</v>
      </c>
      <c r="L73" s="33">
        <f>'Electric lighting'!$C29+'Clear Sky'!L73</f>
        <v>196.2</v>
      </c>
      <c r="M73" s="33">
        <f>'Electric lighting'!$C29+'Clear Sky'!M73</f>
        <v>196.2</v>
      </c>
      <c r="N73" s="33">
        <f>'Electric lighting'!$C29+'Clear Sky'!N73</f>
        <v>196.2</v>
      </c>
      <c r="O73" s="33">
        <f>'Electric lighting'!$C29+'Clear Sky'!O73</f>
        <v>445.90179541999998</v>
      </c>
      <c r="P73" s="33">
        <f>'Electric lighting'!$C29+'Clear Sky'!P73</f>
        <v>419.81357788000003</v>
      </c>
      <c r="Q73" s="33">
        <f>'Electric lighting'!$C29+'Clear Sky'!Q73</f>
        <v>369.96849083999996</v>
      </c>
      <c r="R73" s="33">
        <f>'Electric lighting'!$C29+'Clear Sky'!R73</f>
        <v>345.44232540000002</v>
      </c>
      <c r="S73" s="33">
        <f>'Electric lighting'!$C29+'Clear Sky'!S73</f>
        <v>491.41851716000002</v>
      </c>
      <c r="T73" s="33">
        <f>'Electric lighting'!$C29+'Clear Sky'!T73</f>
        <v>564.29094238000005</v>
      </c>
      <c r="U73" s="33">
        <f>'Electric lighting'!$C29+'Clear Sky'!U73</f>
        <v>371.81324311999998</v>
      </c>
      <c r="V73" s="33">
        <f>'Electric lighting'!$C29+'Clear Sky'!V73</f>
        <v>196.2</v>
      </c>
      <c r="W73" s="33">
        <f>'Electric lighting'!$C29+'Clear Sky'!W73</f>
        <v>196.2</v>
      </c>
      <c r="X73" s="33">
        <f>'Electric lighting'!$C29+'Clear Sky'!X73</f>
        <v>526.81555072000003</v>
      </c>
      <c r="Y73" s="33">
        <f>'Electric lighting'!$C29+'Clear Sky'!Y73</f>
        <v>530.20378619999997</v>
      </c>
      <c r="Z73" s="33">
        <f>'Electric lighting'!$C29+'Clear Sky'!Z73</f>
        <v>593.00434947999997</v>
      </c>
      <c r="AA73" s="33">
        <f>'Electric lighting'!$C29+'Clear Sky'!AA73</f>
        <v>451.70507486000002</v>
      </c>
      <c r="AB73" s="33">
        <f>'Electric lighting'!$C29+'Clear Sky'!AB73</f>
        <v>465.11019021999999</v>
      </c>
      <c r="AC73" s="33">
        <f>'Electric lighting'!$C29+'Clear Sky'!AC73</f>
        <v>552.60068758</v>
      </c>
      <c r="AD73" s="33">
        <f>'Electric lighting'!$C29+'Clear Sky'!AD73</f>
        <v>675.83731382000008</v>
      </c>
      <c r="AE73" s="33">
        <f>'Electric lighting'!$C29+'Clear Sky'!AE73</f>
        <v>618.93568245999995</v>
      </c>
    </row>
    <row r="74" spans="1:31" x14ac:dyDescent="0.3">
      <c r="A74" s="35" t="s">
        <v>35</v>
      </c>
      <c r="B74" s="33">
        <f>'Electric lighting'!$C30+'Clear Sky'!B74</f>
        <v>201.481423054</v>
      </c>
      <c r="C74" s="33">
        <f>'Electric lighting'!$C30+'Clear Sky'!C74</f>
        <v>234.21775063600001</v>
      </c>
      <c r="D74" s="33">
        <f>'Electric lighting'!$C30+'Clear Sky'!D74</f>
        <v>184.2</v>
      </c>
      <c r="E74" s="33">
        <f>'Electric lighting'!$C30+'Clear Sky'!E74</f>
        <v>184.2</v>
      </c>
      <c r="F74" s="33">
        <f>'Electric lighting'!$C30+'Clear Sky'!F74</f>
        <v>342.57514447999995</v>
      </c>
      <c r="G74" s="33">
        <f>'Electric lighting'!$C30+'Clear Sky'!G74</f>
        <v>251.463593866</v>
      </c>
      <c r="H74" s="33">
        <f>'Electric lighting'!$C30+'Clear Sky'!H74</f>
        <v>281.02041852000002</v>
      </c>
      <c r="I74" s="33">
        <f>'Electric lighting'!$C30+'Clear Sky'!I74</f>
        <v>273.62634594600001</v>
      </c>
      <c r="J74" s="33">
        <f>'Electric lighting'!$C30+'Clear Sky'!J74</f>
        <v>199.505673978</v>
      </c>
      <c r="K74" s="33">
        <f>'Electric lighting'!$C30+'Clear Sky'!K74</f>
        <v>184.2</v>
      </c>
      <c r="L74" s="33">
        <f>'Electric lighting'!$C30+'Clear Sky'!L74</f>
        <v>184.2</v>
      </c>
      <c r="M74" s="33">
        <f>'Electric lighting'!$C30+'Clear Sky'!M74</f>
        <v>184.2</v>
      </c>
      <c r="N74" s="33">
        <f>'Electric lighting'!$C30+'Clear Sky'!N74</f>
        <v>184.2</v>
      </c>
      <c r="O74" s="33">
        <f>'Electric lighting'!$C30+'Clear Sky'!O74</f>
        <v>357.80517510000004</v>
      </c>
      <c r="P74" s="33">
        <f>'Electric lighting'!$C30+'Clear Sky'!P74</f>
        <v>346.48983091999997</v>
      </c>
      <c r="Q74" s="33">
        <f>'Electric lighting'!$C30+'Clear Sky'!Q74</f>
        <v>367.38002458</v>
      </c>
      <c r="R74" s="33">
        <f>'Electric lighting'!$C30+'Clear Sky'!R74</f>
        <v>379.24220021999997</v>
      </c>
      <c r="S74" s="33">
        <f>'Electric lighting'!$C30+'Clear Sky'!S74</f>
        <v>407.21031507999999</v>
      </c>
      <c r="T74" s="33">
        <f>'Electric lighting'!$C30+'Clear Sky'!T74</f>
        <v>457.74661810000003</v>
      </c>
      <c r="U74" s="33">
        <f>'Electric lighting'!$C30+'Clear Sky'!U74</f>
        <v>322.84283496</v>
      </c>
      <c r="V74" s="33">
        <f>'Electric lighting'!$C30+'Clear Sky'!V74</f>
        <v>184.2</v>
      </c>
      <c r="W74" s="33">
        <f>'Electric lighting'!$C30+'Clear Sky'!W74</f>
        <v>184.2</v>
      </c>
      <c r="X74" s="33">
        <f>'Electric lighting'!$C30+'Clear Sky'!X74</f>
        <v>396.39796164000001</v>
      </c>
      <c r="Y74" s="33">
        <f>'Electric lighting'!$C30+'Clear Sky'!Y74</f>
        <v>467.86367946000001</v>
      </c>
      <c r="Z74" s="33">
        <f>'Electric lighting'!$C30+'Clear Sky'!Z74</f>
        <v>444.37066950000002</v>
      </c>
      <c r="AA74" s="33">
        <f>'Electric lighting'!$C30+'Clear Sky'!AA74</f>
        <v>377.79735863999997</v>
      </c>
      <c r="AB74" s="33">
        <f>'Electric lighting'!$C30+'Clear Sky'!AB74</f>
        <v>419.83517431999996</v>
      </c>
      <c r="AC74" s="33">
        <f>'Electric lighting'!$C30+'Clear Sky'!AC74</f>
        <v>430.71193014000005</v>
      </c>
      <c r="AD74" s="33">
        <f>'Electric lighting'!$C30+'Clear Sky'!AD74</f>
        <v>516.55767586000002</v>
      </c>
      <c r="AE74" s="33">
        <f>'Electric lighting'!$C30+'Clear Sky'!AE74</f>
        <v>642.46586862000004</v>
      </c>
    </row>
    <row r="75" spans="1:31" x14ac:dyDescent="0.3">
      <c r="A75" s="35" t="s">
        <v>36</v>
      </c>
      <c r="B75" s="33">
        <f>'Electric lighting'!$C31+'Clear Sky'!B75</f>
        <v>313.46370804000003</v>
      </c>
      <c r="C75" s="33">
        <f>'Electric lighting'!$C31+'Clear Sky'!C75</f>
        <v>537.43779431999997</v>
      </c>
      <c r="D75" s="33">
        <f>'Electric lighting'!$C31+'Clear Sky'!D75</f>
        <v>162.4</v>
      </c>
      <c r="E75" s="33">
        <f>'Electric lighting'!$C31+'Clear Sky'!E75</f>
        <v>162.4</v>
      </c>
      <c r="F75" s="33">
        <f>'Electric lighting'!$C31+'Clear Sky'!F75</f>
        <v>1127.6576178000003</v>
      </c>
      <c r="G75" s="33">
        <f>'Electric lighting'!$C31+'Clear Sky'!G75</f>
        <v>775.32832006000001</v>
      </c>
      <c r="H75" s="33">
        <f>'Electric lighting'!$C31+'Clear Sky'!H75</f>
        <v>711.63228290000006</v>
      </c>
      <c r="I75" s="33">
        <f>'Electric lighting'!$C31+'Clear Sky'!I75</f>
        <v>551.67153552000002</v>
      </c>
      <c r="J75" s="33">
        <f>'Electric lighting'!$C31+'Clear Sky'!J75</f>
        <v>240.307867058</v>
      </c>
      <c r="K75" s="33">
        <f>'Electric lighting'!$C31+'Clear Sky'!K75</f>
        <v>162.4</v>
      </c>
      <c r="L75" s="33">
        <f>'Electric lighting'!$C31+'Clear Sky'!L75</f>
        <v>162.4</v>
      </c>
      <c r="M75" s="33">
        <f>'Electric lighting'!$C31+'Clear Sky'!M75</f>
        <v>162.4</v>
      </c>
      <c r="N75" s="33">
        <f>'Electric lighting'!$C31+'Clear Sky'!N75</f>
        <v>162.4</v>
      </c>
      <c r="O75" s="33">
        <f>'Electric lighting'!$C31+'Clear Sky'!O75</f>
        <v>2010.0943184000002</v>
      </c>
      <c r="P75" s="33">
        <f>'Electric lighting'!$C31+'Clear Sky'!P75</f>
        <v>1540.8935416000002</v>
      </c>
      <c r="Q75" s="33">
        <f>'Electric lighting'!$C31+'Clear Sky'!Q75</f>
        <v>1164.522772</v>
      </c>
      <c r="R75" s="33">
        <f>'Electric lighting'!$C31+'Clear Sky'!R75</f>
        <v>885.4086542</v>
      </c>
      <c r="S75" s="33">
        <f>'Electric lighting'!$C31+'Clear Sky'!S75</f>
        <v>1048.1156060200001</v>
      </c>
      <c r="T75" s="33">
        <f>'Electric lighting'!$C31+'Clear Sky'!T75</f>
        <v>958.7342511600001</v>
      </c>
      <c r="U75" s="33">
        <f>'Electric lighting'!$C31+'Clear Sky'!U75</f>
        <v>690.33067488000006</v>
      </c>
      <c r="V75" s="33">
        <f>'Electric lighting'!$C31+'Clear Sky'!V75</f>
        <v>162.4</v>
      </c>
      <c r="W75" s="33">
        <f>'Electric lighting'!$C31+'Clear Sky'!W75</f>
        <v>162.4</v>
      </c>
      <c r="X75" s="33">
        <f>'Electric lighting'!$C31+'Clear Sky'!X75</f>
        <v>2705.9905669999998</v>
      </c>
      <c r="Y75" s="33">
        <f>'Electric lighting'!$C31+'Clear Sky'!Y75</f>
        <v>2544.8686746000003</v>
      </c>
      <c r="Z75" s="33">
        <f>'Electric lighting'!$C31+'Clear Sky'!Z75</f>
        <v>1824.0638318000001</v>
      </c>
      <c r="AA75" s="33">
        <f>'Electric lighting'!$C31+'Clear Sky'!AA75</f>
        <v>1253.5955208</v>
      </c>
      <c r="AB75" s="33">
        <f>'Electric lighting'!$C31+'Clear Sky'!AB75</f>
        <v>1304.0114430000001</v>
      </c>
      <c r="AC75" s="33">
        <f>'Electric lighting'!$C31+'Clear Sky'!AC75</f>
        <v>1246.4922372000003</v>
      </c>
      <c r="AD75" s="33">
        <f>'Electric lighting'!$C31+'Clear Sky'!AD75</f>
        <v>1493.4912160000001</v>
      </c>
      <c r="AE75" s="33">
        <f>'Electric lighting'!$C31+'Clear Sky'!AE75</f>
        <v>1544.1444578000003</v>
      </c>
    </row>
    <row r="76" spans="1:31" x14ac:dyDescent="0.3">
      <c r="A76" s="35" t="s">
        <v>37</v>
      </c>
      <c r="B76" s="33">
        <f>'Electric lighting'!$C32+'Clear Sky'!B76</f>
        <v>260.59452664200001</v>
      </c>
      <c r="C76" s="33">
        <f>'Electric lighting'!$C32+'Clear Sky'!C76</f>
        <v>455.9140013</v>
      </c>
      <c r="D76" s="33">
        <f>'Electric lighting'!$C32+'Clear Sky'!D76</f>
        <v>184.9</v>
      </c>
      <c r="E76" s="33">
        <f>'Electric lighting'!$C32+'Clear Sky'!E76</f>
        <v>184.9</v>
      </c>
      <c r="F76" s="33">
        <f>'Electric lighting'!$C32+'Clear Sky'!F76</f>
        <v>865.10453172000007</v>
      </c>
      <c r="G76" s="33">
        <f>'Electric lighting'!$C32+'Clear Sky'!G76</f>
        <v>529.35436312000002</v>
      </c>
      <c r="H76" s="33">
        <f>'Electric lighting'!$C32+'Clear Sky'!H76</f>
        <v>514.81355572000007</v>
      </c>
      <c r="I76" s="33">
        <f>'Electric lighting'!$C32+'Clear Sky'!I76</f>
        <v>486.84127418000003</v>
      </c>
      <c r="J76" s="33">
        <f>'Electric lighting'!$C32+'Clear Sky'!J76</f>
        <v>239.670619106</v>
      </c>
      <c r="K76" s="33">
        <f>'Electric lighting'!$C32+'Clear Sky'!K76</f>
        <v>184.9</v>
      </c>
      <c r="L76" s="33">
        <f>'Electric lighting'!$C32+'Clear Sky'!L76</f>
        <v>184.9</v>
      </c>
      <c r="M76" s="33">
        <f>'Electric lighting'!$C32+'Clear Sky'!M76</f>
        <v>184.9</v>
      </c>
      <c r="N76" s="33">
        <f>'Electric lighting'!$C32+'Clear Sky'!N76</f>
        <v>184.9</v>
      </c>
      <c r="O76" s="33">
        <f>'Electric lighting'!$C32+'Clear Sky'!O76</f>
        <v>1515.7031716000001</v>
      </c>
      <c r="P76" s="33">
        <f>'Electric lighting'!$C32+'Clear Sky'!P76</f>
        <v>915.77751996000006</v>
      </c>
      <c r="Q76" s="33">
        <f>'Electric lighting'!$C32+'Clear Sky'!Q76</f>
        <v>707.21978735999994</v>
      </c>
      <c r="R76" s="33">
        <f>'Electric lighting'!$C32+'Clear Sky'!R76</f>
        <v>818.27032387999998</v>
      </c>
      <c r="S76" s="33">
        <f>'Electric lighting'!$C32+'Clear Sky'!S76</f>
        <v>805.84428774000003</v>
      </c>
      <c r="T76" s="33">
        <f>'Electric lighting'!$C32+'Clear Sky'!T76</f>
        <v>842.21351644000003</v>
      </c>
      <c r="U76" s="33">
        <f>'Electric lighting'!$C32+'Clear Sky'!U76</f>
        <v>546.17316693999999</v>
      </c>
      <c r="V76" s="33">
        <f>'Electric lighting'!$C32+'Clear Sky'!V76</f>
        <v>184.9</v>
      </c>
      <c r="W76" s="33">
        <f>'Electric lighting'!$C32+'Clear Sky'!W76</f>
        <v>184.9</v>
      </c>
      <c r="X76" s="33">
        <f>'Electric lighting'!$C32+'Clear Sky'!X76</f>
        <v>1729.0236006000002</v>
      </c>
      <c r="Y76" s="33">
        <f>'Electric lighting'!$C32+'Clear Sky'!Y76</f>
        <v>1411.1593588000003</v>
      </c>
      <c r="Z76" s="33">
        <f>'Electric lighting'!$C32+'Clear Sky'!Z76</f>
        <v>1288.7468294000003</v>
      </c>
      <c r="AA76" s="33">
        <f>'Electric lighting'!$C32+'Clear Sky'!AA76</f>
        <v>848.69768574</v>
      </c>
      <c r="AB76" s="33">
        <f>'Electric lighting'!$C32+'Clear Sky'!AB76</f>
        <v>932.14822451999999</v>
      </c>
      <c r="AC76" s="33">
        <f>'Electric lighting'!$C32+'Clear Sky'!AC76</f>
        <v>944.50415174</v>
      </c>
      <c r="AD76" s="33">
        <f>'Electric lighting'!$C32+'Clear Sky'!AD76</f>
        <v>1218.0572916000003</v>
      </c>
      <c r="AE76" s="33">
        <f>'Electric lighting'!$C32+'Clear Sky'!AE76</f>
        <v>1214.6542010000003</v>
      </c>
    </row>
    <row r="77" spans="1:31" x14ac:dyDescent="0.3">
      <c r="A77" s="35" t="s">
        <v>38</v>
      </c>
      <c r="B77" s="33">
        <f>'Electric lighting'!$C33+'Clear Sky'!B77</f>
        <v>248.830364812</v>
      </c>
      <c r="C77" s="33">
        <f>'Electric lighting'!$C33+'Clear Sky'!C77</f>
        <v>446.15568827999999</v>
      </c>
      <c r="D77" s="33">
        <f>'Electric lighting'!$C33+'Clear Sky'!D77</f>
        <v>197.1</v>
      </c>
      <c r="E77" s="33">
        <f>'Electric lighting'!$C33+'Clear Sky'!E77</f>
        <v>197.1</v>
      </c>
      <c r="F77" s="33">
        <f>'Electric lighting'!$C33+'Clear Sky'!F77</f>
        <v>737.13986218000002</v>
      </c>
      <c r="G77" s="33">
        <f>'Electric lighting'!$C33+'Clear Sky'!G77</f>
        <v>464.17666985999995</v>
      </c>
      <c r="H77" s="33">
        <f>'Electric lighting'!$C33+'Clear Sky'!H77</f>
        <v>421.58731255999999</v>
      </c>
      <c r="I77" s="33">
        <f>'Electric lighting'!$C33+'Clear Sky'!I77</f>
        <v>449.46258291999999</v>
      </c>
      <c r="J77" s="33">
        <f>'Electric lighting'!$C33+'Clear Sky'!J77</f>
        <v>229.820928982</v>
      </c>
      <c r="K77" s="33">
        <f>'Electric lighting'!$C33+'Clear Sky'!K77</f>
        <v>197.1</v>
      </c>
      <c r="L77" s="33">
        <f>'Electric lighting'!$C33+'Clear Sky'!L77</f>
        <v>197.1</v>
      </c>
      <c r="M77" s="33">
        <f>'Electric lighting'!$C33+'Clear Sky'!M77</f>
        <v>197.1</v>
      </c>
      <c r="N77" s="33">
        <f>'Electric lighting'!$C33+'Clear Sky'!N77</f>
        <v>197.1</v>
      </c>
      <c r="O77" s="33">
        <f>'Electric lighting'!$C33+'Clear Sky'!O77</f>
        <v>953.27307192000012</v>
      </c>
      <c r="P77" s="33">
        <f>'Electric lighting'!$C33+'Clear Sky'!P77</f>
        <v>753.72578482000006</v>
      </c>
      <c r="Q77" s="33">
        <f>'Electric lighting'!$C33+'Clear Sky'!Q77</f>
        <v>613.90024679999999</v>
      </c>
      <c r="R77" s="33">
        <f>'Electric lighting'!$C33+'Clear Sky'!R77</f>
        <v>648.36448752000001</v>
      </c>
      <c r="S77" s="33">
        <f>'Electric lighting'!$C33+'Clear Sky'!S77</f>
        <v>621.53061542</v>
      </c>
      <c r="T77" s="33">
        <f>'Electric lighting'!$C33+'Clear Sky'!T77</f>
        <v>752.57215794000001</v>
      </c>
      <c r="U77" s="33">
        <f>'Electric lighting'!$C33+'Clear Sky'!U77</f>
        <v>542.45518121999999</v>
      </c>
      <c r="V77" s="33">
        <f>'Electric lighting'!$C33+'Clear Sky'!V77</f>
        <v>197.1</v>
      </c>
      <c r="W77" s="33">
        <f>'Electric lighting'!$C33+'Clear Sky'!W77</f>
        <v>197.1</v>
      </c>
      <c r="X77" s="33">
        <f>'Electric lighting'!$C33+'Clear Sky'!X77</f>
        <v>1241.7066035999999</v>
      </c>
      <c r="Y77" s="33">
        <f>'Electric lighting'!$C33+'Clear Sky'!Y77</f>
        <v>1183.1393872000001</v>
      </c>
      <c r="Z77" s="33">
        <f>'Electric lighting'!$C33+'Clear Sky'!Z77</f>
        <v>971.03263962000005</v>
      </c>
      <c r="AA77" s="33">
        <f>'Electric lighting'!$C33+'Clear Sky'!AA77</f>
        <v>710.09095316000003</v>
      </c>
      <c r="AB77" s="33">
        <f>'Electric lighting'!$C33+'Clear Sky'!AB77</f>
        <v>856.30718192000006</v>
      </c>
      <c r="AC77" s="33">
        <f>'Electric lighting'!$C33+'Clear Sky'!AC77</f>
        <v>985.54808462000005</v>
      </c>
      <c r="AD77" s="33">
        <f>'Electric lighting'!$C33+'Clear Sky'!AD77</f>
        <v>840.12261925999996</v>
      </c>
      <c r="AE77" s="33">
        <f>'Electric lighting'!$C33+'Clear Sky'!AE77</f>
        <v>1036.2967071600001</v>
      </c>
    </row>
    <row r="78" spans="1:31" x14ac:dyDescent="0.3">
      <c r="A78" s="35" t="s">
        <v>39</v>
      </c>
      <c r="B78" s="33">
        <f>'Electric lighting'!$C34+'Clear Sky'!B78</f>
        <v>248.998227224</v>
      </c>
      <c r="C78" s="33">
        <f>'Electric lighting'!$C34+'Clear Sky'!C78</f>
        <v>362.57043848000001</v>
      </c>
      <c r="D78" s="33">
        <f>'Electric lighting'!$C34+'Clear Sky'!D78</f>
        <v>202.9</v>
      </c>
      <c r="E78" s="33">
        <f>'Electric lighting'!$C34+'Clear Sky'!E78</f>
        <v>202.9</v>
      </c>
      <c r="F78" s="33">
        <f>'Electric lighting'!$C34+'Clear Sky'!F78</f>
        <v>569.46657156000003</v>
      </c>
      <c r="G78" s="33">
        <f>'Electric lighting'!$C34+'Clear Sky'!G78</f>
        <v>420.12297771999999</v>
      </c>
      <c r="H78" s="33">
        <f>'Electric lighting'!$C34+'Clear Sky'!H78</f>
        <v>395.52036276000001</v>
      </c>
      <c r="I78" s="33">
        <f>'Electric lighting'!$C34+'Clear Sky'!I78</f>
        <v>373.67056458000002</v>
      </c>
      <c r="J78" s="33">
        <f>'Electric lighting'!$C34+'Clear Sky'!J78</f>
        <v>229.74376343599999</v>
      </c>
      <c r="K78" s="33">
        <f>'Electric lighting'!$C34+'Clear Sky'!K78</f>
        <v>202.9</v>
      </c>
      <c r="L78" s="33">
        <f>'Electric lighting'!$C34+'Clear Sky'!L78</f>
        <v>202.9</v>
      </c>
      <c r="M78" s="33">
        <f>'Electric lighting'!$C34+'Clear Sky'!M78</f>
        <v>202.9</v>
      </c>
      <c r="N78" s="33">
        <f>'Electric lighting'!$C34+'Clear Sky'!N78</f>
        <v>202.9</v>
      </c>
      <c r="O78" s="33">
        <f>'Electric lighting'!$C34+'Clear Sky'!O78</f>
        <v>720.78263547999995</v>
      </c>
      <c r="P78" s="33">
        <f>'Electric lighting'!$C34+'Clear Sky'!P78</f>
        <v>638.61362254000005</v>
      </c>
      <c r="Q78" s="33">
        <f>'Electric lighting'!$C34+'Clear Sky'!Q78</f>
        <v>521.91650998</v>
      </c>
      <c r="R78" s="33">
        <f>'Electric lighting'!$C34+'Clear Sky'!R78</f>
        <v>515.28922427999998</v>
      </c>
      <c r="S78" s="33">
        <f>'Electric lighting'!$C34+'Clear Sky'!S78</f>
        <v>584.76426544000003</v>
      </c>
      <c r="T78" s="33">
        <f>'Electric lighting'!$C34+'Clear Sky'!T78</f>
        <v>695.4917031</v>
      </c>
      <c r="U78" s="33">
        <f>'Electric lighting'!$C34+'Clear Sky'!U78</f>
        <v>499.74035205999996</v>
      </c>
      <c r="V78" s="33">
        <f>'Electric lighting'!$C34+'Clear Sky'!V78</f>
        <v>202.9</v>
      </c>
      <c r="W78" s="33">
        <f>'Electric lighting'!$C34+'Clear Sky'!W78</f>
        <v>202.9</v>
      </c>
      <c r="X78" s="33">
        <f>'Electric lighting'!$C34+'Clear Sky'!X78</f>
        <v>727.6160812600001</v>
      </c>
      <c r="Y78" s="33">
        <f>'Electric lighting'!$C34+'Clear Sky'!Y78</f>
        <v>859.75889542000004</v>
      </c>
      <c r="Z78" s="33">
        <f>'Electric lighting'!$C34+'Clear Sky'!Z78</f>
        <v>688.41776742000002</v>
      </c>
      <c r="AA78" s="33">
        <f>'Electric lighting'!$C34+'Clear Sky'!AA78</f>
        <v>583.57775802000003</v>
      </c>
      <c r="AB78" s="33">
        <f>'Electric lighting'!$C34+'Clear Sky'!AB78</f>
        <v>776.79096688000004</v>
      </c>
      <c r="AC78" s="33">
        <f>'Electric lighting'!$C34+'Clear Sky'!AC78</f>
        <v>770.74801276000005</v>
      </c>
      <c r="AD78" s="33">
        <f>'Electric lighting'!$C34+'Clear Sky'!AD78</f>
        <v>939.32373336000001</v>
      </c>
      <c r="AE78" s="33">
        <f>'Electric lighting'!$C34+'Clear Sky'!AE78</f>
        <v>964.38721936000002</v>
      </c>
    </row>
    <row r="79" spans="1:31" x14ac:dyDescent="0.3">
      <c r="A79" s="35" t="s">
        <v>40</v>
      </c>
      <c r="B79" s="33">
        <f>'Electric lighting'!$C35+'Clear Sky'!B79</f>
        <v>242.19405121200001</v>
      </c>
      <c r="C79" s="33">
        <f>'Electric lighting'!$C35+'Clear Sky'!C79</f>
        <v>345.24226139999996</v>
      </c>
      <c r="D79" s="33">
        <f>'Electric lighting'!$C35+'Clear Sky'!D79</f>
        <v>216</v>
      </c>
      <c r="E79" s="33">
        <f>'Electric lighting'!$C35+'Clear Sky'!E79</f>
        <v>216</v>
      </c>
      <c r="F79" s="33">
        <f>'Electric lighting'!$C35+'Clear Sky'!F79</f>
        <v>525.13713054000004</v>
      </c>
      <c r="G79" s="33">
        <f>'Electric lighting'!$C35+'Clear Sky'!G79</f>
        <v>373.38256883999998</v>
      </c>
      <c r="H79" s="33">
        <f>'Electric lighting'!$C35+'Clear Sky'!H79</f>
        <v>374.11563278</v>
      </c>
      <c r="I79" s="33">
        <f>'Electric lighting'!$C35+'Clear Sky'!I79</f>
        <v>338.24332595999999</v>
      </c>
      <c r="J79" s="33">
        <f>'Electric lighting'!$C35+'Clear Sky'!J79</f>
        <v>231.06241233</v>
      </c>
      <c r="K79" s="33">
        <f>'Electric lighting'!$C35+'Clear Sky'!K79</f>
        <v>216</v>
      </c>
      <c r="L79" s="33">
        <f>'Electric lighting'!$C35+'Clear Sky'!L79</f>
        <v>216</v>
      </c>
      <c r="M79" s="33">
        <f>'Electric lighting'!$C35+'Clear Sky'!M79</f>
        <v>216</v>
      </c>
      <c r="N79" s="33">
        <f>'Electric lighting'!$C35+'Clear Sky'!N79</f>
        <v>216</v>
      </c>
      <c r="O79" s="33">
        <f>'Electric lighting'!$C35+'Clear Sky'!O79</f>
        <v>632.36482874000001</v>
      </c>
      <c r="P79" s="33">
        <f>'Electric lighting'!$C35+'Clear Sky'!P79</f>
        <v>510.15873116</v>
      </c>
      <c r="Q79" s="33">
        <f>'Electric lighting'!$C35+'Clear Sky'!Q79</f>
        <v>397.90148787999999</v>
      </c>
      <c r="R79" s="33">
        <f>'Electric lighting'!$C35+'Clear Sky'!R79</f>
        <v>480.25637097999999</v>
      </c>
      <c r="S79" s="33">
        <f>'Electric lighting'!$C35+'Clear Sky'!S79</f>
        <v>525.46421492000002</v>
      </c>
      <c r="T79" s="33">
        <f>'Electric lighting'!$C35+'Clear Sky'!T79</f>
        <v>558.18968196000003</v>
      </c>
      <c r="U79" s="33">
        <f>'Electric lighting'!$C35+'Clear Sky'!U79</f>
        <v>460.42949594000004</v>
      </c>
      <c r="V79" s="33">
        <f>'Electric lighting'!$C35+'Clear Sky'!V79</f>
        <v>216</v>
      </c>
      <c r="W79" s="33">
        <f>'Electric lighting'!$C35+'Clear Sky'!W79</f>
        <v>216</v>
      </c>
      <c r="X79" s="33">
        <f>'Electric lighting'!$C35+'Clear Sky'!X79</f>
        <v>664.19545596</v>
      </c>
      <c r="Y79" s="33">
        <f>'Electric lighting'!$C35+'Clear Sky'!Y79</f>
        <v>738.66199860000006</v>
      </c>
      <c r="Z79" s="33">
        <f>'Electric lighting'!$C35+'Clear Sky'!Z79</f>
        <v>586.69131302000005</v>
      </c>
      <c r="AA79" s="33">
        <f>'Electric lighting'!$C35+'Clear Sky'!AA79</f>
        <v>468.68957671999999</v>
      </c>
      <c r="AB79" s="33">
        <f>'Electric lighting'!$C35+'Clear Sky'!AB79</f>
        <v>609.50080630000002</v>
      </c>
      <c r="AC79" s="33">
        <f>'Electric lighting'!$C35+'Clear Sky'!AC79</f>
        <v>571.44171712000002</v>
      </c>
      <c r="AD79" s="33">
        <f>'Electric lighting'!$C35+'Clear Sky'!AD79</f>
        <v>794.38464067999996</v>
      </c>
      <c r="AE79" s="33">
        <f>'Electric lighting'!$C35+'Clear Sky'!AE79</f>
        <v>922.05624488000001</v>
      </c>
    </row>
    <row r="80" spans="1:31" x14ac:dyDescent="0.3">
      <c r="A80" s="35" t="s">
        <v>41</v>
      </c>
      <c r="B80" s="33">
        <f>'Electric lighting'!$C36+'Clear Sky'!B80</f>
        <v>219.963774968</v>
      </c>
      <c r="C80" s="33">
        <f>'Electric lighting'!$C36+'Clear Sky'!C80</f>
        <v>281.37429756799997</v>
      </c>
      <c r="D80" s="33">
        <f>'Electric lighting'!$C36+'Clear Sky'!D80</f>
        <v>206.5</v>
      </c>
      <c r="E80" s="33">
        <f>'Electric lighting'!$C36+'Clear Sky'!E80</f>
        <v>206.5</v>
      </c>
      <c r="F80" s="33">
        <f>'Electric lighting'!$C36+'Clear Sky'!F80</f>
        <v>400.60379141999999</v>
      </c>
      <c r="G80" s="33">
        <f>'Electric lighting'!$C36+'Clear Sky'!G80</f>
        <v>295.85938015199997</v>
      </c>
      <c r="H80" s="33">
        <f>'Electric lighting'!$C36+'Clear Sky'!H80</f>
        <v>367.30132978</v>
      </c>
      <c r="I80" s="33">
        <f>'Electric lighting'!$C36+'Clear Sky'!I80</f>
        <v>299.16777841999999</v>
      </c>
      <c r="J80" s="33">
        <f>'Electric lighting'!$C36+'Clear Sky'!J80</f>
        <v>226.319284436</v>
      </c>
      <c r="K80" s="33">
        <f>'Electric lighting'!$C36+'Clear Sky'!K80</f>
        <v>206.5</v>
      </c>
      <c r="L80" s="33">
        <f>'Electric lighting'!$C36+'Clear Sky'!L80</f>
        <v>206.5</v>
      </c>
      <c r="M80" s="33">
        <f>'Electric lighting'!$C36+'Clear Sky'!M80</f>
        <v>206.5</v>
      </c>
      <c r="N80" s="33">
        <f>'Electric lighting'!$C36+'Clear Sky'!N80</f>
        <v>206.5</v>
      </c>
      <c r="O80" s="33">
        <f>'Electric lighting'!$C36+'Clear Sky'!O80</f>
        <v>545.04863769999997</v>
      </c>
      <c r="P80" s="33">
        <f>'Electric lighting'!$C36+'Clear Sky'!P80</f>
        <v>397.21365376</v>
      </c>
      <c r="Q80" s="33">
        <f>'Electric lighting'!$C36+'Clear Sky'!Q80</f>
        <v>370.26519796000002</v>
      </c>
      <c r="R80" s="33">
        <f>'Electric lighting'!$C36+'Clear Sky'!R80</f>
        <v>480.67877592000002</v>
      </c>
      <c r="S80" s="33">
        <f>'Electric lighting'!$C36+'Clear Sky'!S80</f>
        <v>426.54816792000003</v>
      </c>
      <c r="T80" s="33">
        <f>'Electric lighting'!$C36+'Clear Sky'!T80</f>
        <v>501.51154186000002</v>
      </c>
      <c r="U80" s="33">
        <f>'Electric lighting'!$C36+'Clear Sky'!U80</f>
        <v>421.20956388000002</v>
      </c>
      <c r="V80" s="33">
        <f>'Electric lighting'!$C36+'Clear Sky'!V80</f>
        <v>206.5</v>
      </c>
      <c r="W80" s="33">
        <f>'Electric lighting'!$C36+'Clear Sky'!W80</f>
        <v>206.5</v>
      </c>
      <c r="X80" s="33">
        <f>'Electric lighting'!$C36+'Clear Sky'!X80</f>
        <v>467.53072660000004</v>
      </c>
      <c r="Y80" s="33">
        <f>'Electric lighting'!$C36+'Clear Sky'!Y80</f>
        <v>570.8402057400001</v>
      </c>
      <c r="Z80" s="33">
        <f>'Electric lighting'!$C36+'Clear Sky'!Z80</f>
        <v>512.96058212000003</v>
      </c>
      <c r="AA80" s="33">
        <f>'Electric lighting'!$C36+'Clear Sky'!AA80</f>
        <v>449.23918256000002</v>
      </c>
      <c r="AB80" s="33">
        <f>'Electric lighting'!$C36+'Clear Sky'!AB80</f>
        <v>457.33250556000002</v>
      </c>
      <c r="AC80" s="33">
        <f>'Electric lighting'!$C36+'Clear Sky'!AC80</f>
        <v>513.88024085999996</v>
      </c>
      <c r="AD80" s="33">
        <f>'Electric lighting'!$C36+'Clear Sky'!AD80</f>
        <v>696.42539022000005</v>
      </c>
      <c r="AE80" s="33">
        <f>'Electric lighting'!$C36+'Clear Sky'!AE80</f>
        <v>830.58062024000003</v>
      </c>
    </row>
    <row r="81" spans="1:31" x14ac:dyDescent="0.3">
      <c r="A81" s="35" t="s">
        <v>42</v>
      </c>
      <c r="B81" s="33">
        <f>'Electric lighting'!$C37+'Clear Sky'!B81</f>
        <v>287.93455729999999</v>
      </c>
      <c r="C81" s="33">
        <f>'Electric lighting'!$C37+'Clear Sky'!C81</f>
        <v>549.86755128000004</v>
      </c>
      <c r="D81" s="33">
        <f>'Electric lighting'!$C37+'Clear Sky'!D81</f>
        <v>160.19999999999999</v>
      </c>
      <c r="E81" s="33">
        <f>'Electric lighting'!$C37+'Clear Sky'!E81</f>
        <v>160.19999999999999</v>
      </c>
      <c r="F81" s="33">
        <f>'Electric lighting'!$C37+'Clear Sky'!F81</f>
        <v>908.84043911999993</v>
      </c>
      <c r="G81" s="33">
        <f>'Electric lighting'!$C37+'Clear Sky'!G81</f>
        <v>744.70730520000006</v>
      </c>
      <c r="H81" s="33">
        <f>'Electric lighting'!$C37+'Clear Sky'!H81</f>
        <v>740.27205550000008</v>
      </c>
      <c r="I81" s="33">
        <f>'Electric lighting'!$C37+'Clear Sky'!I81</f>
        <v>603.03556561999994</v>
      </c>
      <c r="J81" s="33">
        <f>'Electric lighting'!$C37+'Clear Sky'!J81</f>
        <v>225.689684204</v>
      </c>
      <c r="K81" s="33">
        <f>'Electric lighting'!$C37+'Clear Sky'!K81</f>
        <v>160.19999999999999</v>
      </c>
      <c r="L81" s="33">
        <f>'Electric lighting'!$C37+'Clear Sky'!L81</f>
        <v>160.19999999999999</v>
      </c>
      <c r="M81" s="33">
        <f>'Electric lighting'!$C37+'Clear Sky'!M81</f>
        <v>160.19999999999999</v>
      </c>
      <c r="N81" s="33">
        <f>'Electric lighting'!$C37+'Clear Sky'!N81</f>
        <v>160.19999999999999</v>
      </c>
      <c r="O81" s="33">
        <f>'Electric lighting'!$C37+'Clear Sky'!O81</f>
        <v>2139.6972764000002</v>
      </c>
      <c r="P81" s="33">
        <f>'Electric lighting'!$C37+'Clear Sky'!P81</f>
        <v>1510.7650102000002</v>
      </c>
      <c r="Q81" s="33">
        <f>'Electric lighting'!$C37+'Clear Sky'!Q81</f>
        <v>1016.4782835600001</v>
      </c>
      <c r="R81" s="33">
        <f>'Electric lighting'!$C37+'Clear Sky'!R81</f>
        <v>979.74755008000011</v>
      </c>
      <c r="S81" s="33">
        <f>'Electric lighting'!$C37+'Clear Sky'!S81</f>
        <v>979.35497636000014</v>
      </c>
      <c r="T81" s="33">
        <f>'Electric lighting'!$C37+'Clear Sky'!T81</f>
        <v>943.48638331999996</v>
      </c>
      <c r="U81" s="33">
        <f>'Electric lighting'!$C37+'Clear Sky'!U81</f>
        <v>706.37493616000006</v>
      </c>
      <c r="V81" s="33">
        <f>'Electric lighting'!$C37+'Clear Sky'!V81</f>
        <v>160.19999999999999</v>
      </c>
      <c r="W81" s="33">
        <f>'Electric lighting'!$C37+'Clear Sky'!W81</f>
        <v>160.19999999999999</v>
      </c>
      <c r="X81" s="33">
        <f>'Electric lighting'!$C37+'Clear Sky'!X81</f>
        <v>2858.0999376</v>
      </c>
      <c r="Y81" s="33">
        <f>'Electric lighting'!$C37+'Clear Sky'!Y81</f>
        <v>2269.6333805999998</v>
      </c>
      <c r="Z81" s="33">
        <f>'Electric lighting'!$C37+'Clear Sky'!Z81</f>
        <v>1726.3128014000001</v>
      </c>
      <c r="AA81" s="33">
        <f>'Electric lighting'!$C37+'Clear Sky'!AA81</f>
        <v>1215.6309136000002</v>
      </c>
      <c r="AB81" s="33">
        <f>'Electric lighting'!$C37+'Clear Sky'!AB81</f>
        <v>1198.2341188000003</v>
      </c>
      <c r="AC81" s="33">
        <f>'Electric lighting'!$C37+'Clear Sky'!AC81</f>
        <v>1531.5232288</v>
      </c>
      <c r="AD81" s="33">
        <f>'Electric lighting'!$C37+'Clear Sky'!AD81</f>
        <v>1323.5660416000003</v>
      </c>
      <c r="AE81" s="33">
        <f>'Electric lighting'!$C37+'Clear Sky'!AE81</f>
        <v>1345.9999902</v>
      </c>
    </row>
    <row r="82" spans="1:31" x14ac:dyDescent="0.3">
      <c r="A82" s="35" t="s">
        <v>43</v>
      </c>
      <c r="B82" s="33">
        <f>'Electric lighting'!$C38+'Clear Sky'!B82</f>
        <v>275.09133562</v>
      </c>
      <c r="C82" s="33">
        <f>'Electric lighting'!$C38+'Clear Sky'!C82</f>
        <v>450.71979618</v>
      </c>
      <c r="D82" s="33">
        <f>'Electric lighting'!$C38+'Clear Sky'!D82</f>
        <v>180.4</v>
      </c>
      <c r="E82" s="33">
        <f>'Electric lighting'!$C38+'Clear Sky'!E82</f>
        <v>180.4</v>
      </c>
      <c r="F82" s="33">
        <f>'Electric lighting'!$C38+'Clear Sky'!F82</f>
        <v>689.67662968000002</v>
      </c>
      <c r="G82" s="33">
        <f>'Electric lighting'!$C38+'Clear Sky'!G82</f>
        <v>575.01765769999997</v>
      </c>
      <c r="H82" s="33">
        <f>'Electric lighting'!$C38+'Clear Sky'!H82</f>
        <v>564.84452732</v>
      </c>
      <c r="I82" s="33">
        <f>'Electric lighting'!$C38+'Clear Sky'!I82</f>
        <v>491.35715447999996</v>
      </c>
      <c r="J82" s="33">
        <f>'Electric lighting'!$C38+'Clear Sky'!J82</f>
        <v>244.02108221</v>
      </c>
      <c r="K82" s="33">
        <f>'Electric lighting'!$C38+'Clear Sky'!K82</f>
        <v>180.4</v>
      </c>
      <c r="L82" s="33">
        <f>'Electric lighting'!$C38+'Clear Sky'!L82</f>
        <v>180.4</v>
      </c>
      <c r="M82" s="33">
        <f>'Electric lighting'!$C38+'Clear Sky'!M82</f>
        <v>180.4</v>
      </c>
      <c r="N82" s="33">
        <f>'Electric lighting'!$C38+'Clear Sky'!N82</f>
        <v>180.4</v>
      </c>
      <c r="O82" s="33">
        <f>'Electric lighting'!$C38+'Clear Sky'!O82</f>
        <v>1438.7074686000001</v>
      </c>
      <c r="P82" s="33">
        <f>'Electric lighting'!$C38+'Clear Sky'!P82</f>
        <v>921.91360472000008</v>
      </c>
      <c r="Q82" s="33">
        <f>'Electric lighting'!$C38+'Clear Sky'!Q82</f>
        <v>775.62762936000001</v>
      </c>
      <c r="R82" s="33">
        <f>'Electric lighting'!$C38+'Clear Sky'!R82</f>
        <v>945.85643496</v>
      </c>
      <c r="S82" s="33">
        <f>'Electric lighting'!$C38+'Clear Sky'!S82</f>
        <v>805.53669245999993</v>
      </c>
      <c r="T82" s="33">
        <f>'Electric lighting'!$C38+'Clear Sky'!T82</f>
        <v>962.91835550000008</v>
      </c>
      <c r="U82" s="33">
        <f>'Electric lighting'!$C38+'Clear Sky'!U82</f>
        <v>508.92070706000004</v>
      </c>
      <c r="V82" s="33">
        <f>'Electric lighting'!$C38+'Clear Sky'!V82</f>
        <v>180.4</v>
      </c>
      <c r="W82" s="33">
        <f>'Electric lighting'!$C38+'Clear Sky'!W82</f>
        <v>180.4</v>
      </c>
      <c r="X82" s="33">
        <f>'Electric lighting'!$C38+'Clear Sky'!X82</f>
        <v>1618.0730788000001</v>
      </c>
      <c r="Y82" s="33">
        <f>'Electric lighting'!$C38+'Clear Sky'!Y82</f>
        <v>1466.943972</v>
      </c>
      <c r="Z82" s="33">
        <f>'Electric lighting'!$C38+'Clear Sky'!Z82</f>
        <v>1184.6323802000002</v>
      </c>
      <c r="AA82" s="33">
        <f>'Electric lighting'!$C38+'Clear Sky'!AA82</f>
        <v>929.82332206000001</v>
      </c>
      <c r="AB82" s="33">
        <f>'Electric lighting'!$C38+'Clear Sky'!AB82</f>
        <v>952.23064013999999</v>
      </c>
      <c r="AC82" s="33">
        <f>'Electric lighting'!$C38+'Clear Sky'!AC82</f>
        <v>952.49033299999996</v>
      </c>
      <c r="AD82" s="33">
        <f>'Electric lighting'!$C38+'Clear Sky'!AD82</f>
        <v>1222.9911986000002</v>
      </c>
      <c r="AE82" s="33">
        <f>'Electric lighting'!$C38+'Clear Sky'!AE82</f>
        <v>1337.0875782000003</v>
      </c>
    </row>
    <row r="83" spans="1:31" x14ac:dyDescent="0.3">
      <c r="A83" s="35" t="s">
        <v>44</v>
      </c>
      <c r="B83" s="33">
        <f>'Electric lighting'!$C39+'Clear Sky'!B83</f>
        <v>262.219587692</v>
      </c>
      <c r="C83" s="33">
        <f>'Electric lighting'!$C39+'Clear Sky'!C83</f>
        <v>420.99524069999995</v>
      </c>
      <c r="D83" s="33">
        <f>'Electric lighting'!$C39+'Clear Sky'!D83</f>
        <v>181.6</v>
      </c>
      <c r="E83" s="33">
        <f>'Electric lighting'!$C39+'Clear Sky'!E83</f>
        <v>181.6</v>
      </c>
      <c r="F83" s="33">
        <f>'Electric lighting'!$C39+'Clear Sky'!F83</f>
        <v>684.93086790000007</v>
      </c>
      <c r="G83" s="33">
        <f>'Electric lighting'!$C39+'Clear Sky'!G83</f>
        <v>446.63137345999996</v>
      </c>
      <c r="H83" s="33">
        <f>'Electric lighting'!$C39+'Clear Sky'!H83</f>
        <v>460.06728601999998</v>
      </c>
      <c r="I83" s="33">
        <f>'Electric lighting'!$C39+'Clear Sky'!I83</f>
        <v>403.42851782000002</v>
      </c>
      <c r="J83" s="33">
        <f>'Electric lighting'!$C39+'Clear Sky'!J83</f>
        <v>218.758524704</v>
      </c>
      <c r="K83" s="33">
        <f>'Electric lighting'!$C39+'Clear Sky'!K83</f>
        <v>181.6</v>
      </c>
      <c r="L83" s="33">
        <f>'Electric lighting'!$C39+'Clear Sky'!L83</f>
        <v>181.6</v>
      </c>
      <c r="M83" s="33">
        <f>'Electric lighting'!$C39+'Clear Sky'!M83</f>
        <v>181.6</v>
      </c>
      <c r="N83" s="33">
        <f>'Electric lighting'!$C39+'Clear Sky'!N83</f>
        <v>181.6</v>
      </c>
      <c r="O83" s="33">
        <f>'Electric lighting'!$C39+'Clear Sky'!O83</f>
        <v>1019.3208872200001</v>
      </c>
      <c r="P83" s="33">
        <f>'Electric lighting'!$C39+'Clear Sky'!P83</f>
        <v>765.38094418000014</v>
      </c>
      <c r="Q83" s="33">
        <f>'Electric lighting'!$C39+'Clear Sky'!Q83</f>
        <v>691.27291718000004</v>
      </c>
      <c r="R83" s="33">
        <f>'Electric lighting'!$C39+'Clear Sky'!R83</f>
        <v>683.91528493999999</v>
      </c>
      <c r="S83" s="33">
        <f>'Electric lighting'!$C39+'Clear Sky'!S83</f>
        <v>601.37108964000004</v>
      </c>
      <c r="T83" s="33">
        <f>'Electric lighting'!$C39+'Clear Sky'!T83</f>
        <v>752.30871032000005</v>
      </c>
      <c r="U83" s="33">
        <f>'Electric lighting'!$C39+'Clear Sky'!U83</f>
        <v>537.44144666</v>
      </c>
      <c r="V83" s="33">
        <f>'Electric lighting'!$C39+'Clear Sky'!V83</f>
        <v>181.6</v>
      </c>
      <c r="W83" s="33">
        <f>'Electric lighting'!$C39+'Clear Sky'!W83</f>
        <v>181.6</v>
      </c>
      <c r="X83" s="33">
        <f>'Electric lighting'!$C39+'Clear Sky'!X83</f>
        <v>1306.594542</v>
      </c>
      <c r="Y83" s="33">
        <f>'Electric lighting'!$C39+'Clear Sky'!Y83</f>
        <v>1274.1016843999998</v>
      </c>
      <c r="Z83" s="33">
        <f>'Electric lighting'!$C39+'Clear Sky'!Z83</f>
        <v>947.07029370000009</v>
      </c>
      <c r="AA83" s="33">
        <f>'Electric lighting'!$C39+'Clear Sky'!AA83</f>
        <v>758.6091833800001</v>
      </c>
      <c r="AB83" s="33">
        <f>'Electric lighting'!$C39+'Clear Sky'!AB83</f>
        <v>809.63787927999999</v>
      </c>
      <c r="AC83" s="33">
        <f>'Electric lighting'!$C39+'Clear Sky'!AC83</f>
        <v>803.15307592000011</v>
      </c>
      <c r="AD83" s="33">
        <f>'Electric lighting'!$C39+'Clear Sky'!AD83</f>
        <v>941.31484050000006</v>
      </c>
      <c r="AE83" s="33">
        <f>'Electric lighting'!$C39+'Clear Sky'!AE83</f>
        <v>1237.3877987999999</v>
      </c>
    </row>
    <row r="84" spans="1:31" x14ac:dyDescent="0.3">
      <c r="A84" s="35" t="s">
        <v>45</v>
      </c>
      <c r="B84" s="33">
        <f>'Electric lighting'!$C40+'Clear Sky'!B84</f>
        <v>241.05853103199999</v>
      </c>
      <c r="C84" s="33">
        <f>'Electric lighting'!$C40+'Clear Sky'!C84</f>
        <v>338.07366031999999</v>
      </c>
      <c r="D84" s="33">
        <f>'Electric lighting'!$C40+'Clear Sky'!D84</f>
        <v>190.6</v>
      </c>
      <c r="E84" s="33">
        <f>'Electric lighting'!$C40+'Clear Sky'!E84</f>
        <v>190.6</v>
      </c>
      <c r="F84" s="33">
        <f>'Electric lighting'!$C40+'Clear Sky'!F84</f>
        <v>501.54220878000001</v>
      </c>
      <c r="G84" s="33">
        <f>'Electric lighting'!$C40+'Clear Sky'!G84</f>
        <v>357.52852329999996</v>
      </c>
      <c r="H84" s="33">
        <f>'Electric lighting'!$C40+'Clear Sky'!H84</f>
        <v>376.23428968000002</v>
      </c>
      <c r="I84" s="33">
        <f>'Electric lighting'!$C40+'Clear Sky'!I84</f>
        <v>434.26663117999999</v>
      </c>
      <c r="J84" s="33">
        <f>'Electric lighting'!$C40+'Clear Sky'!J84</f>
        <v>210.07910218800001</v>
      </c>
      <c r="K84" s="33">
        <f>'Electric lighting'!$C40+'Clear Sky'!K84</f>
        <v>190.6</v>
      </c>
      <c r="L84" s="33">
        <f>'Electric lighting'!$C40+'Clear Sky'!L84</f>
        <v>190.6</v>
      </c>
      <c r="M84" s="33">
        <f>'Electric lighting'!$C40+'Clear Sky'!M84</f>
        <v>190.6</v>
      </c>
      <c r="N84" s="33">
        <f>'Electric lighting'!$C40+'Clear Sky'!N84</f>
        <v>190.6</v>
      </c>
      <c r="O84" s="33">
        <f>'Electric lighting'!$C40+'Clear Sky'!O84</f>
        <v>803.17161601999999</v>
      </c>
      <c r="P84" s="33">
        <f>'Electric lighting'!$C40+'Clear Sky'!P84</f>
        <v>570.42087121999998</v>
      </c>
      <c r="Q84" s="33">
        <f>'Electric lighting'!$C40+'Clear Sky'!Q84</f>
        <v>550.57588018000001</v>
      </c>
      <c r="R84" s="33">
        <f>'Electric lighting'!$C40+'Clear Sky'!R84</f>
        <v>598.92367981999996</v>
      </c>
      <c r="S84" s="33">
        <f>'Electric lighting'!$C40+'Clear Sky'!S84</f>
        <v>673.93152854000004</v>
      </c>
      <c r="T84" s="33">
        <f>'Electric lighting'!$C40+'Clear Sky'!T84</f>
        <v>629.04605881999998</v>
      </c>
      <c r="U84" s="33">
        <f>'Electric lighting'!$C40+'Clear Sky'!U84</f>
        <v>565.80781297999999</v>
      </c>
      <c r="V84" s="33">
        <f>'Electric lighting'!$C40+'Clear Sky'!V84</f>
        <v>190.6</v>
      </c>
      <c r="W84" s="33">
        <f>'Electric lighting'!$C40+'Clear Sky'!W84</f>
        <v>190.6</v>
      </c>
      <c r="X84" s="33">
        <f>'Electric lighting'!$C40+'Clear Sky'!X84</f>
        <v>849.38870231999999</v>
      </c>
      <c r="Y84" s="33">
        <f>'Electric lighting'!$C40+'Clear Sky'!Y84</f>
        <v>836.67054568000003</v>
      </c>
      <c r="Z84" s="33">
        <f>'Electric lighting'!$C40+'Clear Sky'!Z84</f>
        <v>746.6893700600001</v>
      </c>
      <c r="AA84" s="33">
        <f>'Electric lighting'!$C40+'Clear Sky'!AA84</f>
        <v>555.96140466000008</v>
      </c>
      <c r="AB84" s="33">
        <f>'Electric lighting'!$C40+'Clear Sky'!AB84</f>
        <v>684.96408196000004</v>
      </c>
      <c r="AC84" s="33">
        <f>'Electric lighting'!$C40+'Clear Sky'!AC84</f>
        <v>752.11194176000004</v>
      </c>
      <c r="AD84" s="33">
        <f>'Electric lighting'!$C40+'Clear Sky'!AD84</f>
        <v>983.31847872000014</v>
      </c>
      <c r="AE84" s="33">
        <f>'Electric lighting'!$C40+'Clear Sky'!AE84</f>
        <v>913.40285644000005</v>
      </c>
    </row>
    <row r="85" spans="1:31" x14ac:dyDescent="0.3">
      <c r="A85" s="35" t="s">
        <v>46</v>
      </c>
      <c r="B85" s="33">
        <f>'Electric lighting'!$C41+'Clear Sky'!B85</f>
        <v>228.73162456</v>
      </c>
      <c r="C85" s="33">
        <f>'Electric lighting'!$C41+'Clear Sky'!C85</f>
        <v>273.75610740600001</v>
      </c>
      <c r="D85" s="33">
        <f>'Electric lighting'!$C41+'Clear Sky'!D85</f>
        <v>196.6</v>
      </c>
      <c r="E85" s="33">
        <f>'Electric lighting'!$C41+'Clear Sky'!E85</f>
        <v>196.6</v>
      </c>
      <c r="F85" s="33">
        <f>'Electric lighting'!$C41+'Clear Sky'!F85</f>
        <v>445.28421969999999</v>
      </c>
      <c r="G85" s="33">
        <f>'Electric lighting'!$C41+'Clear Sky'!G85</f>
        <v>331.81927328</v>
      </c>
      <c r="H85" s="33">
        <f>'Electric lighting'!$C41+'Clear Sky'!H85</f>
        <v>310.81694157999999</v>
      </c>
      <c r="I85" s="33">
        <f>'Electric lighting'!$C41+'Clear Sky'!I85</f>
        <v>341.58153277999997</v>
      </c>
      <c r="J85" s="33">
        <f>'Electric lighting'!$C41+'Clear Sky'!J85</f>
        <v>216.375398426</v>
      </c>
      <c r="K85" s="33">
        <f>'Electric lighting'!$C41+'Clear Sky'!K85</f>
        <v>196.6</v>
      </c>
      <c r="L85" s="33">
        <f>'Electric lighting'!$C41+'Clear Sky'!L85</f>
        <v>196.6</v>
      </c>
      <c r="M85" s="33">
        <f>'Electric lighting'!$C41+'Clear Sky'!M85</f>
        <v>196.6</v>
      </c>
      <c r="N85" s="33">
        <f>'Electric lighting'!$C41+'Clear Sky'!N85</f>
        <v>196.6</v>
      </c>
      <c r="O85" s="33">
        <f>'Electric lighting'!$C41+'Clear Sky'!O85</f>
        <v>694.80757252000001</v>
      </c>
      <c r="P85" s="33">
        <f>'Electric lighting'!$C41+'Clear Sky'!P85</f>
        <v>508.44828052000003</v>
      </c>
      <c r="Q85" s="33">
        <f>'Electric lighting'!$C41+'Clear Sky'!Q85</f>
        <v>529.56646404000003</v>
      </c>
      <c r="R85" s="33">
        <f>'Electric lighting'!$C41+'Clear Sky'!R85</f>
        <v>519.25003609999999</v>
      </c>
      <c r="S85" s="33">
        <f>'Electric lighting'!$C41+'Clear Sky'!S85</f>
        <v>521.80819645999998</v>
      </c>
      <c r="T85" s="33">
        <f>'Electric lighting'!$C41+'Clear Sky'!T85</f>
        <v>690.42494980000004</v>
      </c>
      <c r="U85" s="33">
        <f>'Electric lighting'!$C41+'Clear Sky'!U85</f>
        <v>468.17659368</v>
      </c>
      <c r="V85" s="33">
        <f>'Electric lighting'!$C41+'Clear Sky'!V85</f>
        <v>196.6</v>
      </c>
      <c r="W85" s="33">
        <f>'Electric lighting'!$C41+'Clear Sky'!W85</f>
        <v>196.6</v>
      </c>
      <c r="X85" s="33">
        <f>'Electric lighting'!$C41+'Clear Sky'!X85</f>
        <v>605.85393642000008</v>
      </c>
      <c r="Y85" s="33">
        <f>'Electric lighting'!$C41+'Clear Sky'!Y85</f>
        <v>669.58792660000006</v>
      </c>
      <c r="Z85" s="33">
        <f>'Electric lighting'!$C41+'Clear Sky'!Z85</f>
        <v>680.1887757400001</v>
      </c>
      <c r="AA85" s="33">
        <f>'Electric lighting'!$C41+'Clear Sky'!AA85</f>
        <v>531.36157848000005</v>
      </c>
      <c r="AB85" s="33">
        <f>'Electric lighting'!$C41+'Clear Sky'!AB85</f>
        <v>535.87825959999998</v>
      </c>
      <c r="AC85" s="33">
        <f>'Electric lighting'!$C41+'Clear Sky'!AC85</f>
        <v>593.42119736000006</v>
      </c>
      <c r="AD85" s="33">
        <f>'Electric lighting'!$C41+'Clear Sky'!AD85</f>
        <v>1101.118293</v>
      </c>
      <c r="AE85" s="33">
        <f>'Electric lighting'!$C41+'Clear Sky'!AE85</f>
        <v>1154.2289702</v>
      </c>
    </row>
    <row r="86" spans="1:31" x14ac:dyDescent="0.3">
      <c r="A86" s="35" t="s">
        <v>47</v>
      </c>
      <c r="B86" s="33">
        <f>'Electric lighting'!$C42+'Clear Sky'!B86</f>
        <v>219.20874658600002</v>
      </c>
      <c r="C86" s="33">
        <f>'Electric lighting'!$C42+'Clear Sky'!C86</f>
        <v>249.58628038800001</v>
      </c>
      <c r="D86" s="33">
        <f>'Electric lighting'!$C42+'Clear Sky'!D86</f>
        <v>194.8</v>
      </c>
      <c r="E86" s="33">
        <f>'Electric lighting'!$C42+'Clear Sky'!E86</f>
        <v>194.8</v>
      </c>
      <c r="F86" s="33">
        <f>'Electric lighting'!$C42+'Clear Sky'!F86</f>
        <v>362.98758530000003</v>
      </c>
      <c r="G86" s="33">
        <f>'Electric lighting'!$C42+'Clear Sky'!G86</f>
        <v>298.48221583999998</v>
      </c>
      <c r="H86" s="33">
        <f>'Electric lighting'!$C42+'Clear Sky'!H86</f>
        <v>347.93282698000002</v>
      </c>
      <c r="I86" s="33">
        <f>'Electric lighting'!$C42+'Clear Sky'!I86</f>
        <v>298.03692455999999</v>
      </c>
      <c r="J86" s="33">
        <f>'Electric lighting'!$C42+'Clear Sky'!J86</f>
        <v>224.20842744000001</v>
      </c>
      <c r="K86" s="33">
        <f>'Electric lighting'!$C42+'Clear Sky'!K86</f>
        <v>194.8</v>
      </c>
      <c r="L86" s="33">
        <f>'Electric lighting'!$C42+'Clear Sky'!L86</f>
        <v>194.8</v>
      </c>
      <c r="M86" s="33">
        <f>'Electric lighting'!$C42+'Clear Sky'!M86</f>
        <v>194.8</v>
      </c>
      <c r="N86" s="33">
        <f>'Electric lighting'!$C42+'Clear Sky'!N86</f>
        <v>194.8</v>
      </c>
      <c r="O86" s="33">
        <f>'Electric lighting'!$C42+'Clear Sky'!O86</f>
        <v>437.75077743999998</v>
      </c>
      <c r="P86" s="33">
        <f>'Electric lighting'!$C42+'Clear Sky'!P86</f>
        <v>461.02476496000003</v>
      </c>
      <c r="Q86" s="33">
        <f>'Electric lighting'!$C42+'Clear Sky'!Q86</f>
        <v>377.62576620000004</v>
      </c>
      <c r="R86" s="33">
        <f>'Electric lighting'!$C42+'Clear Sky'!R86</f>
        <v>397.72410950000005</v>
      </c>
      <c r="S86" s="33">
        <f>'Electric lighting'!$C42+'Clear Sky'!S86</f>
        <v>521.3288528600001</v>
      </c>
      <c r="T86" s="33">
        <f>'Electric lighting'!$C42+'Clear Sky'!T86</f>
        <v>495.37804518000007</v>
      </c>
      <c r="U86" s="33">
        <f>'Electric lighting'!$C42+'Clear Sky'!U86</f>
        <v>451.62491604000002</v>
      </c>
      <c r="V86" s="33">
        <f>'Electric lighting'!$C42+'Clear Sky'!V86</f>
        <v>194.8</v>
      </c>
      <c r="W86" s="33">
        <f>'Electric lighting'!$C42+'Clear Sky'!W86</f>
        <v>194.8</v>
      </c>
      <c r="X86" s="33">
        <f>'Electric lighting'!$C42+'Clear Sky'!X86</f>
        <v>512.21070774000009</v>
      </c>
      <c r="Y86" s="33">
        <f>'Electric lighting'!$C42+'Clear Sky'!Y86</f>
        <v>570.33100242</v>
      </c>
      <c r="Z86" s="33">
        <f>'Electric lighting'!$C42+'Clear Sky'!Z86</f>
        <v>648.16241089999994</v>
      </c>
      <c r="AA86" s="33">
        <f>'Electric lighting'!$C42+'Clear Sky'!AA86</f>
        <v>461.97802888000001</v>
      </c>
      <c r="AB86" s="33">
        <f>'Electric lighting'!$C42+'Clear Sky'!AB86</f>
        <v>591.91540120000002</v>
      </c>
      <c r="AC86" s="33">
        <f>'Electric lighting'!$C42+'Clear Sky'!AC86</f>
        <v>623.98497846000009</v>
      </c>
      <c r="AD86" s="33">
        <f>'Electric lighting'!$C42+'Clear Sky'!AD86</f>
        <v>792.61912316000007</v>
      </c>
      <c r="AE86" s="33">
        <f>'Electric lighting'!$C42+'Clear Sky'!AE86</f>
        <v>817.74673980000011</v>
      </c>
    </row>
    <row r="87" spans="1:31" x14ac:dyDescent="0.3">
      <c r="B87" s="3">
        <f>COUNTIF(B47:B86,"&gt;250")</f>
        <v>9</v>
      </c>
      <c r="C87" s="3">
        <f t="shared" ref="C87:AE87" si="1">COUNTIF(C47:C86,"&gt;250")</f>
        <v>27</v>
      </c>
      <c r="D87" s="3">
        <f t="shared" si="1"/>
        <v>0</v>
      </c>
      <c r="E87" s="3">
        <f t="shared" si="1"/>
        <v>0</v>
      </c>
      <c r="F87" s="3">
        <f t="shared" si="1"/>
        <v>38</v>
      </c>
      <c r="G87" s="3">
        <f t="shared" si="1"/>
        <v>33</v>
      </c>
      <c r="H87" s="3">
        <f t="shared" si="1"/>
        <v>29</v>
      </c>
      <c r="I87" s="3">
        <f t="shared" si="1"/>
        <v>29</v>
      </c>
      <c r="J87" s="3">
        <f t="shared" si="1"/>
        <v>1</v>
      </c>
      <c r="K87" s="3">
        <f t="shared" si="1"/>
        <v>0</v>
      </c>
      <c r="L87" s="3">
        <f t="shared" si="1"/>
        <v>0</v>
      </c>
      <c r="M87" s="3">
        <f t="shared" si="1"/>
        <v>0</v>
      </c>
      <c r="N87" s="3">
        <f t="shared" si="1"/>
        <v>0</v>
      </c>
      <c r="O87" s="3">
        <f t="shared" si="1"/>
        <v>39</v>
      </c>
      <c r="P87" s="3">
        <f t="shared" si="1"/>
        <v>37</v>
      </c>
      <c r="Q87" s="3">
        <f t="shared" si="1"/>
        <v>34</v>
      </c>
      <c r="R87" s="3">
        <f t="shared" si="1"/>
        <v>39</v>
      </c>
      <c r="S87" s="3">
        <f t="shared" si="1"/>
        <v>39</v>
      </c>
      <c r="T87" s="3">
        <f t="shared" si="1"/>
        <v>39</v>
      </c>
      <c r="U87" s="3">
        <f t="shared" si="1"/>
        <v>32</v>
      </c>
      <c r="V87" s="3">
        <f t="shared" si="1"/>
        <v>0</v>
      </c>
      <c r="W87" s="3">
        <f t="shared" si="1"/>
        <v>0</v>
      </c>
      <c r="X87" s="3">
        <f t="shared" si="1"/>
        <v>40</v>
      </c>
      <c r="Y87" s="3">
        <f t="shared" si="1"/>
        <v>40</v>
      </c>
      <c r="Z87" s="3">
        <f t="shared" si="1"/>
        <v>40</v>
      </c>
      <c r="AA87" s="3">
        <f t="shared" si="1"/>
        <v>40</v>
      </c>
      <c r="AB87" s="3">
        <f t="shared" si="1"/>
        <v>39</v>
      </c>
      <c r="AC87" s="3">
        <f t="shared" si="1"/>
        <v>39</v>
      </c>
      <c r="AD87" s="3">
        <f t="shared" si="1"/>
        <v>40</v>
      </c>
      <c r="AE87" s="3">
        <f t="shared" si="1"/>
        <v>40</v>
      </c>
    </row>
    <row r="88" spans="1:31" x14ac:dyDescent="0.3">
      <c r="B88" s="3">
        <f>COUNTIF(B47:B86,"&lt;136")</f>
        <v>0</v>
      </c>
      <c r="C88" s="3">
        <f t="shared" ref="C88:AE88" si="2">COUNTIF(C47:C86,"&lt;136")</f>
        <v>0</v>
      </c>
      <c r="D88" s="3">
        <f t="shared" si="2"/>
        <v>9</v>
      </c>
      <c r="E88" s="3">
        <f t="shared" si="2"/>
        <v>9</v>
      </c>
      <c r="F88" s="3">
        <f t="shared" si="2"/>
        <v>0</v>
      </c>
      <c r="G88" s="3">
        <f t="shared" si="2"/>
        <v>0</v>
      </c>
      <c r="H88" s="3">
        <f t="shared" si="2"/>
        <v>0</v>
      </c>
      <c r="I88" s="3">
        <f t="shared" si="2"/>
        <v>0</v>
      </c>
      <c r="J88" s="3">
        <f t="shared" si="2"/>
        <v>0</v>
      </c>
      <c r="K88" s="3">
        <f t="shared" si="2"/>
        <v>9</v>
      </c>
      <c r="L88" s="3">
        <f t="shared" si="2"/>
        <v>9</v>
      </c>
      <c r="M88" s="3">
        <f t="shared" si="2"/>
        <v>9</v>
      </c>
      <c r="N88" s="3">
        <f t="shared" si="2"/>
        <v>9</v>
      </c>
      <c r="O88" s="3">
        <f t="shared" si="2"/>
        <v>0</v>
      </c>
      <c r="P88" s="3">
        <f t="shared" si="2"/>
        <v>0</v>
      </c>
      <c r="Q88" s="3">
        <f t="shared" si="2"/>
        <v>0</v>
      </c>
      <c r="R88" s="3">
        <f t="shared" si="2"/>
        <v>0</v>
      </c>
      <c r="S88" s="3">
        <f t="shared" si="2"/>
        <v>0</v>
      </c>
      <c r="T88" s="3">
        <f t="shared" si="2"/>
        <v>0</v>
      </c>
      <c r="U88" s="3">
        <f t="shared" si="2"/>
        <v>0</v>
      </c>
      <c r="V88" s="3">
        <f t="shared" si="2"/>
        <v>9</v>
      </c>
      <c r="W88" s="3">
        <f t="shared" si="2"/>
        <v>9</v>
      </c>
      <c r="X88" s="3">
        <f t="shared" si="2"/>
        <v>0</v>
      </c>
      <c r="Y88" s="3">
        <f t="shared" si="2"/>
        <v>0</v>
      </c>
      <c r="Z88" s="3">
        <f t="shared" si="2"/>
        <v>0</v>
      </c>
      <c r="AA88" s="3">
        <f t="shared" si="2"/>
        <v>0</v>
      </c>
      <c r="AB88" s="3">
        <f t="shared" si="2"/>
        <v>0</v>
      </c>
      <c r="AC88" s="3">
        <f t="shared" si="2"/>
        <v>0</v>
      </c>
      <c r="AD88" s="3">
        <f t="shared" si="2"/>
        <v>0</v>
      </c>
      <c r="AE88" s="3">
        <f t="shared" si="2"/>
        <v>0</v>
      </c>
    </row>
  </sheetData>
  <mergeCells count="8">
    <mergeCell ref="A1:A2"/>
    <mergeCell ref="B1:K1"/>
    <mergeCell ref="L1:U1"/>
    <mergeCell ref="V1:AE1"/>
    <mergeCell ref="A45:A46"/>
    <mergeCell ref="B45:K45"/>
    <mergeCell ref="L45:U45"/>
    <mergeCell ref="V45:AE45"/>
  </mergeCells>
  <conditionalFormatting sqref="B3:AE42">
    <cfRule type="cellIs" dxfId="20" priority="1" operator="greaterThan">
      <formula>500</formula>
    </cfRule>
  </conditionalFormatting>
  <conditionalFormatting sqref="AG4">
    <cfRule type="cellIs" dxfId="19" priority="6" operator="greaterThan">
      <formula>500</formula>
    </cfRule>
    <cfRule type="cellIs" dxfId="18" priority="7" operator="greaterThan">
      <formula>250</formula>
    </cfRule>
    <cfRule type="cellIs" dxfId="17" priority="8" operator="greaterThan">
      <formula>500</formula>
    </cfRule>
  </conditionalFormatting>
  <conditionalFormatting sqref="AG49">
    <cfRule type="cellIs" dxfId="16" priority="4" operator="greaterThan">
      <formula>250</formula>
    </cfRule>
    <cfRule type="cellIs" dxfId="15" priority="5" operator="greaterThan">
      <formula>500</formula>
    </cfRule>
  </conditionalFormatting>
  <conditionalFormatting sqref="AG50">
    <cfRule type="cellIs" dxfId="14" priority="2" operator="greaterThan">
      <formula>163</formula>
    </cfRule>
    <cfRule type="cellIs" dxfId="13" priority="3" operator="lessThan">
      <formula>163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A3710-BE17-4A4B-873C-65E9C183B017}">
  <dimension ref="A1:U63"/>
  <sheetViews>
    <sheetView zoomScale="70" zoomScaleNormal="70" workbookViewId="0">
      <selection activeCell="Y29" sqref="Y29"/>
    </sheetView>
  </sheetViews>
  <sheetFormatPr defaultRowHeight="14.4" x14ac:dyDescent="0.3"/>
  <cols>
    <col min="21" max="21" width="17.109375" bestFit="1" customWidth="1"/>
  </cols>
  <sheetData>
    <row r="1" spans="1:21" x14ac:dyDescent="0.3">
      <c r="A1" s="97" t="s">
        <v>95</v>
      </c>
      <c r="B1" s="98" t="s">
        <v>90</v>
      </c>
      <c r="C1" s="99" t="s">
        <v>91</v>
      </c>
    </row>
    <row r="2" spans="1:21" x14ac:dyDescent="0.3">
      <c r="A2" s="100">
        <v>8.3000000000000007</v>
      </c>
      <c r="B2" s="53">
        <v>40</v>
      </c>
      <c r="C2" s="101">
        <v>0</v>
      </c>
      <c r="S2" s="102" t="s">
        <v>96</v>
      </c>
      <c r="T2" s="102">
        <v>0</v>
      </c>
      <c r="U2" s="103">
        <f>100*T2/T4</f>
        <v>0</v>
      </c>
    </row>
    <row r="3" spans="1:21" x14ac:dyDescent="0.3">
      <c r="A3" s="100">
        <v>9.3000000000000007</v>
      </c>
      <c r="B3" s="53">
        <v>40</v>
      </c>
      <c r="C3" s="101">
        <v>0</v>
      </c>
      <c r="S3" s="102" t="s">
        <v>97</v>
      </c>
      <c r="T3" s="102">
        <v>30</v>
      </c>
      <c r="U3" s="103">
        <f>100*T3/T4</f>
        <v>100</v>
      </c>
    </row>
    <row r="4" spans="1:21" x14ac:dyDescent="0.3">
      <c r="A4" s="100">
        <v>10.3</v>
      </c>
      <c r="B4" s="53">
        <v>40</v>
      </c>
      <c r="C4" s="101">
        <v>0</v>
      </c>
      <c r="S4" s="102" t="s">
        <v>98</v>
      </c>
      <c r="T4" s="102">
        <f>SUM(T2:T3)</f>
        <v>30</v>
      </c>
      <c r="U4" s="102">
        <f>SUM(U2:U3)</f>
        <v>100</v>
      </c>
    </row>
    <row r="5" spans="1:21" x14ac:dyDescent="0.3">
      <c r="A5" s="100">
        <v>11.3</v>
      </c>
      <c r="B5" s="53">
        <v>40</v>
      </c>
      <c r="C5" s="101">
        <v>0</v>
      </c>
    </row>
    <row r="6" spans="1:21" x14ac:dyDescent="0.3">
      <c r="A6" s="100">
        <v>12.3</v>
      </c>
      <c r="B6" s="53">
        <v>40</v>
      </c>
      <c r="C6" s="101">
        <v>0</v>
      </c>
    </row>
    <row r="7" spans="1:21" x14ac:dyDescent="0.3">
      <c r="A7" s="100">
        <v>13.3</v>
      </c>
      <c r="B7" s="53">
        <v>40</v>
      </c>
      <c r="C7" s="101">
        <v>0</v>
      </c>
    </row>
    <row r="8" spans="1:21" x14ac:dyDescent="0.3">
      <c r="A8" s="100">
        <v>14.3</v>
      </c>
      <c r="B8" s="53">
        <v>40</v>
      </c>
      <c r="C8" s="101">
        <v>0</v>
      </c>
    </row>
    <row r="9" spans="1:21" x14ac:dyDescent="0.3">
      <c r="A9" s="100">
        <v>15.3</v>
      </c>
      <c r="B9" s="53">
        <v>40</v>
      </c>
      <c r="C9" s="101">
        <v>0</v>
      </c>
    </row>
    <row r="10" spans="1:21" x14ac:dyDescent="0.3">
      <c r="A10" s="100">
        <v>16.3</v>
      </c>
      <c r="B10" s="53">
        <v>40</v>
      </c>
      <c r="C10" s="101">
        <v>0</v>
      </c>
    </row>
    <row r="11" spans="1:21" x14ac:dyDescent="0.3">
      <c r="A11" s="100">
        <v>17.3</v>
      </c>
      <c r="B11" s="53">
        <v>40</v>
      </c>
      <c r="C11" s="101">
        <v>0</v>
      </c>
    </row>
    <row r="12" spans="1:21" x14ac:dyDescent="0.3">
      <c r="A12" s="100">
        <v>8.3000000000000007</v>
      </c>
      <c r="B12" s="53">
        <v>40</v>
      </c>
      <c r="C12" s="101">
        <v>0</v>
      </c>
    </row>
    <row r="13" spans="1:21" x14ac:dyDescent="0.3">
      <c r="A13" s="100">
        <v>9.3000000000000007</v>
      </c>
      <c r="B13" s="53">
        <v>40</v>
      </c>
      <c r="C13" s="101">
        <v>0</v>
      </c>
    </row>
    <row r="14" spans="1:21" x14ac:dyDescent="0.3">
      <c r="A14" s="100">
        <v>10.3</v>
      </c>
      <c r="B14" s="53">
        <v>40</v>
      </c>
      <c r="C14" s="101">
        <v>0</v>
      </c>
    </row>
    <row r="15" spans="1:21" x14ac:dyDescent="0.3">
      <c r="A15" s="100">
        <v>11.3</v>
      </c>
      <c r="B15" s="53">
        <v>40</v>
      </c>
      <c r="C15" s="101">
        <v>0</v>
      </c>
    </row>
    <row r="16" spans="1:21" x14ac:dyDescent="0.3">
      <c r="A16" s="100">
        <v>12.3</v>
      </c>
      <c r="B16" s="53">
        <v>40</v>
      </c>
      <c r="C16" s="101">
        <v>0</v>
      </c>
    </row>
    <row r="17" spans="1:3" x14ac:dyDescent="0.3">
      <c r="A17" s="100">
        <v>13.3</v>
      </c>
      <c r="B17" s="53">
        <v>40</v>
      </c>
      <c r="C17" s="101">
        <v>0</v>
      </c>
    </row>
    <row r="18" spans="1:3" x14ac:dyDescent="0.3">
      <c r="A18" s="100">
        <v>14.3</v>
      </c>
      <c r="B18" s="53">
        <v>40</v>
      </c>
      <c r="C18" s="101">
        <v>0</v>
      </c>
    </row>
    <row r="19" spans="1:3" x14ac:dyDescent="0.3">
      <c r="A19" s="100">
        <v>15.3</v>
      </c>
      <c r="B19" s="53">
        <v>40</v>
      </c>
      <c r="C19" s="101">
        <v>0</v>
      </c>
    </row>
    <row r="20" spans="1:3" x14ac:dyDescent="0.3">
      <c r="A20" s="100">
        <v>16.3</v>
      </c>
      <c r="B20" s="53">
        <v>40</v>
      </c>
      <c r="C20" s="101">
        <v>0</v>
      </c>
    </row>
    <row r="21" spans="1:3" x14ac:dyDescent="0.3">
      <c r="A21" s="100">
        <v>17.3</v>
      </c>
      <c r="B21" s="53">
        <v>40</v>
      </c>
      <c r="C21" s="101">
        <v>0</v>
      </c>
    </row>
    <row r="22" spans="1:3" x14ac:dyDescent="0.3">
      <c r="A22" s="100">
        <v>7.3</v>
      </c>
      <c r="B22" s="53">
        <v>40</v>
      </c>
      <c r="C22" s="101">
        <v>0</v>
      </c>
    </row>
    <row r="23" spans="1:3" x14ac:dyDescent="0.3">
      <c r="A23" s="100">
        <v>8.3000000000000007</v>
      </c>
      <c r="B23" s="53">
        <v>40</v>
      </c>
      <c r="C23" s="101">
        <v>0</v>
      </c>
    </row>
    <row r="24" spans="1:3" x14ac:dyDescent="0.3">
      <c r="A24" s="100">
        <v>9.3000000000000007</v>
      </c>
      <c r="B24" s="53">
        <v>40</v>
      </c>
      <c r="C24" s="101">
        <v>0</v>
      </c>
    </row>
    <row r="25" spans="1:3" x14ac:dyDescent="0.3">
      <c r="A25" s="100">
        <v>10.3</v>
      </c>
      <c r="B25" s="53">
        <v>40</v>
      </c>
      <c r="C25" s="101">
        <v>0</v>
      </c>
    </row>
    <row r="26" spans="1:3" x14ac:dyDescent="0.3">
      <c r="A26" s="100">
        <v>11.3</v>
      </c>
      <c r="B26" s="53">
        <v>40</v>
      </c>
      <c r="C26" s="101">
        <v>0</v>
      </c>
    </row>
    <row r="27" spans="1:3" x14ac:dyDescent="0.3">
      <c r="A27" s="100">
        <v>12.3</v>
      </c>
      <c r="B27" s="53">
        <v>40</v>
      </c>
      <c r="C27" s="101">
        <v>0</v>
      </c>
    </row>
    <row r="28" spans="1:3" x14ac:dyDescent="0.3">
      <c r="A28" s="100">
        <v>13.3</v>
      </c>
      <c r="B28" s="53">
        <v>40</v>
      </c>
      <c r="C28" s="101">
        <v>0</v>
      </c>
    </row>
    <row r="29" spans="1:3" x14ac:dyDescent="0.3">
      <c r="A29" s="100">
        <v>14.3</v>
      </c>
      <c r="B29" s="53">
        <v>40</v>
      </c>
      <c r="C29" s="101">
        <v>0</v>
      </c>
    </row>
    <row r="30" spans="1:3" x14ac:dyDescent="0.3">
      <c r="A30" s="100">
        <v>15.3</v>
      </c>
      <c r="B30" s="53">
        <v>40</v>
      </c>
      <c r="C30" s="101">
        <v>0</v>
      </c>
    </row>
    <row r="31" spans="1:3" ht="15" thickBot="1" x14ac:dyDescent="0.35">
      <c r="A31" s="104">
        <v>16.3</v>
      </c>
      <c r="B31" s="105">
        <v>40</v>
      </c>
      <c r="C31" s="106">
        <v>0</v>
      </c>
    </row>
    <row r="32" spans="1:3" ht="15" thickBot="1" x14ac:dyDescent="0.35"/>
    <row r="33" spans="1:4" x14ac:dyDescent="0.3">
      <c r="A33" s="97" t="s">
        <v>95</v>
      </c>
      <c r="B33" s="98" t="s">
        <v>92</v>
      </c>
      <c r="C33" s="98" t="s">
        <v>100</v>
      </c>
      <c r="D33" s="99" t="s">
        <v>93</v>
      </c>
    </row>
    <row r="34" spans="1:4" x14ac:dyDescent="0.3">
      <c r="A34" s="107">
        <v>8.3000000000000007</v>
      </c>
      <c r="B34" s="57">
        <v>9</v>
      </c>
      <c r="C34" s="53">
        <f>40-B34-D34</f>
        <v>31</v>
      </c>
      <c r="D34" s="101">
        <v>0</v>
      </c>
    </row>
    <row r="35" spans="1:4" x14ac:dyDescent="0.3">
      <c r="A35" s="107">
        <v>9.3000000000000007</v>
      </c>
      <c r="B35" s="57">
        <v>27</v>
      </c>
      <c r="C35" s="53">
        <f t="shared" ref="C35:C63" si="0">40-B35-D35</f>
        <v>13</v>
      </c>
      <c r="D35" s="101">
        <v>0</v>
      </c>
    </row>
    <row r="36" spans="1:4" x14ac:dyDescent="0.3">
      <c r="A36" s="107">
        <v>10.3</v>
      </c>
      <c r="B36" s="57">
        <v>0</v>
      </c>
      <c r="C36" s="53">
        <f t="shared" si="0"/>
        <v>31</v>
      </c>
      <c r="D36" s="101">
        <v>9</v>
      </c>
    </row>
    <row r="37" spans="1:4" x14ac:dyDescent="0.3">
      <c r="A37" s="107">
        <v>11.3</v>
      </c>
      <c r="B37" s="57">
        <v>0</v>
      </c>
      <c r="C37" s="53">
        <f t="shared" si="0"/>
        <v>31</v>
      </c>
      <c r="D37" s="101">
        <v>9</v>
      </c>
    </row>
    <row r="38" spans="1:4" x14ac:dyDescent="0.3">
      <c r="A38" s="107">
        <v>12.3</v>
      </c>
      <c r="B38" s="57">
        <v>38</v>
      </c>
      <c r="C38" s="53">
        <f t="shared" si="0"/>
        <v>2</v>
      </c>
      <c r="D38" s="101">
        <v>0</v>
      </c>
    </row>
    <row r="39" spans="1:4" x14ac:dyDescent="0.3">
      <c r="A39" s="107">
        <v>13.3</v>
      </c>
      <c r="B39" s="57">
        <v>33</v>
      </c>
      <c r="C39" s="53">
        <f t="shared" si="0"/>
        <v>7</v>
      </c>
      <c r="D39" s="101">
        <v>0</v>
      </c>
    </row>
    <row r="40" spans="1:4" x14ac:dyDescent="0.3">
      <c r="A40" s="107">
        <v>14.3</v>
      </c>
      <c r="B40" s="57">
        <v>29</v>
      </c>
      <c r="C40" s="53">
        <f t="shared" si="0"/>
        <v>11</v>
      </c>
      <c r="D40" s="101">
        <v>0</v>
      </c>
    </row>
    <row r="41" spans="1:4" x14ac:dyDescent="0.3">
      <c r="A41" s="107">
        <v>15.3</v>
      </c>
      <c r="B41" s="57">
        <v>29</v>
      </c>
      <c r="C41" s="53">
        <f t="shared" si="0"/>
        <v>11</v>
      </c>
      <c r="D41" s="101">
        <v>0</v>
      </c>
    </row>
    <row r="42" spans="1:4" x14ac:dyDescent="0.3">
      <c r="A42" s="107">
        <v>16.3</v>
      </c>
      <c r="B42" s="57">
        <v>1</v>
      </c>
      <c r="C42" s="53">
        <f t="shared" si="0"/>
        <v>39</v>
      </c>
      <c r="D42" s="101">
        <v>0</v>
      </c>
    </row>
    <row r="43" spans="1:4" x14ac:dyDescent="0.3">
      <c r="A43" s="107">
        <v>17.3</v>
      </c>
      <c r="B43" s="57">
        <v>0</v>
      </c>
      <c r="C43" s="53">
        <f t="shared" si="0"/>
        <v>31</v>
      </c>
      <c r="D43" s="101">
        <v>9</v>
      </c>
    </row>
    <row r="44" spans="1:4" x14ac:dyDescent="0.3">
      <c r="A44" s="107">
        <v>8.3000000000000007</v>
      </c>
      <c r="B44" s="57">
        <v>0</v>
      </c>
      <c r="C44" s="53">
        <f t="shared" si="0"/>
        <v>31</v>
      </c>
      <c r="D44" s="101">
        <v>9</v>
      </c>
    </row>
    <row r="45" spans="1:4" x14ac:dyDescent="0.3">
      <c r="A45" s="107">
        <v>9.3000000000000007</v>
      </c>
      <c r="B45" s="57">
        <v>0</v>
      </c>
      <c r="C45" s="53">
        <f t="shared" si="0"/>
        <v>31</v>
      </c>
      <c r="D45" s="101">
        <v>9</v>
      </c>
    </row>
    <row r="46" spans="1:4" x14ac:dyDescent="0.3">
      <c r="A46" s="107">
        <v>10.3</v>
      </c>
      <c r="B46" s="57">
        <v>0</v>
      </c>
      <c r="C46" s="53">
        <f t="shared" si="0"/>
        <v>31</v>
      </c>
      <c r="D46" s="101">
        <v>9</v>
      </c>
    </row>
    <row r="47" spans="1:4" x14ac:dyDescent="0.3">
      <c r="A47" s="107">
        <v>11.3</v>
      </c>
      <c r="B47" s="57">
        <v>39</v>
      </c>
      <c r="C47" s="53">
        <f t="shared" si="0"/>
        <v>1</v>
      </c>
      <c r="D47" s="101">
        <v>0</v>
      </c>
    </row>
    <row r="48" spans="1:4" x14ac:dyDescent="0.3">
      <c r="A48" s="107">
        <v>12.3</v>
      </c>
      <c r="B48" s="57">
        <v>37</v>
      </c>
      <c r="C48" s="53">
        <f t="shared" si="0"/>
        <v>3</v>
      </c>
      <c r="D48" s="101">
        <v>0</v>
      </c>
    </row>
    <row r="49" spans="1:4" x14ac:dyDescent="0.3">
      <c r="A49" s="107">
        <v>13.3</v>
      </c>
      <c r="B49" s="57">
        <v>34</v>
      </c>
      <c r="C49" s="53">
        <f t="shared" si="0"/>
        <v>6</v>
      </c>
      <c r="D49" s="101">
        <v>0</v>
      </c>
    </row>
    <row r="50" spans="1:4" x14ac:dyDescent="0.3">
      <c r="A50" s="107">
        <v>14.3</v>
      </c>
      <c r="B50" s="57">
        <v>39</v>
      </c>
      <c r="C50" s="53">
        <f t="shared" si="0"/>
        <v>1</v>
      </c>
      <c r="D50" s="101">
        <v>0</v>
      </c>
    </row>
    <row r="51" spans="1:4" x14ac:dyDescent="0.3">
      <c r="A51" s="107">
        <v>15.3</v>
      </c>
      <c r="B51" s="57">
        <v>39</v>
      </c>
      <c r="C51" s="53">
        <f t="shared" si="0"/>
        <v>1</v>
      </c>
      <c r="D51" s="101">
        <v>0</v>
      </c>
    </row>
    <row r="52" spans="1:4" x14ac:dyDescent="0.3">
      <c r="A52" s="107">
        <v>16.3</v>
      </c>
      <c r="B52" s="57">
        <v>39</v>
      </c>
      <c r="C52" s="53">
        <f t="shared" si="0"/>
        <v>1</v>
      </c>
      <c r="D52" s="101">
        <v>0</v>
      </c>
    </row>
    <row r="53" spans="1:4" x14ac:dyDescent="0.3">
      <c r="A53" s="107">
        <v>17.3</v>
      </c>
      <c r="B53" s="57">
        <v>32</v>
      </c>
      <c r="C53" s="53">
        <f t="shared" si="0"/>
        <v>8</v>
      </c>
      <c r="D53" s="101">
        <v>0</v>
      </c>
    </row>
    <row r="54" spans="1:4" x14ac:dyDescent="0.3">
      <c r="A54" s="107">
        <v>7.3</v>
      </c>
      <c r="B54" s="57">
        <v>0</v>
      </c>
      <c r="C54" s="53">
        <f t="shared" si="0"/>
        <v>31</v>
      </c>
      <c r="D54" s="101">
        <v>9</v>
      </c>
    </row>
    <row r="55" spans="1:4" x14ac:dyDescent="0.3">
      <c r="A55" s="107">
        <v>8.3000000000000007</v>
      </c>
      <c r="B55" s="57">
        <v>0</v>
      </c>
      <c r="C55" s="53">
        <f t="shared" si="0"/>
        <v>31</v>
      </c>
      <c r="D55" s="101">
        <v>9</v>
      </c>
    </row>
    <row r="56" spans="1:4" x14ac:dyDescent="0.3">
      <c r="A56" s="107">
        <v>9.3000000000000007</v>
      </c>
      <c r="B56" s="57">
        <v>40</v>
      </c>
      <c r="C56" s="53">
        <f t="shared" si="0"/>
        <v>0</v>
      </c>
      <c r="D56" s="101">
        <v>0</v>
      </c>
    </row>
    <row r="57" spans="1:4" x14ac:dyDescent="0.3">
      <c r="A57" s="107">
        <v>10.3</v>
      </c>
      <c r="B57" s="57">
        <v>40</v>
      </c>
      <c r="C57" s="53">
        <f t="shared" si="0"/>
        <v>0</v>
      </c>
      <c r="D57" s="101">
        <v>0</v>
      </c>
    </row>
    <row r="58" spans="1:4" x14ac:dyDescent="0.3">
      <c r="A58" s="107">
        <v>11.3</v>
      </c>
      <c r="B58" s="57">
        <v>40</v>
      </c>
      <c r="C58" s="53">
        <f t="shared" si="0"/>
        <v>0</v>
      </c>
      <c r="D58" s="101">
        <v>0</v>
      </c>
    </row>
    <row r="59" spans="1:4" x14ac:dyDescent="0.3">
      <c r="A59" s="107">
        <v>12.3</v>
      </c>
      <c r="B59" s="57">
        <v>40</v>
      </c>
      <c r="C59" s="53">
        <f t="shared" si="0"/>
        <v>0</v>
      </c>
      <c r="D59" s="101">
        <v>0</v>
      </c>
    </row>
    <row r="60" spans="1:4" x14ac:dyDescent="0.3">
      <c r="A60" s="107">
        <v>13.3</v>
      </c>
      <c r="B60" s="57">
        <v>39</v>
      </c>
      <c r="C60" s="53">
        <f t="shared" si="0"/>
        <v>1</v>
      </c>
      <c r="D60" s="101">
        <v>0</v>
      </c>
    </row>
    <row r="61" spans="1:4" x14ac:dyDescent="0.3">
      <c r="A61" s="107">
        <v>14.3</v>
      </c>
      <c r="B61" s="57">
        <v>39</v>
      </c>
      <c r="C61" s="53">
        <f t="shared" si="0"/>
        <v>1</v>
      </c>
      <c r="D61" s="101">
        <v>0</v>
      </c>
    </row>
    <row r="62" spans="1:4" x14ac:dyDescent="0.3">
      <c r="A62" s="107">
        <v>15.3</v>
      </c>
      <c r="B62" s="57">
        <v>40</v>
      </c>
      <c r="C62" s="53">
        <f t="shared" si="0"/>
        <v>0</v>
      </c>
      <c r="D62" s="101">
        <v>0</v>
      </c>
    </row>
    <row r="63" spans="1:4" ht="15" thickBot="1" x14ac:dyDescent="0.35">
      <c r="A63" s="108">
        <v>16.3</v>
      </c>
      <c r="B63" s="109">
        <v>40</v>
      </c>
      <c r="C63" s="105">
        <f t="shared" si="0"/>
        <v>0</v>
      </c>
      <c r="D63" s="106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814AF-07F8-4FFD-ADB7-0DE907FE6375}">
  <sheetPr>
    <pageSetUpPr fitToPage="1"/>
  </sheetPr>
  <dimension ref="A1:AG131"/>
  <sheetViews>
    <sheetView topLeftCell="A6" zoomScale="70" zoomScaleNormal="70" workbookViewId="0">
      <selection activeCell="A45" sqref="A45:AG86"/>
    </sheetView>
  </sheetViews>
  <sheetFormatPr defaultRowHeight="13.8" x14ac:dyDescent="0.3"/>
  <cols>
    <col min="1" max="1" width="13.77734375" style="3" customWidth="1"/>
    <col min="2" max="2" width="5.88671875" style="3" bestFit="1" customWidth="1"/>
    <col min="3" max="3" width="6.77734375" style="3" bestFit="1" customWidth="1"/>
    <col min="4" max="4" width="6.88671875" style="3" bestFit="1" customWidth="1"/>
    <col min="5" max="5" width="7" style="3" bestFit="1" customWidth="1"/>
    <col min="6" max="6" width="6.88671875" style="3" bestFit="1" customWidth="1"/>
    <col min="7" max="7" width="7" style="3" bestFit="1" customWidth="1"/>
    <col min="8" max="8" width="6.88671875" style="3" bestFit="1" customWidth="1"/>
    <col min="9" max="9" width="6.77734375" style="3" bestFit="1" customWidth="1"/>
    <col min="10" max="11" width="5.88671875" style="3" bestFit="1" customWidth="1"/>
    <col min="12" max="12" width="6.88671875" style="3" bestFit="1" customWidth="1"/>
    <col min="13" max="14" width="7.44140625" style="3" bestFit="1" customWidth="1"/>
    <col min="15" max="15" width="8.21875" style="3" bestFit="1" customWidth="1"/>
    <col min="16" max="17" width="7.88671875" style="3" bestFit="1" customWidth="1"/>
    <col min="18" max="18" width="7.5546875" style="3" bestFit="1" customWidth="1"/>
    <col min="19" max="19" width="7.109375" style="3" bestFit="1" customWidth="1"/>
    <col min="20" max="20" width="7" style="3" bestFit="1" customWidth="1"/>
    <col min="21" max="21" width="6.77734375" style="3" bestFit="1" customWidth="1"/>
    <col min="22" max="22" width="6.88671875" style="3" bestFit="1" customWidth="1"/>
    <col min="23" max="23" width="7.77734375" style="3" bestFit="1" customWidth="1"/>
    <col min="24" max="24" width="8" style="3" bestFit="1" customWidth="1"/>
    <col min="25" max="27" width="8.21875" style="3" bestFit="1" customWidth="1"/>
    <col min="28" max="28" width="7.88671875" style="3" bestFit="1" customWidth="1"/>
    <col min="29" max="29" width="8" style="3" bestFit="1" customWidth="1"/>
    <col min="30" max="30" width="7.6640625" style="3" bestFit="1" customWidth="1"/>
    <col min="31" max="31" width="7.88671875" style="3" bestFit="1" customWidth="1"/>
    <col min="32" max="16384" width="8.88671875" style="3"/>
  </cols>
  <sheetData>
    <row r="1" spans="1:33" ht="14.4" customHeight="1" thickBot="1" x14ac:dyDescent="0.35">
      <c r="A1" s="140" t="s">
        <v>64</v>
      </c>
      <c r="B1" s="131" t="s">
        <v>62</v>
      </c>
      <c r="C1" s="131"/>
      <c r="D1" s="131"/>
      <c r="E1" s="131"/>
      <c r="F1" s="131"/>
      <c r="G1" s="131"/>
      <c r="H1" s="131"/>
      <c r="I1" s="131"/>
      <c r="J1" s="131"/>
      <c r="K1" s="132"/>
      <c r="L1" s="130" t="s">
        <v>61</v>
      </c>
      <c r="M1" s="131"/>
      <c r="N1" s="131"/>
      <c r="O1" s="131"/>
      <c r="P1" s="131"/>
      <c r="Q1" s="131"/>
      <c r="R1" s="131"/>
      <c r="S1" s="131"/>
      <c r="T1" s="131"/>
      <c r="U1" s="132"/>
      <c r="V1" s="130" t="s">
        <v>60</v>
      </c>
      <c r="W1" s="131"/>
      <c r="X1" s="131"/>
      <c r="Y1" s="131"/>
      <c r="Z1" s="131"/>
      <c r="AA1" s="131"/>
      <c r="AB1" s="131"/>
      <c r="AC1" s="131"/>
      <c r="AD1" s="131"/>
      <c r="AE1" s="132"/>
    </row>
    <row r="2" spans="1:33" ht="15" customHeight="1" thickBot="1" x14ac:dyDescent="0.35">
      <c r="A2" s="141"/>
      <c r="B2" s="77">
        <v>8.3000000000000007</v>
      </c>
      <c r="C2" s="69">
        <v>9.3000000000000007</v>
      </c>
      <c r="D2" s="69">
        <v>10.3</v>
      </c>
      <c r="E2" s="69">
        <v>11.3</v>
      </c>
      <c r="F2" s="69">
        <v>12.3</v>
      </c>
      <c r="G2" s="69">
        <v>13.3</v>
      </c>
      <c r="H2" s="69">
        <v>14.3</v>
      </c>
      <c r="I2" s="69">
        <v>15.3</v>
      </c>
      <c r="J2" s="69">
        <v>16.3</v>
      </c>
      <c r="K2" s="70">
        <v>17.3</v>
      </c>
      <c r="L2" s="69">
        <v>8.3000000000000007</v>
      </c>
      <c r="M2" s="69">
        <v>9.3000000000000007</v>
      </c>
      <c r="N2" s="69">
        <v>10.3</v>
      </c>
      <c r="O2" s="69">
        <v>11.3</v>
      </c>
      <c r="P2" s="69">
        <v>12.3</v>
      </c>
      <c r="Q2" s="69">
        <v>13.3</v>
      </c>
      <c r="R2" s="69">
        <v>14.3</v>
      </c>
      <c r="S2" s="69">
        <v>15.3</v>
      </c>
      <c r="T2" s="69">
        <v>16.3</v>
      </c>
      <c r="U2" s="70">
        <v>17.3</v>
      </c>
      <c r="V2" s="70">
        <v>7.3</v>
      </c>
      <c r="W2" s="69">
        <v>8.3000000000000007</v>
      </c>
      <c r="X2" s="69">
        <v>9.3000000000000007</v>
      </c>
      <c r="Y2" s="69">
        <v>10.3</v>
      </c>
      <c r="Z2" s="69">
        <v>11.3</v>
      </c>
      <c r="AA2" s="69">
        <v>12.3</v>
      </c>
      <c r="AB2" s="69">
        <v>13.3</v>
      </c>
      <c r="AC2" s="69">
        <v>14.3</v>
      </c>
      <c r="AD2" s="69">
        <v>15.3</v>
      </c>
      <c r="AE2" s="70">
        <v>16.3</v>
      </c>
    </row>
    <row r="3" spans="1:33" ht="15" customHeight="1" x14ac:dyDescent="0.3">
      <c r="A3" s="112" t="s">
        <v>6</v>
      </c>
      <c r="B3" s="71">
        <v>53.338099999999997</v>
      </c>
      <c r="C3" s="72">
        <v>257.27300000000002</v>
      </c>
      <c r="D3" s="72">
        <v>422.62189999999998</v>
      </c>
      <c r="E3" s="72">
        <v>598.82780000000002</v>
      </c>
      <c r="F3" s="72">
        <v>621.05520000000001</v>
      </c>
      <c r="G3" s="72">
        <v>489.58330000000001</v>
      </c>
      <c r="H3" s="72">
        <v>452.4006</v>
      </c>
      <c r="I3" s="72">
        <v>204.06020000000001</v>
      </c>
      <c r="J3" s="72">
        <v>67.232389999999995</v>
      </c>
      <c r="K3" s="72">
        <v>0</v>
      </c>
      <c r="L3" s="72">
        <v>665.53110000000004</v>
      </c>
      <c r="M3" s="72">
        <v>1100.566</v>
      </c>
      <c r="N3" s="72">
        <v>1717.0070000000001</v>
      </c>
      <c r="O3" s="72">
        <v>2173.712</v>
      </c>
      <c r="P3" s="72">
        <v>1781.8230000000001</v>
      </c>
      <c r="Q3" s="72">
        <v>2035.6420000000001</v>
      </c>
      <c r="R3" s="72">
        <v>2041.4749999999999</v>
      </c>
      <c r="S3" s="72">
        <v>970.72850000000005</v>
      </c>
      <c r="T3" s="72">
        <v>591.50609999999995</v>
      </c>
      <c r="U3" s="72">
        <v>284.9271</v>
      </c>
      <c r="V3" s="72">
        <v>868.51</v>
      </c>
      <c r="W3" s="72">
        <v>1656.1890000000001</v>
      </c>
      <c r="X3" s="72">
        <v>2333.3649999999998</v>
      </c>
      <c r="Y3" s="72">
        <v>2469.431</v>
      </c>
      <c r="Z3" s="72">
        <v>3135.0050000000001</v>
      </c>
      <c r="AA3" s="72">
        <v>2924.0830000000001</v>
      </c>
      <c r="AB3" s="72">
        <v>2741.78</v>
      </c>
      <c r="AC3" s="72">
        <v>2195.7979999999998</v>
      </c>
      <c r="AD3" s="72">
        <v>1881.7719999999999</v>
      </c>
      <c r="AE3" s="73">
        <v>1595.9739999999999</v>
      </c>
      <c r="AG3" s="3" t="s">
        <v>77</v>
      </c>
    </row>
    <row r="4" spans="1:33" x14ac:dyDescent="0.3">
      <c r="A4" s="113" t="s">
        <v>7</v>
      </c>
      <c r="B4" s="32">
        <v>29.403469999999999</v>
      </c>
      <c r="C4" s="33">
        <v>163.62700000000001</v>
      </c>
      <c r="D4" s="33">
        <v>278.82069999999999</v>
      </c>
      <c r="E4" s="33">
        <v>374.28519999999997</v>
      </c>
      <c r="F4" s="33">
        <v>365.90339999999998</v>
      </c>
      <c r="G4" s="33">
        <v>343.1891</v>
      </c>
      <c r="H4" s="33">
        <v>258.4579</v>
      </c>
      <c r="I4" s="33">
        <v>138.1918</v>
      </c>
      <c r="J4" s="33">
        <v>33.430889999999998</v>
      </c>
      <c r="K4" s="33">
        <v>0</v>
      </c>
      <c r="L4" s="33">
        <v>346.91109999999998</v>
      </c>
      <c r="M4" s="33">
        <v>557.38059999999996</v>
      </c>
      <c r="N4" s="33">
        <v>1052.357</v>
      </c>
      <c r="O4" s="33">
        <v>927.49490000000003</v>
      </c>
      <c r="P4" s="33">
        <v>1204.7180000000001</v>
      </c>
      <c r="Q4" s="33">
        <v>967.16269999999997</v>
      </c>
      <c r="R4" s="33">
        <v>1046.1010000000001</v>
      </c>
      <c r="S4" s="33">
        <v>675.47569999999996</v>
      </c>
      <c r="T4" s="33">
        <v>375.46120000000002</v>
      </c>
      <c r="U4" s="33">
        <v>138.39709999999999</v>
      </c>
      <c r="V4" s="33">
        <v>469.3537</v>
      </c>
      <c r="W4" s="33">
        <v>815.20339999999999</v>
      </c>
      <c r="X4" s="33">
        <v>1318.3209999999999</v>
      </c>
      <c r="Y4" s="33">
        <v>1398.981</v>
      </c>
      <c r="Z4" s="33">
        <v>2217.9810000000002</v>
      </c>
      <c r="AA4" s="33">
        <v>1536.511</v>
      </c>
      <c r="AB4" s="33">
        <v>1646.145</v>
      </c>
      <c r="AC4" s="33">
        <v>1293.818</v>
      </c>
      <c r="AD4" s="33">
        <v>885.93380000000002</v>
      </c>
      <c r="AE4" s="34">
        <v>845.36440000000005</v>
      </c>
      <c r="AG4" s="3" t="s">
        <v>91</v>
      </c>
    </row>
    <row r="5" spans="1:33" x14ac:dyDescent="0.3">
      <c r="A5" s="112" t="s">
        <v>8</v>
      </c>
      <c r="B5" s="32">
        <v>21.387129999999999</v>
      </c>
      <c r="C5" s="33">
        <v>97.885819999999995</v>
      </c>
      <c r="D5" s="33">
        <v>189.2209</v>
      </c>
      <c r="E5" s="33">
        <v>233.94669999999999</v>
      </c>
      <c r="F5" s="33">
        <v>278.63459999999998</v>
      </c>
      <c r="G5" s="33">
        <v>243.34119999999999</v>
      </c>
      <c r="H5" s="33">
        <v>170.13040000000001</v>
      </c>
      <c r="I5" s="33">
        <v>69.603830000000002</v>
      </c>
      <c r="J5" s="33">
        <v>24.917480000000001</v>
      </c>
      <c r="K5" s="33">
        <v>0</v>
      </c>
      <c r="L5" s="33">
        <v>213.62119999999999</v>
      </c>
      <c r="M5" s="33">
        <v>433.49950000000001</v>
      </c>
      <c r="N5" s="33">
        <v>541.81010000000003</v>
      </c>
      <c r="O5" s="33">
        <v>593.71759999999995</v>
      </c>
      <c r="P5" s="33">
        <v>755.75599999999997</v>
      </c>
      <c r="Q5" s="33">
        <v>744.28890000000001</v>
      </c>
      <c r="R5" s="33">
        <v>682.46029999999996</v>
      </c>
      <c r="S5" s="33">
        <v>383.22930000000002</v>
      </c>
      <c r="T5" s="33">
        <v>212.44820000000001</v>
      </c>
      <c r="U5" s="33">
        <v>87.475809999999996</v>
      </c>
      <c r="V5" s="33">
        <v>254.42330000000001</v>
      </c>
      <c r="W5" s="33">
        <v>582.93050000000005</v>
      </c>
      <c r="X5" s="33">
        <v>694.00379999999996</v>
      </c>
      <c r="Y5" s="33">
        <v>679.71929999999998</v>
      </c>
      <c r="Z5" s="33">
        <v>793.19460000000004</v>
      </c>
      <c r="AA5" s="33">
        <v>1266.9749999999999</v>
      </c>
      <c r="AB5" s="33">
        <v>1003.0839999999999</v>
      </c>
      <c r="AC5" s="33">
        <v>848.53449999999998</v>
      </c>
      <c r="AD5" s="33">
        <v>557.79520000000002</v>
      </c>
      <c r="AE5" s="34">
        <v>465.23939999999999</v>
      </c>
      <c r="AG5" s="3" t="s">
        <v>90</v>
      </c>
    </row>
    <row r="6" spans="1:33" x14ac:dyDescent="0.3">
      <c r="A6" s="112" t="s">
        <v>9</v>
      </c>
      <c r="B6" s="32">
        <v>14.543839999999999</v>
      </c>
      <c r="C6" s="33">
        <v>55.49606</v>
      </c>
      <c r="D6" s="33">
        <v>113.9907</v>
      </c>
      <c r="E6" s="33">
        <v>171.55860000000001</v>
      </c>
      <c r="F6" s="33">
        <v>158.30359999999999</v>
      </c>
      <c r="G6" s="33">
        <v>151.453</v>
      </c>
      <c r="H6" s="33">
        <v>103.2033</v>
      </c>
      <c r="I6" s="33">
        <v>45.874229999999997</v>
      </c>
      <c r="J6" s="33">
        <v>13.020189999999999</v>
      </c>
      <c r="K6" s="33">
        <v>0</v>
      </c>
      <c r="L6" s="33">
        <v>145.38570000000001</v>
      </c>
      <c r="M6" s="33">
        <v>307.41109999999998</v>
      </c>
      <c r="N6" s="33">
        <v>432.3313</v>
      </c>
      <c r="O6" s="33">
        <v>347.43979999999999</v>
      </c>
      <c r="P6" s="33">
        <v>543.24099999999999</v>
      </c>
      <c r="Q6" s="33">
        <v>431.5154</v>
      </c>
      <c r="R6" s="33">
        <v>502.1866</v>
      </c>
      <c r="S6" s="33">
        <v>266.89190000000002</v>
      </c>
      <c r="T6" s="33">
        <v>133.95429999999999</v>
      </c>
      <c r="U6" s="33">
        <v>56.546460000000003</v>
      </c>
      <c r="V6" s="33">
        <v>187.8125</v>
      </c>
      <c r="W6" s="33">
        <v>433.65809999999999</v>
      </c>
      <c r="X6" s="33">
        <v>382.12369999999999</v>
      </c>
      <c r="Y6" s="33">
        <v>470.87099999999998</v>
      </c>
      <c r="Z6" s="33">
        <v>607.51030000000003</v>
      </c>
      <c r="AA6" s="33">
        <v>685.44880000000001</v>
      </c>
      <c r="AB6" s="33">
        <v>597.99969999999996</v>
      </c>
      <c r="AC6" s="33">
        <v>584.99170000000004</v>
      </c>
      <c r="AD6" s="33">
        <v>477.32920000000001</v>
      </c>
      <c r="AE6" s="34">
        <v>260.40940000000001</v>
      </c>
    </row>
    <row r="7" spans="1:33" x14ac:dyDescent="0.3">
      <c r="A7" s="112" t="s">
        <v>10</v>
      </c>
      <c r="B7" s="32">
        <v>10.270580000000001</v>
      </c>
      <c r="C7" s="33">
        <v>27.477180000000001</v>
      </c>
      <c r="D7" s="33">
        <v>65.838920000000002</v>
      </c>
      <c r="E7" s="33">
        <v>102.5521</v>
      </c>
      <c r="F7" s="33">
        <v>86.334209999999999</v>
      </c>
      <c r="G7" s="33">
        <v>94.938749999999999</v>
      </c>
      <c r="H7" s="33">
        <v>98.189779999999999</v>
      </c>
      <c r="I7" s="33">
        <v>36.812660000000001</v>
      </c>
      <c r="J7" s="33">
        <v>9.282978</v>
      </c>
      <c r="K7" s="33">
        <v>0</v>
      </c>
      <c r="L7" s="33">
        <v>105.371</v>
      </c>
      <c r="M7" s="33">
        <v>214.03829999999999</v>
      </c>
      <c r="N7" s="33">
        <v>252.90309999999999</v>
      </c>
      <c r="O7" s="33">
        <v>256.2636</v>
      </c>
      <c r="P7" s="33">
        <v>237.7869</v>
      </c>
      <c r="Q7" s="33">
        <v>291.70639999999997</v>
      </c>
      <c r="R7" s="33">
        <v>378.13510000000002</v>
      </c>
      <c r="S7" s="33">
        <v>171.31479999999999</v>
      </c>
      <c r="T7" s="33">
        <v>104.3926</v>
      </c>
      <c r="U7" s="33">
        <v>33.832540000000002</v>
      </c>
      <c r="V7" s="33">
        <v>142.4623</v>
      </c>
      <c r="W7" s="33">
        <v>267.67270000000002</v>
      </c>
      <c r="X7" s="33">
        <v>304.22129999999999</v>
      </c>
      <c r="Y7" s="33">
        <v>451.4092</v>
      </c>
      <c r="Z7" s="33">
        <v>494.79349999999999</v>
      </c>
      <c r="AA7" s="33">
        <v>455.00470000000001</v>
      </c>
      <c r="AB7" s="33">
        <v>470.16559999999998</v>
      </c>
      <c r="AC7" s="33">
        <v>329.3458</v>
      </c>
      <c r="AD7" s="33">
        <v>276.19119999999998</v>
      </c>
      <c r="AE7" s="34">
        <v>160.3038</v>
      </c>
    </row>
    <row r="8" spans="1:33" x14ac:dyDescent="0.3">
      <c r="A8" s="112" t="s">
        <v>11</v>
      </c>
      <c r="B8" s="32">
        <v>5.5456370000000001</v>
      </c>
      <c r="C8" s="33">
        <v>25.99231</v>
      </c>
      <c r="D8" s="33">
        <v>42.070619999999998</v>
      </c>
      <c r="E8" s="33">
        <v>71.669409999999999</v>
      </c>
      <c r="F8" s="33">
        <v>67.234430000000003</v>
      </c>
      <c r="G8" s="33">
        <v>60.152320000000003</v>
      </c>
      <c r="H8" s="33">
        <v>58.231949999999998</v>
      </c>
      <c r="I8" s="33">
        <v>26.0898</v>
      </c>
      <c r="J8" s="33">
        <v>5.9071670000000003</v>
      </c>
      <c r="K8" s="33">
        <v>0</v>
      </c>
      <c r="L8" s="33">
        <v>78.567279999999997</v>
      </c>
      <c r="M8" s="33">
        <v>149.7055</v>
      </c>
      <c r="N8" s="33">
        <v>153.90180000000001</v>
      </c>
      <c r="O8" s="33">
        <v>198.9657</v>
      </c>
      <c r="P8" s="33">
        <v>184.98660000000001</v>
      </c>
      <c r="Q8" s="33">
        <v>188.9409</v>
      </c>
      <c r="R8" s="33">
        <v>221.40950000000001</v>
      </c>
      <c r="S8" s="33">
        <v>137.72409999999999</v>
      </c>
      <c r="T8" s="33">
        <v>69.163089999999997</v>
      </c>
      <c r="U8" s="33">
        <v>29.308229999999998</v>
      </c>
      <c r="V8" s="33">
        <v>91.325209999999998</v>
      </c>
      <c r="W8" s="33">
        <v>153.14949999999999</v>
      </c>
      <c r="X8" s="33">
        <v>276.1927</v>
      </c>
      <c r="Y8" s="33">
        <v>189.8887</v>
      </c>
      <c r="Z8" s="33">
        <v>315.56639999999999</v>
      </c>
      <c r="AA8" s="33">
        <v>327.2364</v>
      </c>
      <c r="AB8" s="33">
        <v>296.2176</v>
      </c>
      <c r="AC8" s="33">
        <v>308.13</v>
      </c>
      <c r="AD8" s="33">
        <v>213.90770000000001</v>
      </c>
      <c r="AE8" s="34">
        <v>149.1294</v>
      </c>
    </row>
    <row r="9" spans="1:33" x14ac:dyDescent="0.3">
      <c r="A9" s="112" t="s">
        <v>12</v>
      </c>
      <c r="B9" s="32">
        <v>4.76607</v>
      </c>
      <c r="C9" s="33">
        <v>19.528919999999999</v>
      </c>
      <c r="D9" s="33">
        <v>28.937850000000001</v>
      </c>
      <c r="E9" s="33">
        <v>55.768729999999998</v>
      </c>
      <c r="F9" s="33">
        <v>66.175629999999998</v>
      </c>
      <c r="G9" s="33">
        <v>45.698749999999997</v>
      </c>
      <c r="H9" s="33">
        <v>44.383119999999998</v>
      </c>
      <c r="I9" s="33">
        <v>16.657520000000002</v>
      </c>
      <c r="J9" s="33">
        <v>5.3249779999999998</v>
      </c>
      <c r="K9" s="33">
        <v>0</v>
      </c>
      <c r="L9" s="33">
        <v>67.334540000000004</v>
      </c>
      <c r="M9" s="33">
        <v>91.402550000000005</v>
      </c>
      <c r="N9" s="33">
        <v>119.99639999999999</v>
      </c>
      <c r="O9" s="33">
        <v>160.9659</v>
      </c>
      <c r="P9" s="33">
        <v>133.64060000000001</v>
      </c>
      <c r="Q9" s="33">
        <v>165.42099999999999</v>
      </c>
      <c r="R9" s="33">
        <v>242.01089999999999</v>
      </c>
      <c r="S9" s="33">
        <v>119.62269999999999</v>
      </c>
      <c r="T9" s="33">
        <v>62.15804</v>
      </c>
      <c r="U9" s="33">
        <v>27.59075</v>
      </c>
      <c r="V9" s="33">
        <v>93.056120000000007</v>
      </c>
      <c r="W9" s="33">
        <v>129.38399999999999</v>
      </c>
      <c r="X9" s="33">
        <v>184.53749999999999</v>
      </c>
      <c r="Y9" s="33">
        <v>277.1318</v>
      </c>
      <c r="Z9" s="33">
        <v>207.27099999999999</v>
      </c>
      <c r="AA9" s="33">
        <v>245.94040000000001</v>
      </c>
      <c r="AB9" s="33">
        <v>197.82570000000001</v>
      </c>
      <c r="AC9" s="33">
        <v>235.1208</v>
      </c>
      <c r="AD9" s="33">
        <v>222.7791</v>
      </c>
      <c r="AE9" s="34">
        <v>146.84950000000001</v>
      </c>
    </row>
    <row r="10" spans="1:33" x14ac:dyDescent="0.3">
      <c r="A10" s="112" t="s">
        <v>13</v>
      </c>
      <c r="B10" s="32">
        <v>47.90296</v>
      </c>
      <c r="C10" s="33">
        <v>254.46549999999999</v>
      </c>
      <c r="D10" s="33">
        <v>427.13529999999997</v>
      </c>
      <c r="E10" s="33">
        <v>589.4058</v>
      </c>
      <c r="F10" s="33">
        <v>636.97709999999995</v>
      </c>
      <c r="G10" s="33">
        <v>558.10770000000002</v>
      </c>
      <c r="H10" s="33">
        <v>408.60379999999998</v>
      </c>
      <c r="I10" s="33">
        <v>173.6704</v>
      </c>
      <c r="J10" s="33">
        <v>63.798749999999998</v>
      </c>
      <c r="K10" s="33">
        <v>0</v>
      </c>
      <c r="L10" s="33">
        <v>593.70579999999995</v>
      </c>
      <c r="M10" s="33">
        <v>992.92520000000002</v>
      </c>
      <c r="N10" s="33">
        <v>1673.521</v>
      </c>
      <c r="O10" s="33">
        <v>1942.0920000000001</v>
      </c>
      <c r="P10" s="33">
        <v>1675.604</v>
      </c>
      <c r="Q10" s="33">
        <v>1808.2660000000001</v>
      </c>
      <c r="R10" s="33">
        <v>1762.278</v>
      </c>
      <c r="S10" s="33">
        <v>989.9855</v>
      </c>
      <c r="T10" s="33">
        <v>583.08119999999997</v>
      </c>
      <c r="U10" s="33">
        <v>262.65589999999997</v>
      </c>
      <c r="V10" s="33">
        <v>819.76779999999997</v>
      </c>
      <c r="W10" s="33">
        <v>1551.8109999999999</v>
      </c>
      <c r="X10" s="33">
        <v>1874.845</v>
      </c>
      <c r="Y10" s="33">
        <v>2513.11</v>
      </c>
      <c r="Z10" s="33">
        <v>2537.7359999999999</v>
      </c>
      <c r="AA10" s="33">
        <v>2730.9580000000001</v>
      </c>
      <c r="AB10" s="33">
        <v>2664.346</v>
      </c>
      <c r="AC10" s="33">
        <v>2074.598</v>
      </c>
      <c r="AD10" s="33">
        <v>1756.23</v>
      </c>
      <c r="AE10" s="34">
        <v>1438.8630000000001</v>
      </c>
    </row>
    <row r="11" spans="1:33" x14ac:dyDescent="0.3">
      <c r="A11" s="112" t="s">
        <v>14</v>
      </c>
      <c r="B11" s="32">
        <v>29.170300000000001</v>
      </c>
      <c r="C11" s="33">
        <v>153.18709999999999</v>
      </c>
      <c r="D11" s="33">
        <v>251.3047</v>
      </c>
      <c r="E11" s="33">
        <v>396.92529999999999</v>
      </c>
      <c r="F11" s="33">
        <v>332.7029</v>
      </c>
      <c r="G11" s="33">
        <v>360.38679999999999</v>
      </c>
      <c r="H11" s="33">
        <v>272.48719999999997</v>
      </c>
      <c r="I11" s="33">
        <v>124.7685</v>
      </c>
      <c r="J11" s="33">
        <v>32.589669999999998</v>
      </c>
      <c r="K11" s="33">
        <v>0</v>
      </c>
      <c r="L11" s="33">
        <v>343.46800000000002</v>
      </c>
      <c r="M11" s="33">
        <v>556.96990000000005</v>
      </c>
      <c r="N11" s="33">
        <v>1074.4100000000001</v>
      </c>
      <c r="O11" s="33">
        <v>1061.114</v>
      </c>
      <c r="P11" s="33">
        <v>1217.732</v>
      </c>
      <c r="Q11" s="33">
        <v>1084.4190000000001</v>
      </c>
      <c r="R11" s="33">
        <v>961.76819999999998</v>
      </c>
      <c r="S11" s="33">
        <v>664.46199999999999</v>
      </c>
      <c r="T11" s="33">
        <v>378.56700000000001</v>
      </c>
      <c r="U11" s="33">
        <v>136.1506</v>
      </c>
      <c r="V11" s="33">
        <v>490.15190000000001</v>
      </c>
      <c r="W11" s="33">
        <v>856.51900000000001</v>
      </c>
      <c r="X11" s="33">
        <v>1492.57</v>
      </c>
      <c r="Y11" s="33">
        <v>1605.2070000000001</v>
      </c>
      <c r="Z11" s="33">
        <v>2192.9589999999998</v>
      </c>
      <c r="AA11" s="33">
        <v>1693.9490000000001</v>
      </c>
      <c r="AB11" s="33">
        <v>1609.347</v>
      </c>
      <c r="AC11" s="33">
        <v>1259.4169999999999</v>
      </c>
      <c r="AD11" s="33">
        <v>921.93510000000003</v>
      </c>
      <c r="AE11" s="34">
        <v>886.06690000000003</v>
      </c>
    </row>
    <row r="12" spans="1:33" x14ac:dyDescent="0.3">
      <c r="A12" s="112" t="s">
        <v>15</v>
      </c>
      <c r="B12" s="32">
        <v>18.64798</v>
      </c>
      <c r="C12" s="33">
        <v>103.7075</v>
      </c>
      <c r="D12" s="33">
        <v>187.9675</v>
      </c>
      <c r="E12" s="33">
        <v>250.2295</v>
      </c>
      <c r="F12" s="33">
        <v>264.86</v>
      </c>
      <c r="G12" s="33">
        <v>273.83870000000002</v>
      </c>
      <c r="H12" s="33">
        <v>141.09350000000001</v>
      </c>
      <c r="I12" s="33">
        <v>79.567920000000001</v>
      </c>
      <c r="J12" s="33">
        <v>28.836980000000001</v>
      </c>
      <c r="K12" s="33">
        <v>0</v>
      </c>
      <c r="L12" s="33">
        <v>273.03879999999998</v>
      </c>
      <c r="M12" s="33">
        <v>443.61759999999998</v>
      </c>
      <c r="N12" s="33">
        <v>690.16279999999995</v>
      </c>
      <c r="O12" s="33">
        <v>701.11490000000003</v>
      </c>
      <c r="P12" s="33">
        <v>885.49599999999998</v>
      </c>
      <c r="Q12" s="33">
        <v>670.50369999999998</v>
      </c>
      <c r="R12" s="33">
        <v>890.08330000000001</v>
      </c>
      <c r="S12" s="33">
        <v>384.50510000000003</v>
      </c>
      <c r="T12" s="33">
        <v>259.43529999999998</v>
      </c>
      <c r="U12" s="33">
        <v>120.1862</v>
      </c>
      <c r="V12" s="33">
        <v>364.54320000000001</v>
      </c>
      <c r="W12" s="33">
        <v>519.05330000000004</v>
      </c>
      <c r="X12" s="33">
        <v>827.28499999999997</v>
      </c>
      <c r="Y12" s="33">
        <v>868.15840000000003</v>
      </c>
      <c r="Z12" s="33">
        <v>1153.3699999999999</v>
      </c>
      <c r="AA12" s="33">
        <v>1296.1469999999999</v>
      </c>
      <c r="AB12" s="33">
        <v>1035.143</v>
      </c>
      <c r="AC12" s="33">
        <v>953.20399999999995</v>
      </c>
      <c r="AD12" s="33">
        <v>724.73839999999996</v>
      </c>
      <c r="AE12" s="34">
        <v>506.86360000000002</v>
      </c>
    </row>
    <row r="13" spans="1:33" x14ac:dyDescent="0.3">
      <c r="A13" s="112" t="s">
        <v>16</v>
      </c>
      <c r="B13" s="32">
        <v>14.395020000000001</v>
      </c>
      <c r="C13" s="33">
        <v>59.136629999999997</v>
      </c>
      <c r="D13" s="33">
        <v>118.79179999999999</v>
      </c>
      <c r="E13" s="33">
        <v>192.59639999999999</v>
      </c>
      <c r="F13" s="33">
        <v>162.2551</v>
      </c>
      <c r="G13" s="33">
        <v>169.52019999999999</v>
      </c>
      <c r="H13" s="33">
        <v>116.1301</v>
      </c>
      <c r="I13" s="33">
        <v>46.143680000000003</v>
      </c>
      <c r="J13" s="33">
        <v>16.481809999999999</v>
      </c>
      <c r="K13" s="33">
        <v>0</v>
      </c>
      <c r="L13" s="33">
        <v>196.85919999999999</v>
      </c>
      <c r="M13" s="33">
        <v>317.91419999999999</v>
      </c>
      <c r="N13" s="33">
        <v>423.09429999999998</v>
      </c>
      <c r="O13" s="33">
        <v>449.20740000000001</v>
      </c>
      <c r="P13" s="33">
        <v>619.404</v>
      </c>
      <c r="Q13" s="33">
        <v>433.9237</v>
      </c>
      <c r="R13" s="33">
        <v>572.06759999999997</v>
      </c>
      <c r="S13" s="33">
        <v>209.61689999999999</v>
      </c>
      <c r="T13" s="33">
        <v>149.80930000000001</v>
      </c>
      <c r="U13" s="33">
        <v>76.471999999999994</v>
      </c>
      <c r="V13" s="33">
        <v>212.06800000000001</v>
      </c>
      <c r="W13" s="33">
        <v>469.26850000000002</v>
      </c>
      <c r="X13" s="33">
        <v>471.1551</v>
      </c>
      <c r="Y13" s="33">
        <v>446.17880000000002</v>
      </c>
      <c r="Z13" s="33">
        <v>670.16660000000002</v>
      </c>
      <c r="AA13" s="33">
        <v>619.72370000000001</v>
      </c>
      <c r="AB13" s="33">
        <v>701.4212</v>
      </c>
      <c r="AC13" s="33">
        <v>639.5675</v>
      </c>
      <c r="AD13" s="33">
        <v>465.1447</v>
      </c>
      <c r="AE13" s="34">
        <v>308.0641</v>
      </c>
    </row>
    <row r="14" spans="1:33" x14ac:dyDescent="0.3">
      <c r="A14" s="112" t="s">
        <v>17</v>
      </c>
      <c r="B14" s="32">
        <v>8.9433950000000006</v>
      </c>
      <c r="C14" s="33">
        <v>39.115409999999997</v>
      </c>
      <c r="D14" s="33">
        <v>74.379260000000002</v>
      </c>
      <c r="E14" s="33">
        <v>114.6579</v>
      </c>
      <c r="F14" s="33">
        <v>104.2521</v>
      </c>
      <c r="G14" s="33">
        <v>126.62009999999999</v>
      </c>
      <c r="H14" s="33">
        <v>95.618489999999994</v>
      </c>
      <c r="I14" s="33">
        <v>29.503229999999999</v>
      </c>
      <c r="J14" s="33">
        <v>11.76859</v>
      </c>
      <c r="K14" s="33">
        <v>0</v>
      </c>
      <c r="L14" s="33">
        <v>91.812539999999998</v>
      </c>
      <c r="M14" s="33">
        <v>177.8289</v>
      </c>
      <c r="N14" s="33">
        <v>241.10429999999999</v>
      </c>
      <c r="O14" s="33">
        <v>276.41800000000001</v>
      </c>
      <c r="P14" s="33">
        <v>295.31290000000001</v>
      </c>
      <c r="Q14" s="33">
        <v>346.32</v>
      </c>
      <c r="R14" s="33">
        <v>347.05560000000003</v>
      </c>
      <c r="S14" s="33">
        <v>195.81819999999999</v>
      </c>
      <c r="T14" s="33">
        <v>108.58920000000001</v>
      </c>
      <c r="U14" s="33">
        <v>39.599060000000001</v>
      </c>
      <c r="V14" s="33">
        <v>190.4556</v>
      </c>
      <c r="W14" s="33">
        <v>289.9058</v>
      </c>
      <c r="X14" s="33">
        <v>369.20269999999999</v>
      </c>
      <c r="Y14" s="33">
        <v>363.18189999999998</v>
      </c>
      <c r="Z14" s="33">
        <v>518.08910000000003</v>
      </c>
      <c r="AA14" s="33">
        <v>493.08690000000001</v>
      </c>
      <c r="AB14" s="33">
        <v>576.35709999999995</v>
      </c>
      <c r="AC14" s="33">
        <v>417.23340000000002</v>
      </c>
      <c r="AD14" s="33">
        <v>278.31849999999997</v>
      </c>
      <c r="AE14" s="34">
        <v>203.5908</v>
      </c>
    </row>
    <row r="15" spans="1:33" x14ac:dyDescent="0.3">
      <c r="A15" s="112" t="s">
        <v>18</v>
      </c>
      <c r="B15" s="32">
        <v>5.5810849999999999</v>
      </c>
      <c r="C15" s="33">
        <v>25.405850000000001</v>
      </c>
      <c r="D15" s="33">
        <v>59.260100000000001</v>
      </c>
      <c r="E15" s="33">
        <v>72.525989999999993</v>
      </c>
      <c r="F15" s="33">
        <v>68.267899999999997</v>
      </c>
      <c r="G15" s="33">
        <v>82.710899999999995</v>
      </c>
      <c r="H15" s="33">
        <v>53.472059999999999</v>
      </c>
      <c r="I15" s="33">
        <v>26.766169999999999</v>
      </c>
      <c r="J15" s="33">
        <v>5.7520790000000002</v>
      </c>
      <c r="K15" s="33">
        <v>0</v>
      </c>
      <c r="L15" s="33">
        <v>58.68103</v>
      </c>
      <c r="M15" s="33">
        <v>129.5291</v>
      </c>
      <c r="N15" s="33">
        <v>176.95480000000001</v>
      </c>
      <c r="O15" s="33">
        <v>170.93289999999999</v>
      </c>
      <c r="P15" s="33">
        <v>171.52529999999999</v>
      </c>
      <c r="Q15" s="33">
        <v>214.73650000000001</v>
      </c>
      <c r="R15" s="33">
        <v>233.73949999999999</v>
      </c>
      <c r="S15" s="33">
        <v>179.4041</v>
      </c>
      <c r="T15" s="33">
        <v>92.347340000000003</v>
      </c>
      <c r="U15" s="33">
        <v>30.34517</v>
      </c>
      <c r="V15" s="33">
        <v>118.5064</v>
      </c>
      <c r="W15" s="33">
        <v>137.46879999999999</v>
      </c>
      <c r="X15" s="33">
        <v>220.09200000000001</v>
      </c>
      <c r="Y15" s="33">
        <v>262.81</v>
      </c>
      <c r="Z15" s="33">
        <v>303.75439999999998</v>
      </c>
      <c r="AA15" s="33">
        <v>343.71379999999999</v>
      </c>
      <c r="AB15" s="33">
        <v>367.80270000000002</v>
      </c>
      <c r="AC15" s="33">
        <v>339.68</v>
      </c>
      <c r="AD15" s="33">
        <v>182.29509999999999</v>
      </c>
      <c r="AE15" s="34">
        <v>138.28899999999999</v>
      </c>
    </row>
    <row r="16" spans="1:33" x14ac:dyDescent="0.3">
      <c r="A16" s="112" t="s">
        <v>19</v>
      </c>
      <c r="B16" s="32">
        <v>4.0843939999999996</v>
      </c>
      <c r="C16" s="33">
        <v>24.371369999999999</v>
      </c>
      <c r="D16" s="33">
        <v>45.322209999999998</v>
      </c>
      <c r="E16" s="33">
        <v>52.499830000000003</v>
      </c>
      <c r="F16" s="33">
        <v>62.059190000000001</v>
      </c>
      <c r="G16" s="33">
        <v>58.395499999999998</v>
      </c>
      <c r="H16" s="33">
        <v>43.991779999999999</v>
      </c>
      <c r="I16" s="33">
        <v>25.398959999999999</v>
      </c>
      <c r="J16" s="33">
        <v>6.7825340000000001</v>
      </c>
      <c r="K16" s="33">
        <v>0</v>
      </c>
      <c r="L16" s="33">
        <v>71.203190000000006</v>
      </c>
      <c r="M16" s="33">
        <v>103.8185</v>
      </c>
      <c r="N16" s="33">
        <v>144.36259999999999</v>
      </c>
      <c r="O16" s="33">
        <v>174.65770000000001</v>
      </c>
      <c r="P16" s="33">
        <v>192.62090000000001</v>
      </c>
      <c r="Q16" s="33">
        <v>167.97030000000001</v>
      </c>
      <c r="R16" s="33">
        <v>218.1771</v>
      </c>
      <c r="S16" s="33">
        <v>127.3627</v>
      </c>
      <c r="T16" s="33">
        <v>90.012</v>
      </c>
      <c r="U16" s="33">
        <v>34.372439999999997</v>
      </c>
      <c r="V16" s="33">
        <v>116.3548</v>
      </c>
      <c r="W16" s="33">
        <v>119.2444</v>
      </c>
      <c r="X16" s="33">
        <v>185.73939999999999</v>
      </c>
      <c r="Y16" s="33">
        <v>229.61369999999999</v>
      </c>
      <c r="Z16" s="33">
        <v>276.4391</v>
      </c>
      <c r="AA16" s="33">
        <v>376.39400000000001</v>
      </c>
      <c r="AB16" s="33">
        <v>351.78859999999997</v>
      </c>
      <c r="AC16" s="33">
        <v>206.73169999999999</v>
      </c>
      <c r="AD16" s="33">
        <v>213.54990000000001</v>
      </c>
      <c r="AE16" s="34">
        <v>149.0821</v>
      </c>
    </row>
    <row r="17" spans="1:31" x14ac:dyDescent="0.3">
      <c r="A17" s="112" t="s">
        <v>20</v>
      </c>
      <c r="B17" s="32">
        <v>60.280160000000002</v>
      </c>
      <c r="C17" s="33">
        <v>256.1909</v>
      </c>
      <c r="D17" s="33">
        <v>475.1182</v>
      </c>
      <c r="E17" s="33">
        <v>647.62189999999998</v>
      </c>
      <c r="F17" s="33">
        <v>693.95240000000001</v>
      </c>
      <c r="G17" s="33">
        <v>562.59879999999998</v>
      </c>
      <c r="H17" s="33">
        <v>506.73809999999997</v>
      </c>
      <c r="I17" s="33">
        <v>215.5986</v>
      </c>
      <c r="J17" s="33">
        <v>64.904529999999994</v>
      </c>
      <c r="K17" s="33">
        <v>0</v>
      </c>
      <c r="L17" s="33">
        <v>666.72659999999996</v>
      </c>
      <c r="M17" s="33">
        <v>1150.384</v>
      </c>
      <c r="N17" s="33">
        <v>1688.8230000000001</v>
      </c>
      <c r="O17" s="33">
        <v>2472.2579999999998</v>
      </c>
      <c r="P17" s="33">
        <v>1918.509</v>
      </c>
      <c r="Q17" s="33">
        <v>2166.0360000000001</v>
      </c>
      <c r="R17" s="33">
        <v>1916.4079999999999</v>
      </c>
      <c r="S17" s="33">
        <v>981.53480000000002</v>
      </c>
      <c r="T17" s="33">
        <v>698.60609999999997</v>
      </c>
      <c r="U17" s="33">
        <v>270.56549999999999</v>
      </c>
      <c r="V17" s="33">
        <v>874.41869999999994</v>
      </c>
      <c r="W17" s="33">
        <v>1662.7529999999999</v>
      </c>
      <c r="X17" s="33">
        <v>1868.884</v>
      </c>
      <c r="Y17" s="33">
        <v>2866.2139999999999</v>
      </c>
      <c r="Z17" s="33">
        <v>2880.7469999999998</v>
      </c>
      <c r="AA17" s="33">
        <v>3067.6950000000002</v>
      </c>
      <c r="AB17" s="33">
        <v>3245.8960000000002</v>
      </c>
      <c r="AC17" s="33">
        <v>2304.2959999999998</v>
      </c>
      <c r="AD17" s="33">
        <v>1811.675</v>
      </c>
      <c r="AE17" s="34">
        <v>1814.48</v>
      </c>
    </row>
    <row r="18" spans="1:31" x14ac:dyDescent="0.3">
      <c r="A18" s="112" t="s">
        <v>21</v>
      </c>
      <c r="B18" s="32">
        <v>32.16592</v>
      </c>
      <c r="C18" s="33">
        <v>164.96860000000001</v>
      </c>
      <c r="D18" s="33">
        <v>284.26549999999997</v>
      </c>
      <c r="E18" s="33">
        <v>421.08</v>
      </c>
      <c r="F18" s="33">
        <v>439.59969999999998</v>
      </c>
      <c r="G18" s="33">
        <v>381.64100000000002</v>
      </c>
      <c r="H18" s="33">
        <v>312.41379999999998</v>
      </c>
      <c r="I18" s="33">
        <v>140.047</v>
      </c>
      <c r="J18" s="33">
        <v>39.371479999999998</v>
      </c>
      <c r="K18" s="33">
        <v>0</v>
      </c>
      <c r="L18" s="33">
        <v>354.95359999999999</v>
      </c>
      <c r="M18" s="33">
        <v>578.36630000000002</v>
      </c>
      <c r="N18" s="33">
        <v>1001.229</v>
      </c>
      <c r="O18" s="33">
        <v>1244.681</v>
      </c>
      <c r="P18" s="33">
        <v>1101.393</v>
      </c>
      <c r="Q18" s="33">
        <v>988.29169999999999</v>
      </c>
      <c r="R18" s="33">
        <v>1098.5940000000001</v>
      </c>
      <c r="S18" s="33">
        <v>745.08659999999998</v>
      </c>
      <c r="T18" s="33">
        <v>479.64089999999999</v>
      </c>
      <c r="U18" s="33">
        <v>157.85939999999999</v>
      </c>
      <c r="V18" s="33">
        <v>515.80039999999997</v>
      </c>
      <c r="W18" s="33">
        <v>991.47159999999997</v>
      </c>
      <c r="X18" s="33">
        <v>1297.261</v>
      </c>
      <c r="Y18" s="33">
        <v>1500.3630000000001</v>
      </c>
      <c r="Z18" s="33">
        <v>2364.5630000000001</v>
      </c>
      <c r="AA18" s="33">
        <v>1932.798</v>
      </c>
      <c r="AB18" s="33">
        <v>1813.1489999999999</v>
      </c>
      <c r="AC18" s="33">
        <v>1669.9380000000001</v>
      </c>
      <c r="AD18" s="33">
        <v>1106.902</v>
      </c>
      <c r="AE18" s="34">
        <v>1017.229</v>
      </c>
    </row>
    <row r="19" spans="1:31" x14ac:dyDescent="0.3">
      <c r="A19" s="112" t="s">
        <v>22</v>
      </c>
      <c r="B19" s="32">
        <v>20.081669999999999</v>
      </c>
      <c r="C19" s="33">
        <v>108.43640000000001</v>
      </c>
      <c r="D19" s="33">
        <v>201.48859999999999</v>
      </c>
      <c r="E19" s="33">
        <v>277.07639999999998</v>
      </c>
      <c r="F19" s="33">
        <v>314.95350000000002</v>
      </c>
      <c r="G19" s="33">
        <v>265.82859999999999</v>
      </c>
      <c r="H19" s="33">
        <v>219.1711</v>
      </c>
      <c r="I19" s="33">
        <v>89.941379999999995</v>
      </c>
      <c r="J19" s="33">
        <v>27.24512</v>
      </c>
      <c r="K19" s="33">
        <v>0</v>
      </c>
      <c r="L19" s="33">
        <v>229.34280000000001</v>
      </c>
      <c r="M19" s="33">
        <v>472.42669999999998</v>
      </c>
      <c r="N19" s="33">
        <v>774.89649999999995</v>
      </c>
      <c r="O19" s="33">
        <v>881.51080000000002</v>
      </c>
      <c r="P19" s="33">
        <v>930.226</v>
      </c>
      <c r="Q19" s="33">
        <v>796.27639999999997</v>
      </c>
      <c r="R19" s="33">
        <v>803.26980000000003</v>
      </c>
      <c r="S19" s="33">
        <v>503.87279999999998</v>
      </c>
      <c r="T19" s="33">
        <v>250.78370000000001</v>
      </c>
      <c r="U19" s="33">
        <v>112.90730000000001</v>
      </c>
      <c r="V19" s="33">
        <v>329.95209999999997</v>
      </c>
      <c r="W19" s="33">
        <v>626.00220000000002</v>
      </c>
      <c r="X19" s="33">
        <v>800.61180000000002</v>
      </c>
      <c r="Y19" s="33">
        <v>744.52809999999999</v>
      </c>
      <c r="Z19" s="33">
        <v>1137.6579999999999</v>
      </c>
      <c r="AA19" s="33">
        <v>1301.549</v>
      </c>
      <c r="AB19" s="33">
        <v>1126.9780000000001</v>
      </c>
      <c r="AC19" s="33">
        <v>1039.1610000000001</v>
      </c>
      <c r="AD19" s="33">
        <v>623.19730000000004</v>
      </c>
      <c r="AE19" s="34">
        <v>502.06189999999998</v>
      </c>
    </row>
    <row r="20" spans="1:31" x14ac:dyDescent="0.3">
      <c r="A20" s="112" t="s">
        <v>23</v>
      </c>
      <c r="B20" s="32">
        <v>16.76332</v>
      </c>
      <c r="C20" s="33">
        <v>63.053750000000001</v>
      </c>
      <c r="D20" s="33">
        <v>130.9331</v>
      </c>
      <c r="E20" s="33">
        <v>171.26609999999999</v>
      </c>
      <c r="F20" s="33">
        <v>192.04640000000001</v>
      </c>
      <c r="G20" s="33">
        <v>185.9759</v>
      </c>
      <c r="H20" s="33">
        <v>140.67359999999999</v>
      </c>
      <c r="I20" s="33">
        <v>46.351199999999999</v>
      </c>
      <c r="J20" s="33">
        <v>16.198889999999999</v>
      </c>
      <c r="K20" s="33">
        <v>0</v>
      </c>
      <c r="L20" s="33">
        <v>158.4836</v>
      </c>
      <c r="M20" s="33">
        <v>352.68090000000001</v>
      </c>
      <c r="N20" s="33">
        <v>460.8528</v>
      </c>
      <c r="O20" s="33">
        <v>421.54259999999999</v>
      </c>
      <c r="P20" s="33">
        <v>619.7133</v>
      </c>
      <c r="Q20" s="33">
        <v>500.43950000000001</v>
      </c>
      <c r="R20" s="33">
        <v>592.83669999999995</v>
      </c>
      <c r="S20" s="33">
        <v>387.4923</v>
      </c>
      <c r="T20" s="33">
        <v>166.9872</v>
      </c>
      <c r="U20" s="33">
        <v>68.790130000000005</v>
      </c>
      <c r="V20" s="33">
        <v>244.3937</v>
      </c>
      <c r="W20" s="33">
        <v>417.3134</v>
      </c>
      <c r="X20" s="33">
        <v>599.02829999999994</v>
      </c>
      <c r="Y20" s="33">
        <v>516.91570000000002</v>
      </c>
      <c r="Z20" s="33">
        <v>668.15539999999999</v>
      </c>
      <c r="AA20" s="33">
        <v>729.84040000000005</v>
      </c>
      <c r="AB20" s="33">
        <v>728.53890000000001</v>
      </c>
      <c r="AC20" s="33">
        <v>612.07539999999995</v>
      </c>
      <c r="AD20" s="33">
        <v>503.0265</v>
      </c>
      <c r="AE20" s="34">
        <v>319.43340000000001</v>
      </c>
    </row>
    <row r="21" spans="1:31" x14ac:dyDescent="0.3">
      <c r="A21" s="112" t="s">
        <v>24</v>
      </c>
      <c r="B21" s="32">
        <v>10.65859</v>
      </c>
      <c r="C21" s="33">
        <v>38.552970000000002</v>
      </c>
      <c r="D21" s="33">
        <v>89.096760000000003</v>
      </c>
      <c r="E21" s="33">
        <v>109.524</v>
      </c>
      <c r="F21" s="33">
        <v>115.5655</v>
      </c>
      <c r="G21" s="33">
        <v>132.37540000000001</v>
      </c>
      <c r="H21" s="33">
        <v>96.249629999999996</v>
      </c>
      <c r="I21" s="33">
        <v>36.994410000000002</v>
      </c>
      <c r="J21" s="33">
        <v>11.101699999999999</v>
      </c>
      <c r="K21" s="33">
        <v>0</v>
      </c>
      <c r="L21" s="33">
        <v>149.64320000000001</v>
      </c>
      <c r="M21" s="33">
        <v>239.47499999999999</v>
      </c>
      <c r="N21" s="33">
        <v>288.09230000000002</v>
      </c>
      <c r="O21" s="33">
        <v>280.85469999999998</v>
      </c>
      <c r="P21" s="33">
        <v>313.70639999999997</v>
      </c>
      <c r="Q21" s="33">
        <v>347.70049999999998</v>
      </c>
      <c r="R21" s="33">
        <v>412.8485</v>
      </c>
      <c r="S21" s="33">
        <v>211.86850000000001</v>
      </c>
      <c r="T21" s="33">
        <v>114.5412</v>
      </c>
      <c r="U21" s="33">
        <v>45.382449999999999</v>
      </c>
      <c r="V21" s="33">
        <v>181.34700000000001</v>
      </c>
      <c r="W21" s="33">
        <v>327.14339999999999</v>
      </c>
      <c r="X21" s="33">
        <v>355.99700000000001</v>
      </c>
      <c r="Y21" s="33">
        <v>477.81450000000001</v>
      </c>
      <c r="Z21" s="33">
        <v>579.88729999999998</v>
      </c>
      <c r="AA21" s="33">
        <v>439.54169999999999</v>
      </c>
      <c r="AB21" s="33">
        <v>577.50419999999997</v>
      </c>
      <c r="AC21" s="33">
        <v>418.06139999999999</v>
      </c>
      <c r="AD21" s="33">
        <v>372.42200000000003</v>
      </c>
      <c r="AE21" s="34">
        <v>257.54599999999999</v>
      </c>
    </row>
    <row r="22" spans="1:31" x14ac:dyDescent="0.3">
      <c r="A22" s="112" t="s">
        <v>25</v>
      </c>
      <c r="B22" s="32">
        <v>7.3260120000000004</v>
      </c>
      <c r="C22" s="33">
        <v>32.395020000000002</v>
      </c>
      <c r="D22" s="33">
        <v>41.619639999999997</v>
      </c>
      <c r="E22" s="33">
        <v>81.604849999999999</v>
      </c>
      <c r="F22" s="33">
        <v>79.399299999999997</v>
      </c>
      <c r="G22" s="33">
        <v>72.145340000000004</v>
      </c>
      <c r="H22" s="33">
        <v>66.465119999999999</v>
      </c>
      <c r="I22" s="33">
        <v>23.200220000000002</v>
      </c>
      <c r="J22" s="33">
        <v>6.4523380000000001</v>
      </c>
      <c r="K22" s="33">
        <v>0</v>
      </c>
      <c r="L22" s="33">
        <v>71.600149999999999</v>
      </c>
      <c r="M22" s="33">
        <v>148.55410000000001</v>
      </c>
      <c r="N22" s="33">
        <v>192.93209999999999</v>
      </c>
      <c r="O22" s="33">
        <v>161.1437</v>
      </c>
      <c r="P22" s="33">
        <v>213.351</v>
      </c>
      <c r="Q22" s="33">
        <v>280.8689</v>
      </c>
      <c r="R22" s="33">
        <v>225.92250000000001</v>
      </c>
      <c r="S22" s="33">
        <v>141.67009999999999</v>
      </c>
      <c r="T22" s="33">
        <v>66.606539999999995</v>
      </c>
      <c r="U22" s="33">
        <v>42.957479999999997</v>
      </c>
      <c r="V22" s="33">
        <v>117.44289999999999</v>
      </c>
      <c r="W22" s="33">
        <v>155.43510000000001</v>
      </c>
      <c r="X22" s="33">
        <v>264.3109</v>
      </c>
      <c r="Y22" s="33">
        <v>336.82139999999998</v>
      </c>
      <c r="Z22" s="33">
        <v>362.53370000000001</v>
      </c>
      <c r="AA22" s="33">
        <v>356.98509999999999</v>
      </c>
      <c r="AB22" s="33">
        <v>398.16180000000003</v>
      </c>
      <c r="AC22" s="33">
        <v>320.22370000000001</v>
      </c>
      <c r="AD22" s="33">
        <v>215.7467</v>
      </c>
      <c r="AE22" s="34">
        <v>214.21860000000001</v>
      </c>
    </row>
    <row r="23" spans="1:31" x14ac:dyDescent="0.3">
      <c r="A23" s="112" t="s">
        <v>26</v>
      </c>
      <c r="B23" s="32">
        <v>5.2574680000000003</v>
      </c>
      <c r="C23" s="33">
        <v>23.74034</v>
      </c>
      <c r="D23" s="33">
        <v>40.015320000000003</v>
      </c>
      <c r="E23" s="33">
        <v>67.929150000000007</v>
      </c>
      <c r="F23" s="33">
        <v>53.107480000000002</v>
      </c>
      <c r="G23" s="33">
        <v>58.542209999999997</v>
      </c>
      <c r="H23" s="33">
        <v>52.21331</v>
      </c>
      <c r="I23" s="33">
        <v>25.49737</v>
      </c>
      <c r="J23" s="33">
        <v>5.7125180000000002</v>
      </c>
      <c r="K23" s="33">
        <v>0</v>
      </c>
      <c r="L23" s="33">
        <v>67.816689999999994</v>
      </c>
      <c r="M23" s="33">
        <v>118.93389999999999</v>
      </c>
      <c r="N23" s="33">
        <v>174.65</v>
      </c>
      <c r="O23" s="33">
        <v>151.19880000000001</v>
      </c>
      <c r="P23" s="33">
        <v>171.66839999999999</v>
      </c>
      <c r="Q23" s="33">
        <v>201.8459</v>
      </c>
      <c r="R23" s="33">
        <v>255.91919999999999</v>
      </c>
      <c r="S23" s="33">
        <v>118.1384</v>
      </c>
      <c r="T23" s="33">
        <v>89.674899999999994</v>
      </c>
      <c r="U23" s="33">
        <v>31.6111</v>
      </c>
      <c r="V23" s="33">
        <v>112.58</v>
      </c>
      <c r="W23" s="33">
        <v>159.43879999999999</v>
      </c>
      <c r="X23" s="33">
        <v>207.04159999999999</v>
      </c>
      <c r="Y23" s="33">
        <v>277.94779999999997</v>
      </c>
      <c r="Z23" s="33">
        <v>297.44060000000002</v>
      </c>
      <c r="AA23" s="33">
        <v>320.99189999999999</v>
      </c>
      <c r="AB23" s="33">
        <v>287.34800000000001</v>
      </c>
      <c r="AC23" s="33">
        <v>306.94099999999997</v>
      </c>
      <c r="AD23" s="33">
        <v>190.73740000000001</v>
      </c>
      <c r="AE23" s="34">
        <v>156.7329</v>
      </c>
    </row>
    <row r="24" spans="1:31" x14ac:dyDescent="0.3">
      <c r="A24" s="112" t="s">
        <v>29</v>
      </c>
      <c r="B24" s="32">
        <v>58.816800000000001</v>
      </c>
      <c r="C24" s="33">
        <v>281.10899999999998</v>
      </c>
      <c r="D24" s="33">
        <v>457.76179999999999</v>
      </c>
      <c r="E24" s="33">
        <v>686.9905</v>
      </c>
      <c r="F24" s="33">
        <v>767.44550000000004</v>
      </c>
      <c r="G24" s="33">
        <v>599.72339999999997</v>
      </c>
      <c r="H24" s="33">
        <v>546.97209999999995</v>
      </c>
      <c r="I24" s="33">
        <v>216.87110000000001</v>
      </c>
      <c r="J24" s="33">
        <v>71.63297</v>
      </c>
      <c r="K24" s="33">
        <v>0</v>
      </c>
      <c r="L24" s="33">
        <v>689.23680000000002</v>
      </c>
      <c r="M24" s="33">
        <v>1349.5150000000001</v>
      </c>
      <c r="N24" s="33">
        <v>1967.2660000000001</v>
      </c>
      <c r="O24" s="33">
        <v>2515.7919999999999</v>
      </c>
      <c r="P24" s="33">
        <v>2034.4169999999999</v>
      </c>
      <c r="Q24" s="33">
        <v>2285.5610000000001</v>
      </c>
      <c r="R24" s="33">
        <v>2018.9639999999999</v>
      </c>
      <c r="S24" s="33">
        <v>1178.576</v>
      </c>
      <c r="T24" s="33">
        <v>773.53179999999998</v>
      </c>
      <c r="U24" s="33">
        <v>303.90609999999998</v>
      </c>
      <c r="V24" s="33">
        <v>991.8528</v>
      </c>
      <c r="W24" s="33">
        <v>1845.711</v>
      </c>
      <c r="X24" s="33">
        <v>2268.7080000000001</v>
      </c>
      <c r="Y24" s="33">
        <v>2807.462</v>
      </c>
      <c r="Z24" s="33">
        <v>3573.538</v>
      </c>
      <c r="AA24" s="33">
        <v>3261.5169999999998</v>
      </c>
      <c r="AB24" s="33">
        <v>3374.5239999999999</v>
      </c>
      <c r="AC24" s="33">
        <v>2410.9899999999998</v>
      </c>
      <c r="AD24" s="33">
        <v>2105.989</v>
      </c>
      <c r="AE24" s="34">
        <v>2020.5350000000001</v>
      </c>
    </row>
    <row r="25" spans="1:31" x14ac:dyDescent="0.3">
      <c r="A25" s="112" t="s">
        <v>30</v>
      </c>
      <c r="B25" s="32">
        <v>34.161580000000001</v>
      </c>
      <c r="C25" s="33">
        <v>179.38939999999999</v>
      </c>
      <c r="D25" s="33">
        <v>282.52730000000003</v>
      </c>
      <c r="E25" s="33">
        <v>445.80119999999999</v>
      </c>
      <c r="F25" s="33">
        <v>429.45780000000002</v>
      </c>
      <c r="G25" s="33">
        <v>385.60059999999999</v>
      </c>
      <c r="H25" s="33">
        <v>296.28230000000002</v>
      </c>
      <c r="I25" s="33">
        <v>149.0813</v>
      </c>
      <c r="J25" s="33">
        <v>37.950879999999998</v>
      </c>
      <c r="K25" s="33">
        <v>0</v>
      </c>
      <c r="L25" s="33">
        <v>377.47489999999999</v>
      </c>
      <c r="M25" s="33">
        <v>620.74649999999997</v>
      </c>
      <c r="N25" s="33">
        <v>1129.4380000000001</v>
      </c>
      <c r="O25" s="33">
        <v>1268.19</v>
      </c>
      <c r="P25" s="33">
        <v>1249.125</v>
      </c>
      <c r="Q25" s="33">
        <v>1148.021</v>
      </c>
      <c r="R25" s="33">
        <v>1163.03</v>
      </c>
      <c r="S25" s="33">
        <v>831.1096</v>
      </c>
      <c r="T25" s="33">
        <v>440.31389999999999</v>
      </c>
      <c r="U25" s="33">
        <v>160.61959999999999</v>
      </c>
      <c r="V25" s="33">
        <v>528.35299999999995</v>
      </c>
      <c r="W25" s="33">
        <v>982.08640000000003</v>
      </c>
      <c r="X25" s="33">
        <v>1569.0250000000001</v>
      </c>
      <c r="Y25" s="33">
        <v>1719.3430000000001</v>
      </c>
      <c r="Z25" s="33">
        <v>2554.462</v>
      </c>
      <c r="AA25" s="33">
        <v>1977.6859999999999</v>
      </c>
      <c r="AB25" s="33">
        <v>1771.04</v>
      </c>
      <c r="AC25" s="33">
        <v>1696.2860000000001</v>
      </c>
      <c r="AD25" s="33">
        <v>1073.104</v>
      </c>
      <c r="AE25" s="34">
        <v>990.02229999999997</v>
      </c>
    </row>
    <row r="26" spans="1:31" x14ac:dyDescent="0.3">
      <c r="A26" s="112" t="s">
        <v>31</v>
      </c>
      <c r="B26" s="32">
        <v>21.235720000000001</v>
      </c>
      <c r="C26" s="33">
        <v>112.61490000000001</v>
      </c>
      <c r="D26" s="33">
        <v>204.02549999999999</v>
      </c>
      <c r="E26" s="33">
        <v>265.85019999999997</v>
      </c>
      <c r="F26" s="33">
        <v>286.79559999999998</v>
      </c>
      <c r="G26" s="33">
        <v>251.12110000000001</v>
      </c>
      <c r="H26" s="33">
        <v>180.06800000000001</v>
      </c>
      <c r="I26" s="33">
        <v>89.410020000000003</v>
      </c>
      <c r="J26" s="33">
        <v>26.736229999999999</v>
      </c>
      <c r="K26" s="33">
        <v>0</v>
      </c>
      <c r="L26" s="33">
        <v>266.18729999999999</v>
      </c>
      <c r="M26" s="33">
        <v>487.72430000000003</v>
      </c>
      <c r="N26" s="33">
        <v>694.57820000000004</v>
      </c>
      <c r="O26" s="33">
        <v>911.9932</v>
      </c>
      <c r="P26" s="33">
        <v>875.66470000000004</v>
      </c>
      <c r="Q26" s="33">
        <v>834.40309999999999</v>
      </c>
      <c r="R26" s="33">
        <v>806.70870000000002</v>
      </c>
      <c r="S26" s="33">
        <v>452.34500000000003</v>
      </c>
      <c r="T26" s="33">
        <v>254.70750000000001</v>
      </c>
      <c r="U26" s="33">
        <v>110.8797</v>
      </c>
      <c r="V26" s="33">
        <v>352.63630000000001</v>
      </c>
      <c r="W26" s="33">
        <v>577.33349999999996</v>
      </c>
      <c r="X26" s="33">
        <v>921.11890000000005</v>
      </c>
      <c r="Y26" s="33">
        <v>856.91570000000002</v>
      </c>
      <c r="Z26" s="33">
        <v>1143.0450000000001</v>
      </c>
      <c r="AA26" s="33">
        <v>1332.46</v>
      </c>
      <c r="AB26" s="33">
        <v>1126.367</v>
      </c>
      <c r="AC26" s="33">
        <v>1147.9469999999999</v>
      </c>
      <c r="AD26" s="33">
        <v>641.27949999999998</v>
      </c>
      <c r="AE26" s="34">
        <v>577.31129999999996</v>
      </c>
    </row>
    <row r="27" spans="1:31" x14ac:dyDescent="0.3">
      <c r="A27" s="112" t="s">
        <v>32</v>
      </c>
      <c r="B27" s="32">
        <v>16.192260000000001</v>
      </c>
      <c r="C27" s="33">
        <v>68.286910000000006</v>
      </c>
      <c r="D27" s="33">
        <v>129.9402</v>
      </c>
      <c r="E27" s="33">
        <v>183.49690000000001</v>
      </c>
      <c r="F27" s="33">
        <v>208.1737</v>
      </c>
      <c r="G27" s="33">
        <v>155.79730000000001</v>
      </c>
      <c r="H27" s="33">
        <v>147.53030000000001</v>
      </c>
      <c r="I27" s="33">
        <v>50.882339999999999</v>
      </c>
      <c r="J27" s="33">
        <v>16.362870000000001</v>
      </c>
      <c r="K27" s="33">
        <v>0</v>
      </c>
      <c r="L27" s="33">
        <v>176.65690000000001</v>
      </c>
      <c r="M27" s="33">
        <v>345.95909999999998</v>
      </c>
      <c r="N27" s="33">
        <v>412.2491</v>
      </c>
      <c r="O27" s="33">
        <v>438.18770000000001</v>
      </c>
      <c r="P27" s="33">
        <v>639.52099999999996</v>
      </c>
      <c r="Q27" s="33">
        <v>503.86099999999999</v>
      </c>
      <c r="R27" s="33">
        <v>489.28140000000002</v>
      </c>
      <c r="S27" s="33">
        <v>318.47340000000003</v>
      </c>
      <c r="T27" s="33">
        <v>153.17670000000001</v>
      </c>
      <c r="U27" s="33">
        <v>71.90916</v>
      </c>
      <c r="V27" s="33">
        <v>239.44409999999999</v>
      </c>
      <c r="W27" s="33">
        <v>501.12</v>
      </c>
      <c r="X27" s="33">
        <v>532.27819999999997</v>
      </c>
      <c r="Y27" s="33">
        <v>497.32580000000002</v>
      </c>
      <c r="Z27" s="33">
        <v>686.27340000000004</v>
      </c>
      <c r="AA27" s="33">
        <v>709.35400000000004</v>
      </c>
      <c r="AB27" s="33">
        <v>811.40629999999999</v>
      </c>
      <c r="AC27" s="33">
        <v>627.47969999999998</v>
      </c>
      <c r="AD27" s="33">
        <v>536.62070000000006</v>
      </c>
      <c r="AE27" s="34">
        <v>368.54860000000002</v>
      </c>
    </row>
    <row r="28" spans="1:31" x14ac:dyDescent="0.3">
      <c r="A28" s="112" t="s">
        <v>33</v>
      </c>
      <c r="B28" s="32">
        <v>13.66201</v>
      </c>
      <c r="C28" s="33">
        <v>40.042450000000002</v>
      </c>
      <c r="D28" s="33">
        <v>94.555509999999998</v>
      </c>
      <c r="E28" s="33">
        <v>106.8623</v>
      </c>
      <c r="F28" s="33">
        <v>103.6002</v>
      </c>
      <c r="G28" s="33">
        <v>131.14959999999999</v>
      </c>
      <c r="H28" s="33">
        <v>106.3098</v>
      </c>
      <c r="I28" s="33">
        <v>32.552100000000003</v>
      </c>
      <c r="J28" s="33">
        <v>10.98995</v>
      </c>
      <c r="K28" s="33">
        <v>0</v>
      </c>
      <c r="L28" s="33">
        <v>141.35980000000001</v>
      </c>
      <c r="M28" s="33">
        <v>204.39330000000001</v>
      </c>
      <c r="N28" s="33">
        <v>293.7715</v>
      </c>
      <c r="O28" s="33">
        <v>239.2319</v>
      </c>
      <c r="P28" s="33">
        <v>321.79809999999998</v>
      </c>
      <c r="Q28" s="33">
        <v>384.59410000000003</v>
      </c>
      <c r="R28" s="33">
        <v>434.38729999999998</v>
      </c>
      <c r="S28" s="33">
        <v>228.13679999999999</v>
      </c>
      <c r="T28" s="33">
        <v>121.7499</v>
      </c>
      <c r="U28" s="33">
        <v>41.362819999999999</v>
      </c>
      <c r="V28" s="33">
        <v>167.62889999999999</v>
      </c>
      <c r="W28" s="33">
        <v>290.8682</v>
      </c>
      <c r="X28" s="33">
        <v>330.81189999999998</v>
      </c>
      <c r="Y28" s="33">
        <v>476.21089999999998</v>
      </c>
      <c r="Z28" s="33">
        <v>644.01170000000002</v>
      </c>
      <c r="AA28" s="33">
        <v>511.49919999999997</v>
      </c>
      <c r="AB28" s="33">
        <v>450.69130000000001</v>
      </c>
      <c r="AC28" s="33">
        <v>349.37189999999998</v>
      </c>
      <c r="AD28" s="33">
        <v>334.27760000000001</v>
      </c>
      <c r="AE28" s="34">
        <v>220.19739999999999</v>
      </c>
    </row>
    <row r="29" spans="1:31" x14ac:dyDescent="0.3">
      <c r="A29" s="112" t="s">
        <v>34</v>
      </c>
      <c r="B29" s="32">
        <v>6.0495840000000003</v>
      </c>
      <c r="C29" s="33">
        <v>32.096519999999998</v>
      </c>
      <c r="D29" s="33">
        <v>51.949629999999999</v>
      </c>
      <c r="E29" s="33">
        <v>71.644419999999997</v>
      </c>
      <c r="F29" s="33">
        <v>80.474519999999998</v>
      </c>
      <c r="G29" s="33">
        <v>59.536279999999998</v>
      </c>
      <c r="H29" s="33">
        <v>58.389220000000002</v>
      </c>
      <c r="I29" s="33">
        <v>25.76878</v>
      </c>
      <c r="J29" s="33">
        <v>6.4490460000000001</v>
      </c>
      <c r="K29" s="33">
        <v>0</v>
      </c>
      <c r="L29" s="33">
        <v>69.117099999999994</v>
      </c>
      <c r="M29" s="33">
        <v>127.6885</v>
      </c>
      <c r="N29" s="33">
        <v>145.2123</v>
      </c>
      <c r="O29" s="33">
        <v>144.75290000000001</v>
      </c>
      <c r="P29" s="33">
        <v>242.22489999999999</v>
      </c>
      <c r="Q29" s="33">
        <v>192.61490000000001</v>
      </c>
      <c r="R29" s="33">
        <v>211.7953</v>
      </c>
      <c r="S29" s="33">
        <v>159.4777</v>
      </c>
      <c r="T29" s="33">
        <v>74.579719999999995</v>
      </c>
      <c r="U29" s="33">
        <v>35.609139999999996</v>
      </c>
      <c r="V29" s="33">
        <v>106.19110000000001</v>
      </c>
      <c r="W29" s="33">
        <v>155.12649999999999</v>
      </c>
      <c r="X29" s="33">
        <v>170.11340000000001</v>
      </c>
      <c r="Y29" s="33">
        <v>338.19040000000001</v>
      </c>
      <c r="Z29" s="33">
        <v>261.81529999999998</v>
      </c>
      <c r="AA29" s="33">
        <v>307.1309</v>
      </c>
      <c r="AB29" s="33">
        <v>317.52640000000002</v>
      </c>
      <c r="AC29" s="33">
        <v>339.99529999999999</v>
      </c>
      <c r="AD29" s="33">
        <v>191.3921</v>
      </c>
      <c r="AE29" s="34">
        <v>161.48869999999999</v>
      </c>
    </row>
    <row r="30" spans="1:31" x14ac:dyDescent="0.3">
      <c r="A30" s="112" t="s">
        <v>35</v>
      </c>
      <c r="B30" s="32">
        <v>5.4624810000000004</v>
      </c>
      <c r="C30" s="33">
        <v>22.581669999999999</v>
      </c>
      <c r="D30" s="33">
        <v>42.411459999999998</v>
      </c>
      <c r="E30" s="33">
        <v>52.855640000000001</v>
      </c>
      <c r="F30" s="33">
        <v>62.995010000000001</v>
      </c>
      <c r="G30" s="33">
        <v>52.661909999999999</v>
      </c>
      <c r="H30" s="33">
        <v>44.263179999999998</v>
      </c>
      <c r="I30" s="33">
        <v>23.491150000000001</v>
      </c>
      <c r="J30" s="33">
        <v>5.4491940000000003</v>
      </c>
      <c r="K30" s="33">
        <v>0</v>
      </c>
      <c r="L30" s="33">
        <v>67.034620000000004</v>
      </c>
      <c r="M30" s="33">
        <v>97.915099999999995</v>
      </c>
      <c r="N30" s="33">
        <v>169.03710000000001</v>
      </c>
      <c r="O30" s="33">
        <v>209.28489999999999</v>
      </c>
      <c r="P30" s="33">
        <v>197.23249999999999</v>
      </c>
      <c r="Q30" s="33">
        <v>187.1592</v>
      </c>
      <c r="R30" s="33">
        <v>200.34139999999999</v>
      </c>
      <c r="S30" s="33">
        <v>117.34990000000001</v>
      </c>
      <c r="T30" s="33">
        <v>76.747129999999999</v>
      </c>
      <c r="U30" s="33">
        <v>33.673020000000001</v>
      </c>
      <c r="V30" s="33">
        <v>98.837900000000005</v>
      </c>
      <c r="W30" s="33">
        <v>179.3802</v>
      </c>
      <c r="X30" s="33">
        <v>213.4699</v>
      </c>
      <c r="Y30" s="33">
        <v>271.38940000000002</v>
      </c>
      <c r="Z30" s="33">
        <v>303.51</v>
      </c>
      <c r="AA30" s="33">
        <v>295.39319999999998</v>
      </c>
      <c r="AB30" s="33">
        <v>262.32209999999998</v>
      </c>
      <c r="AC30" s="33">
        <v>258.37009999999998</v>
      </c>
      <c r="AD30" s="33">
        <v>211.80690000000001</v>
      </c>
      <c r="AE30" s="34">
        <v>161.3022</v>
      </c>
    </row>
    <row r="31" spans="1:31" x14ac:dyDescent="0.3">
      <c r="A31" s="112" t="s">
        <v>36</v>
      </c>
      <c r="B31" s="32">
        <v>49.988729999999997</v>
      </c>
      <c r="C31" s="33">
        <v>279.75779999999997</v>
      </c>
      <c r="D31" s="33">
        <v>432.76780000000002</v>
      </c>
      <c r="E31" s="33">
        <v>703.32759999999996</v>
      </c>
      <c r="F31" s="33">
        <v>683.48009999999999</v>
      </c>
      <c r="G31" s="33">
        <v>491.40260000000001</v>
      </c>
      <c r="H31" s="33">
        <v>489.5754</v>
      </c>
      <c r="I31" s="33">
        <v>210.59630000000001</v>
      </c>
      <c r="J31" s="33">
        <v>67.096299999999999</v>
      </c>
      <c r="K31" s="33">
        <v>0</v>
      </c>
      <c r="L31" s="33">
        <v>642.01559999999995</v>
      </c>
      <c r="M31" s="33">
        <v>1214.8330000000001</v>
      </c>
      <c r="N31" s="33">
        <v>1736.751</v>
      </c>
      <c r="O31" s="33">
        <v>2153.4920000000002</v>
      </c>
      <c r="P31" s="33">
        <v>1902.6990000000001</v>
      </c>
      <c r="Q31" s="33">
        <v>2134.8629999999998</v>
      </c>
      <c r="R31" s="33">
        <v>1996.306</v>
      </c>
      <c r="S31" s="33">
        <v>1166.9860000000001</v>
      </c>
      <c r="T31" s="33">
        <v>603.97329999999999</v>
      </c>
      <c r="U31" s="33">
        <v>265.69929999999999</v>
      </c>
      <c r="V31" s="33">
        <v>958.75819999999999</v>
      </c>
      <c r="W31" s="33">
        <v>1679.2909999999999</v>
      </c>
      <c r="X31" s="33">
        <v>2088.8409999999999</v>
      </c>
      <c r="Y31" s="33">
        <v>2754.645</v>
      </c>
      <c r="Z31" s="33">
        <v>2927.7139999999999</v>
      </c>
      <c r="AA31" s="33">
        <v>2496.94</v>
      </c>
      <c r="AB31" s="33">
        <v>2826.6849999999999</v>
      </c>
      <c r="AC31" s="33">
        <v>2414.1480000000001</v>
      </c>
      <c r="AD31" s="33">
        <v>1712.4849999999999</v>
      </c>
      <c r="AE31" s="34">
        <v>1779.104</v>
      </c>
    </row>
    <row r="32" spans="1:31" x14ac:dyDescent="0.3">
      <c r="A32" s="112" t="s">
        <v>37</v>
      </c>
      <c r="B32" s="32">
        <v>33.376399999999997</v>
      </c>
      <c r="C32" s="33">
        <v>178.6001</v>
      </c>
      <c r="D32" s="33">
        <v>287.91539999999998</v>
      </c>
      <c r="E32" s="33">
        <v>402.68799999999999</v>
      </c>
      <c r="F32" s="33">
        <v>427.44639999999998</v>
      </c>
      <c r="G32" s="33">
        <v>372.46690000000001</v>
      </c>
      <c r="H32" s="33">
        <v>266.3707</v>
      </c>
      <c r="I32" s="33">
        <v>134.05340000000001</v>
      </c>
      <c r="J32" s="33">
        <v>36.254060000000003</v>
      </c>
      <c r="K32" s="33">
        <v>0</v>
      </c>
      <c r="L32" s="33">
        <v>358.7294</v>
      </c>
      <c r="M32" s="33">
        <v>607.32640000000004</v>
      </c>
      <c r="N32" s="33">
        <v>1046.4939999999999</v>
      </c>
      <c r="O32" s="33">
        <v>1059.2339999999999</v>
      </c>
      <c r="P32" s="33">
        <v>1291.307</v>
      </c>
      <c r="Q32" s="33">
        <v>1075.4359999999999</v>
      </c>
      <c r="R32" s="33">
        <v>1053.171</v>
      </c>
      <c r="S32" s="33">
        <v>720.62739999999997</v>
      </c>
      <c r="T32" s="33">
        <v>417.40230000000003</v>
      </c>
      <c r="U32" s="33">
        <v>159.3597</v>
      </c>
      <c r="V32" s="33">
        <v>550.46230000000003</v>
      </c>
      <c r="W32" s="33">
        <v>921.89679999999998</v>
      </c>
      <c r="X32" s="33">
        <v>1451.242</v>
      </c>
      <c r="Y32" s="33">
        <v>1544.2550000000001</v>
      </c>
      <c r="Z32" s="33">
        <v>2403.3449999999998</v>
      </c>
      <c r="AA32" s="33">
        <v>1664.3130000000001</v>
      </c>
      <c r="AB32" s="33">
        <v>1702.1559999999999</v>
      </c>
      <c r="AC32" s="33">
        <v>1306.8520000000001</v>
      </c>
      <c r="AD32" s="33">
        <v>1009.866</v>
      </c>
      <c r="AE32" s="34">
        <v>915.17690000000005</v>
      </c>
    </row>
    <row r="33" spans="1:31" x14ac:dyDescent="0.3">
      <c r="A33" s="112" t="s">
        <v>38</v>
      </c>
      <c r="B33" s="32">
        <v>22.79758</v>
      </c>
      <c r="C33" s="33">
        <v>104.8235</v>
      </c>
      <c r="D33" s="33">
        <v>197.8364</v>
      </c>
      <c r="E33" s="33">
        <v>273.30849999999998</v>
      </c>
      <c r="F33" s="33">
        <v>282.11200000000002</v>
      </c>
      <c r="G33" s="33">
        <v>214.67609999999999</v>
      </c>
      <c r="H33" s="33">
        <v>179.0461</v>
      </c>
      <c r="I33" s="33">
        <v>87.254040000000003</v>
      </c>
      <c r="J33" s="33">
        <v>25.39209</v>
      </c>
      <c r="K33" s="33">
        <v>0</v>
      </c>
      <c r="L33" s="33">
        <v>264.95870000000002</v>
      </c>
      <c r="M33" s="33">
        <v>434.0489</v>
      </c>
      <c r="N33" s="33">
        <v>684.01170000000002</v>
      </c>
      <c r="O33" s="33">
        <v>657.91570000000002</v>
      </c>
      <c r="P33" s="33">
        <v>823.35360000000003</v>
      </c>
      <c r="Q33" s="33">
        <v>784.18290000000002</v>
      </c>
      <c r="R33" s="33">
        <v>773.93320000000006</v>
      </c>
      <c r="S33" s="33">
        <v>490.03519999999997</v>
      </c>
      <c r="T33" s="33">
        <v>231.95359999999999</v>
      </c>
      <c r="U33" s="33">
        <v>122.9297</v>
      </c>
      <c r="V33" s="33">
        <v>313.5521</v>
      </c>
      <c r="W33" s="33">
        <v>688.64769999999999</v>
      </c>
      <c r="X33" s="33">
        <v>865.26229999999998</v>
      </c>
      <c r="Y33" s="33">
        <v>735.53489999999999</v>
      </c>
      <c r="Z33" s="33">
        <v>1089.9639999999999</v>
      </c>
      <c r="AA33" s="33">
        <v>1118.2439999999999</v>
      </c>
      <c r="AB33" s="33">
        <v>1004.05</v>
      </c>
      <c r="AC33" s="33">
        <v>937.10709999999995</v>
      </c>
      <c r="AD33" s="33">
        <v>629.79520000000002</v>
      </c>
      <c r="AE33" s="34">
        <v>525.34910000000002</v>
      </c>
    </row>
    <row r="34" spans="1:31" x14ac:dyDescent="0.3">
      <c r="A34" s="112" t="s">
        <v>39</v>
      </c>
      <c r="B34" s="32">
        <v>15.164910000000001</v>
      </c>
      <c r="C34" s="33">
        <v>61.740699999999997</v>
      </c>
      <c r="D34" s="33">
        <v>124.0989</v>
      </c>
      <c r="E34" s="33">
        <v>193.90459999999999</v>
      </c>
      <c r="F34" s="33">
        <v>187.48740000000001</v>
      </c>
      <c r="G34" s="33">
        <v>158.99959999999999</v>
      </c>
      <c r="H34" s="33">
        <v>135.27969999999999</v>
      </c>
      <c r="I34" s="33">
        <v>45.734270000000002</v>
      </c>
      <c r="J34" s="33">
        <v>18.440270000000002</v>
      </c>
      <c r="K34" s="33">
        <v>0</v>
      </c>
      <c r="L34" s="33">
        <v>179.00360000000001</v>
      </c>
      <c r="M34" s="33">
        <v>324.92270000000002</v>
      </c>
      <c r="N34" s="33">
        <v>474.9991</v>
      </c>
      <c r="O34" s="33">
        <v>449.8614</v>
      </c>
      <c r="P34" s="33">
        <v>565.54610000000002</v>
      </c>
      <c r="Q34" s="33">
        <v>464.1737</v>
      </c>
      <c r="R34" s="33">
        <v>537.202</v>
      </c>
      <c r="S34" s="33">
        <v>335.14350000000002</v>
      </c>
      <c r="T34" s="33">
        <v>162.1935</v>
      </c>
      <c r="U34" s="33">
        <v>73.179599999999994</v>
      </c>
      <c r="V34" s="33">
        <v>222.58510000000001</v>
      </c>
      <c r="W34" s="33">
        <v>467.5093</v>
      </c>
      <c r="X34" s="33">
        <v>473.6705</v>
      </c>
      <c r="Y34" s="33">
        <v>529.56110000000001</v>
      </c>
      <c r="Z34" s="33">
        <v>652.15449999999998</v>
      </c>
      <c r="AA34" s="33">
        <v>589.38589999999999</v>
      </c>
      <c r="AB34" s="33">
        <v>712.74279999999999</v>
      </c>
      <c r="AC34" s="33">
        <v>501.16570000000002</v>
      </c>
      <c r="AD34" s="33">
        <v>526.19949999999994</v>
      </c>
      <c r="AE34" s="34">
        <v>310.8954</v>
      </c>
    </row>
    <row r="35" spans="1:31" x14ac:dyDescent="0.3">
      <c r="A35" s="112" t="s">
        <v>40</v>
      </c>
      <c r="B35" s="32">
        <v>11.954510000000001</v>
      </c>
      <c r="C35" s="33">
        <v>39.800469999999997</v>
      </c>
      <c r="D35" s="33">
        <v>72.459519999999998</v>
      </c>
      <c r="E35" s="33">
        <v>131.3038</v>
      </c>
      <c r="F35" s="33">
        <v>131.25129999999999</v>
      </c>
      <c r="G35" s="33">
        <v>107.3702</v>
      </c>
      <c r="H35" s="33">
        <v>90.765590000000003</v>
      </c>
      <c r="I35" s="33">
        <v>37.039569999999998</v>
      </c>
      <c r="J35" s="33">
        <v>9.5505220000000008</v>
      </c>
      <c r="K35" s="33">
        <v>0</v>
      </c>
      <c r="L35" s="33">
        <v>125.3318</v>
      </c>
      <c r="M35" s="33">
        <v>220.7336</v>
      </c>
      <c r="N35" s="33">
        <v>262.1234</v>
      </c>
      <c r="O35" s="33">
        <v>303.9522</v>
      </c>
      <c r="P35" s="33">
        <v>351.3107</v>
      </c>
      <c r="Q35" s="33">
        <v>315.21159999999998</v>
      </c>
      <c r="R35" s="33">
        <v>406.16059999999999</v>
      </c>
      <c r="S35" s="33">
        <v>206.58699999999999</v>
      </c>
      <c r="T35" s="33">
        <v>113.2578</v>
      </c>
      <c r="U35" s="33">
        <v>43.293379999999999</v>
      </c>
      <c r="V35" s="33">
        <v>176.4853</v>
      </c>
      <c r="W35" s="33">
        <v>298.17939999999999</v>
      </c>
      <c r="X35" s="33">
        <v>404.05130000000003</v>
      </c>
      <c r="Y35" s="33">
        <v>368.66239999999999</v>
      </c>
      <c r="Z35" s="33">
        <v>574.68610000000001</v>
      </c>
      <c r="AA35" s="33">
        <v>483.26240000000001</v>
      </c>
      <c r="AB35" s="33">
        <v>543.26160000000004</v>
      </c>
      <c r="AC35" s="33">
        <v>378.8177</v>
      </c>
      <c r="AD35" s="33">
        <v>317.69839999999999</v>
      </c>
      <c r="AE35" s="34">
        <v>210.14769999999999</v>
      </c>
    </row>
    <row r="36" spans="1:31" x14ac:dyDescent="0.3">
      <c r="A36" s="112" t="s">
        <v>41</v>
      </c>
      <c r="B36" s="32">
        <v>7.3648889999999998</v>
      </c>
      <c r="C36" s="33">
        <v>38.77514</v>
      </c>
      <c r="D36" s="33">
        <v>47.237830000000002</v>
      </c>
      <c r="E36" s="33">
        <v>83.998819999999995</v>
      </c>
      <c r="F36" s="33">
        <v>89.935820000000007</v>
      </c>
      <c r="G36" s="33">
        <v>61.410170000000001</v>
      </c>
      <c r="H36" s="33">
        <v>50.735999999999997</v>
      </c>
      <c r="I36" s="33">
        <v>23.58145</v>
      </c>
      <c r="J36" s="33">
        <v>5.8214050000000004</v>
      </c>
      <c r="K36" s="33">
        <v>0</v>
      </c>
      <c r="L36" s="33">
        <v>85.181330000000003</v>
      </c>
      <c r="M36" s="33">
        <v>135.8663</v>
      </c>
      <c r="N36" s="33">
        <v>187.02099999999999</v>
      </c>
      <c r="O36" s="33">
        <v>170.3751</v>
      </c>
      <c r="P36" s="33">
        <v>249.20009999999999</v>
      </c>
      <c r="Q36" s="33">
        <v>228.9461</v>
      </c>
      <c r="R36" s="33">
        <v>229.97880000000001</v>
      </c>
      <c r="S36" s="33">
        <v>121.04259999999999</v>
      </c>
      <c r="T36" s="33">
        <v>77.390820000000005</v>
      </c>
      <c r="U36" s="33">
        <v>33.346510000000002</v>
      </c>
      <c r="V36" s="33">
        <v>112.6113</v>
      </c>
      <c r="W36" s="33">
        <v>197.2413</v>
      </c>
      <c r="X36" s="33">
        <v>257.70510000000002</v>
      </c>
      <c r="Y36" s="33">
        <v>249.2715</v>
      </c>
      <c r="Z36" s="33">
        <v>343.60640000000001</v>
      </c>
      <c r="AA36" s="33">
        <v>291.24610000000001</v>
      </c>
      <c r="AB36" s="33">
        <v>319.31240000000003</v>
      </c>
      <c r="AC36" s="33">
        <v>362.98849999999999</v>
      </c>
      <c r="AD36" s="33">
        <v>186.13120000000001</v>
      </c>
      <c r="AE36" s="34">
        <v>154.8365</v>
      </c>
    </row>
    <row r="37" spans="1:31" x14ac:dyDescent="0.3">
      <c r="A37" s="112" t="s">
        <v>42</v>
      </c>
      <c r="B37" s="32">
        <v>47.643369999999997</v>
      </c>
      <c r="C37" s="33">
        <v>228.95959999999999</v>
      </c>
      <c r="D37" s="33">
        <v>389.05399999999997</v>
      </c>
      <c r="E37" s="33">
        <v>626.27120000000002</v>
      </c>
      <c r="F37" s="33">
        <v>644.39279999999997</v>
      </c>
      <c r="G37" s="33">
        <v>480.70049999999998</v>
      </c>
      <c r="H37" s="33">
        <v>357.62430000000001</v>
      </c>
      <c r="I37" s="33">
        <v>165.4461</v>
      </c>
      <c r="J37" s="33">
        <v>50.996279999999999</v>
      </c>
      <c r="K37" s="33">
        <v>0</v>
      </c>
      <c r="L37" s="33">
        <v>525.88220000000001</v>
      </c>
      <c r="M37" s="33">
        <v>1189.1590000000001</v>
      </c>
      <c r="N37" s="33">
        <v>1581.777</v>
      </c>
      <c r="O37" s="33">
        <v>1755.5429999999999</v>
      </c>
      <c r="P37" s="33">
        <v>1418.703</v>
      </c>
      <c r="Q37" s="33">
        <v>1751.252</v>
      </c>
      <c r="R37" s="33">
        <v>1514.3150000000001</v>
      </c>
      <c r="S37" s="33">
        <v>807.51459999999997</v>
      </c>
      <c r="T37" s="33">
        <v>594.46019999999999</v>
      </c>
      <c r="U37" s="33">
        <v>222.48949999999999</v>
      </c>
      <c r="V37" s="33">
        <v>817.26020000000005</v>
      </c>
      <c r="W37" s="33">
        <v>1241.671</v>
      </c>
      <c r="X37" s="33">
        <v>1679.7439999999999</v>
      </c>
      <c r="Y37" s="33">
        <v>2605.4589999999998</v>
      </c>
      <c r="Z37" s="33">
        <v>2435.9430000000002</v>
      </c>
      <c r="AA37" s="33">
        <v>2200.5729999999999</v>
      </c>
      <c r="AB37" s="33">
        <v>2334.1190000000001</v>
      </c>
      <c r="AC37" s="33">
        <v>1997.902</v>
      </c>
      <c r="AD37" s="33">
        <v>1584.826</v>
      </c>
      <c r="AE37" s="34">
        <v>1366.2090000000001</v>
      </c>
    </row>
    <row r="38" spans="1:31" x14ac:dyDescent="0.3">
      <c r="A38" s="112" t="s">
        <v>43</v>
      </c>
      <c r="B38" s="32">
        <v>25.029789999999998</v>
      </c>
      <c r="C38" s="33">
        <v>138.9888</v>
      </c>
      <c r="D38" s="33">
        <v>231.7296</v>
      </c>
      <c r="E38" s="33">
        <v>349.28109999999998</v>
      </c>
      <c r="F38" s="33">
        <v>382.76459999999997</v>
      </c>
      <c r="G38" s="33">
        <v>344.87689999999998</v>
      </c>
      <c r="H38" s="33">
        <v>248.62389999999999</v>
      </c>
      <c r="I38" s="33">
        <v>104.1264</v>
      </c>
      <c r="J38" s="33">
        <v>27.656960000000002</v>
      </c>
      <c r="K38" s="33">
        <v>0</v>
      </c>
      <c r="L38" s="33">
        <v>322.37540000000001</v>
      </c>
      <c r="M38" s="33">
        <v>592.32370000000003</v>
      </c>
      <c r="N38" s="33">
        <v>909.31449999999995</v>
      </c>
      <c r="O38" s="33">
        <v>990.48410000000001</v>
      </c>
      <c r="P38" s="33">
        <v>1100.67</v>
      </c>
      <c r="Q38" s="33">
        <v>976.73450000000003</v>
      </c>
      <c r="R38" s="33">
        <v>828.31309999999996</v>
      </c>
      <c r="S38" s="33">
        <v>658.94150000000002</v>
      </c>
      <c r="T38" s="33">
        <v>421.29820000000001</v>
      </c>
      <c r="U38" s="33">
        <v>122.9218</v>
      </c>
      <c r="V38" s="33">
        <v>410.31029999999998</v>
      </c>
      <c r="W38" s="33">
        <v>737.98310000000004</v>
      </c>
      <c r="X38" s="33">
        <v>1180.3689999999999</v>
      </c>
      <c r="Y38" s="33">
        <v>1383.047</v>
      </c>
      <c r="Z38" s="33">
        <v>1988.2809999999999</v>
      </c>
      <c r="AA38" s="33">
        <v>1635.171</v>
      </c>
      <c r="AB38" s="33">
        <v>1632.7149999999999</v>
      </c>
      <c r="AC38" s="33">
        <v>1236.1220000000001</v>
      </c>
      <c r="AD38" s="33">
        <v>826.9434</v>
      </c>
      <c r="AE38" s="34">
        <v>850.31690000000003</v>
      </c>
    </row>
    <row r="39" spans="1:31" x14ac:dyDescent="0.3">
      <c r="A39" s="112" t="s">
        <v>44</v>
      </c>
      <c r="B39" s="32">
        <v>18.3584</v>
      </c>
      <c r="C39" s="33">
        <v>82.359570000000005</v>
      </c>
      <c r="D39" s="33">
        <v>166.06290000000001</v>
      </c>
      <c r="E39" s="33">
        <v>226.81630000000001</v>
      </c>
      <c r="F39" s="33">
        <v>220.37629999999999</v>
      </c>
      <c r="G39" s="33">
        <v>177.4101</v>
      </c>
      <c r="H39" s="33">
        <v>170.0592</v>
      </c>
      <c r="I39" s="33">
        <v>69.436700000000002</v>
      </c>
      <c r="J39" s="33">
        <v>19.965019999999999</v>
      </c>
      <c r="K39" s="33">
        <v>0</v>
      </c>
      <c r="L39" s="33">
        <v>246.44489999999999</v>
      </c>
      <c r="M39" s="33">
        <v>374.5992</v>
      </c>
      <c r="N39" s="33">
        <v>534.34910000000002</v>
      </c>
      <c r="O39" s="33">
        <v>678.30060000000003</v>
      </c>
      <c r="P39" s="33">
        <v>674.38789999999995</v>
      </c>
      <c r="Q39" s="33">
        <v>596.3836</v>
      </c>
      <c r="R39" s="33">
        <v>636.61479999999995</v>
      </c>
      <c r="S39" s="33">
        <v>387.46690000000001</v>
      </c>
      <c r="T39" s="33">
        <v>206.61859999999999</v>
      </c>
      <c r="U39" s="33">
        <v>105.7025</v>
      </c>
      <c r="V39" s="33">
        <v>312.60250000000002</v>
      </c>
      <c r="W39" s="33">
        <v>549.37490000000003</v>
      </c>
      <c r="X39" s="33">
        <v>771.4135</v>
      </c>
      <c r="Y39" s="33">
        <v>739.62130000000002</v>
      </c>
      <c r="Z39" s="33">
        <v>1020.5309999999999</v>
      </c>
      <c r="AA39" s="33">
        <v>1211.4739999999999</v>
      </c>
      <c r="AB39" s="33">
        <v>858.06299999999999</v>
      </c>
      <c r="AC39" s="33">
        <v>850.64430000000004</v>
      </c>
      <c r="AD39" s="33">
        <v>553.25980000000004</v>
      </c>
      <c r="AE39" s="34">
        <v>498.88080000000002</v>
      </c>
    </row>
    <row r="40" spans="1:31" x14ac:dyDescent="0.3">
      <c r="A40" s="112" t="s">
        <v>45</v>
      </c>
      <c r="B40" s="32">
        <v>13.44096</v>
      </c>
      <c r="C40" s="33">
        <v>58.78537</v>
      </c>
      <c r="D40" s="33">
        <v>110.4957</v>
      </c>
      <c r="E40" s="33">
        <v>161.77199999999999</v>
      </c>
      <c r="F40" s="33">
        <v>145.63460000000001</v>
      </c>
      <c r="G40" s="33">
        <v>148.32499999999999</v>
      </c>
      <c r="H40" s="33">
        <v>102.9823</v>
      </c>
      <c r="I40" s="33">
        <v>46.541440000000001</v>
      </c>
      <c r="J40" s="33">
        <v>15.53809</v>
      </c>
      <c r="K40" s="33">
        <v>0</v>
      </c>
      <c r="L40" s="33">
        <v>168.6551</v>
      </c>
      <c r="M40" s="33">
        <v>318.18400000000003</v>
      </c>
      <c r="N40" s="33">
        <v>344.26839999999999</v>
      </c>
      <c r="O40" s="33">
        <v>443.66160000000002</v>
      </c>
      <c r="P40" s="33">
        <v>422.58960000000002</v>
      </c>
      <c r="Q40" s="33">
        <v>401.09910000000002</v>
      </c>
      <c r="R40" s="33">
        <v>425.8442</v>
      </c>
      <c r="S40" s="33">
        <v>269.67540000000002</v>
      </c>
      <c r="T40" s="33">
        <v>126.5102</v>
      </c>
      <c r="U40" s="33">
        <v>80.172479999999993</v>
      </c>
      <c r="V40" s="33">
        <v>211.05600000000001</v>
      </c>
      <c r="W40" s="33">
        <v>393.22730000000001</v>
      </c>
      <c r="X40" s="33">
        <v>458.45440000000002</v>
      </c>
      <c r="Y40" s="33">
        <v>466.80709999999999</v>
      </c>
      <c r="Z40" s="33">
        <v>628.53800000000001</v>
      </c>
      <c r="AA40" s="33">
        <v>640.84410000000003</v>
      </c>
      <c r="AB40" s="33">
        <v>611.03599999999994</v>
      </c>
      <c r="AC40" s="33">
        <v>578.73829999999998</v>
      </c>
      <c r="AD40" s="33">
        <v>381.79880000000003</v>
      </c>
      <c r="AE40" s="34">
        <v>345.83929999999998</v>
      </c>
    </row>
    <row r="41" spans="1:31" x14ac:dyDescent="0.3">
      <c r="A41" s="112" t="s">
        <v>46</v>
      </c>
      <c r="B41" s="32">
        <v>10.048769999999999</v>
      </c>
      <c r="C41" s="33">
        <v>47.995420000000003</v>
      </c>
      <c r="D41" s="33">
        <v>71.333979999999997</v>
      </c>
      <c r="E41" s="33">
        <v>104.61750000000001</v>
      </c>
      <c r="F41" s="33">
        <v>70.391400000000004</v>
      </c>
      <c r="G41" s="33">
        <v>112.86669999999999</v>
      </c>
      <c r="H41" s="33">
        <v>72.296800000000005</v>
      </c>
      <c r="I41" s="33">
        <v>34.139110000000002</v>
      </c>
      <c r="J41" s="33">
        <v>11.351800000000001</v>
      </c>
      <c r="K41" s="33">
        <v>0</v>
      </c>
      <c r="L41" s="33">
        <v>98.500559999999993</v>
      </c>
      <c r="M41" s="33">
        <v>181.67070000000001</v>
      </c>
      <c r="N41" s="33">
        <v>264.2312</v>
      </c>
      <c r="O41" s="33">
        <v>258.40129999999999</v>
      </c>
      <c r="P41" s="33">
        <v>304.53710000000001</v>
      </c>
      <c r="Q41" s="33">
        <v>347.97649999999999</v>
      </c>
      <c r="R41" s="33">
        <v>377.06650000000002</v>
      </c>
      <c r="S41" s="33">
        <v>152.10570000000001</v>
      </c>
      <c r="T41" s="33">
        <v>95.379270000000005</v>
      </c>
      <c r="U41" s="33">
        <v>40.053019999999997</v>
      </c>
      <c r="V41" s="33">
        <v>163.7953</v>
      </c>
      <c r="W41" s="33">
        <v>296.36040000000003</v>
      </c>
      <c r="X41" s="33">
        <v>303.37540000000001</v>
      </c>
      <c r="Y41" s="33">
        <v>402.38369999999998</v>
      </c>
      <c r="Z41" s="33">
        <v>533.32960000000003</v>
      </c>
      <c r="AA41" s="33">
        <v>368.89510000000001</v>
      </c>
      <c r="AB41" s="33">
        <v>524.66430000000003</v>
      </c>
      <c r="AC41" s="33">
        <v>409.13369999999998</v>
      </c>
      <c r="AD41" s="33">
        <v>291.80689999999998</v>
      </c>
      <c r="AE41" s="34">
        <v>191.9528</v>
      </c>
    </row>
    <row r="42" spans="1:31" ht="14.4" thickBot="1" x14ac:dyDescent="0.35">
      <c r="A42" s="112" t="s">
        <v>47</v>
      </c>
      <c r="B42" s="74">
        <v>5.621607</v>
      </c>
      <c r="C42" s="75">
        <v>32.151620000000001</v>
      </c>
      <c r="D42" s="75">
        <v>45.596350000000001</v>
      </c>
      <c r="E42" s="75">
        <v>71.846829999999997</v>
      </c>
      <c r="F42" s="75">
        <v>80.737570000000005</v>
      </c>
      <c r="G42" s="75">
        <v>57.960349999999998</v>
      </c>
      <c r="H42" s="75">
        <v>46.421990000000001</v>
      </c>
      <c r="I42" s="75">
        <v>21.559570000000001</v>
      </c>
      <c r="J42" s="75">
        <v>6.2174909999999999</v>
      </c>
      <c r="K42" s="75">
        <v>0</v>
      </c>
      <c r="L42" s="75">
        <v>61.969410000000003</v>
      </c>
      <c r="M42" s="75">
        <v>130.71700000000001</v>
      </c>
      <c r="N42" s="75">
        <v>199.1156</v>
      </c>
      <c r="O42" s="75">
        <v>222.36869999999999</v>
      </c>
      <c r="P42" s="75">
        <v>223.91030000000001</v>
      </c>
      <c r="Q42" s="75">
        <v>210.19040000000001</v>
      </c>
      <c r="R42" s="75">
        <v>214.97749999999999</v>
      </c>
      <c r="S42" s="75">
        <v>112.95959999999999</v>
      </c>
      <c r="T42" s="75">
        <v>94.296880000000002</v>
      </c>
      <c r="U42" s="75">
        <v>35.873899999999999</v>
      </c>
      <c r="V42" s="75">
        <v>120.2518</v>
      </c>
      <c r="W42" s="75">
        <v>162.63149999999999</v>
      </c>
      <c r="X42" s="75">
        <v>246.8349</v>
      </c>
      <c r="Y42" s="75">
        <v>292.48500000000001</v>
      </c>
      <c r="Z42" s="75">
        <v>301.83629999999999</v>
      </c>
      <c r="AA42" s="75">
        <v>367.03629999999998</v>
      </c>
      <c r="AB42" s="75">
        <v>253.95400000000001</v>
      </c>
      <c r="AC42" s="75">
        <v>277.24329999999998</v>
      </c>
      <c r="AD42" s="75">
        <v>202.62790000000001</v>
      </c>
      <c r="AE42" s="76">
        <v>174.35409999999999</v>
      </c>
    </row>
    <row r="43" spans="1:31" x14ac:dyDescent="0.3">
      <c r="B43" s="3">
        <f>COUNTIF(B3:B42,"&lt;500")</f>
        <v>40</v>
      </c>
      <c r="C43" s="3">
        <f t="shared" ref="C43:AE43" si="0">COUNTIF(C3:C42,"&lt;500")</f>
        <v>40</v>
      </c>
      <c r="D43" s="3">
        <f t="shared" si="0"/>
        <v>40</v>
      </c>
      <c r="E43" s="3">
        <f t="shared" si="0"/>
        <v>34</v>
      </c>
      <c r="F43" s="3">
        <f t="shared" si="0"/>
        <v>34</v>
      </c>
      <c r="G43" s="3">
        <f t="shared" si="0"/>
        <v>37</v>
      </c>
      <c r="H43" s="3">
        <f t="shared" si="0"/>
        <v>38</v>
      </c>
      <c r="I43" s="3">
        <f t="shared" si="0"/>
        <v>40</v>
      </c>
      <c r="J43" s="3">
        <f t="shared" si="0"/>
        <v>40</v>
      </c>
      <c r="K43" s="3">
        <f t="shared" si="0"/>
        <v>40</v>
      </c>
      <c r="L43" s="3">
        <f t="shared" si="0"/>
        <v>34</v>
      </c>
      <c r="M43" s="3">
        <f t="shared" si="0"/>
        <v>28</v>
      </c>
      <c r="N43" s="3">
        <f t="shared" si="0"/>
        <v>22</v>
      </c>
      <c r="O43" s="3">
        <f t="shared" si="0"/>
        <v>22</v>
      </c>
      <c r="P43" s="3">
        <f t="shared" si="0"/>
        <v>17</v>
      </c>
      <c r="Q43" s="3">
        <f t="shared" si="0"/>
        <v>20</v>
      </c>
      <c r="R43" s="3">
        <f t="shared" si="0"/>
        <v>18</v>
      </c>
      <c r="S43" s="3">
        <f t="shared" si="0"/>
        <v>27</v>
      </c>
      <c r="T43" s="3">
        <f t="shared" si="0"/>
        <v>34</v>
      </c>
      <c r="U43" s="3">
        <f t="shared" si="0"/>
        <v>40</v>
      </c>
      <c r="V43" s="3">
        <f t="shared" si="0"/>
        <v>31</v>
      </c>
      <c r="W43" s="3">
        <f t="shared" si="0"/>
        <v>21</v>
      </c>
      <c r="X43" s="3">
        <f t="shared" si="0"/>
        <v>20</v>
      </c>
      <c r="Y43" s="3">
        <f t="shared" si="0"/>
        <v>20</v>
      </c>
      <c r="Z43" s="3">
        <f t="shared" si="0"/>
        <v>11</v>
      </c>
      <c r="AA43" s="3">
        <f t="shared" si="0"/>
        <v>15</v>
      </c>
      <c r="AB43" s="3">
        <f t="shared" si="0"/>
        <v>12</v>
      </c>
      <c r="AC43" s="3">
        <f t="shared" si="0"/>
        <v>16</v>
      </c>
      <c r="AD43" s="3">
        <f t="shared" si="0"/>
        <v>19</v>
      </c>
      <c r="AE43" s="3">
        <f t="shared" si="0"/>
        <v>24</v>
      </c>
    </row>
    <row r="44" spans="1:31" ht="14.4" thickBot="1" x14ac:dyDescent="0.35"/>
    <row r="45" spans="1:31" ht="14.4" customHeight="1" thickBot="1" x14ac:dyDescent="0.35">
      <c r="A45" s="128" t="s">
        <v>81</v>
      </c>
      <c r="B45" s="130" t="s">
        <v>62</v>
      </c>
      <c r="C45" s="131"/>
      <c r="D45" s="131"/>
      <c r="E45" s="131"/>
      <c r="F45" s="131"/>
      <c r="G45" s="131"/>
      <c r="H45" s="131"/>
      <c r="I45" s="131"/>
      <c r="J45" s="131"/>
      <c r="K45" s="132"/>
      <c r="L45" s="130" t="s">
        <v>61</v>
      </c>
      <c r="M45" s="131"/>
      <c r="N45" s="131"/>
      <c r="O45" s="131"/>
      <c r="P45" s="131"/>
      <c r="Q45" s="131"/>
      <c r="R45" s="131"/>
      <c r="S45" s="131"/>
      <c r="T45" s="131"/>
      <c r="U45" s="132"/>
      <c r="V45" s="130" t="s">
        <v>60</v>
      </c>
      <c r="W45" s="131"/>
      <c r="X45" s="131"/>
      <c r="Y45" s="131"/>
      <c r="Z45" s="131"/>
      <c r="AA45" s="131"/>
      <c r="AB45" s="131"/>
      <c r="AC45" s="131"/>
      <c r="AD45" s="131"/>
      <c r="AE45" s="132"/>
    </row>
    <row r="46" spans="1:31" ht="15" customHeight="1" thickBot="1" x14ac:dyDescent="0.35">
      <c r="A46" s="129"/>
      <c r="B46" s="69">
        <v>8.3000000000000007</v>
      </c>
      <c r="C46" s="69">
        <v>9.3000000000000007</v>
      </c>
      <c r="D46" s="69">
        <v>10.3</v>
      </c>
      <c r="E46" s="69">
        <v>11.3</v>
      </c>
      <c r="F46" s="69">
        <v>12.3</v>
      </c>
      <c r="G46" s="69">
        <v>13.3</v>
      </c>
      <c r="H46" s="69">
        <v>14.3</v>
      </c>
      <c r="I46" s="69">
        <v>15.3</v>
      </c>
      <c r="J46" s="69">
        <v>16.3</v>
      </c>
      <c r="K46" s="70">
        <v>17.3</v>
      </c>
      <c r="L46" s="69">
        <v>8.3000000000000007</v>
      </c>
      <c r="M46" s="69">
        <v>9.3000000000000007</v>
      </c>
      <c r="N46" s="69">
        <v>10.3</v>
      </c>
      <c r="O46" s="69">
        <v>11.3</v>
      </c>
      <c r="P46" s="69">
        <v>12.3</v>
      </c>
      <c r="Q46" s="69">
        <v>13.3</v>
      </c>
      <c r="R46" s="69">
        <v>14.3</v>
      </c>
      <c r="S46" s="69">
        <v>15.3</v>
      </c>
      <c r="T46" s="69">
        <v>16.3</v>
      </c>
      <c r="U46" s="70">
        <v>17.3</v>
      </c>
      <c r="V46" s="70">
        <v>7.3</v>
      </c>
      <c r="W46" s="69">
        <v>8.3000000000000007</v>
      </c>
      <c r="X46" s="69">
        <v>9.3000000000000007</v>
      </c>
      <c r="Y46" s="69">
        <v>10.3</v>
      </c>
      <c r="Z46" s="69">
        <v>11.3</v>
      </c>
      <c r="AA46" s="69">
        <v>12.3</v>
      </c>
      <c r="AB46" s="69">
        <v>13.3</v>
      </c>
      <c r="AC46" s="69">
        <v>14.3</v>
      </c>
      <c r="AD46" s="69">
        <v>15.3</v>
      </c>
      <c r="AE46" s="70">
        <v>16.3</v>
      </c>
    </row>
    <row r="47" spans="1:31" ht="15" customHeight="1" x14ac:dyDescent="0.3">
      <c r="A47" s="114" t="s">
        <v>6</v>
      </c>
      <c r="B47" s="71">
        <f>B91*0.9058</f>
        <v>24.023292454</v>
      </c>
      <c r="C47" s="72">
        <f t="shared" ref="C47:AE47" si="1">C91*0.9058</f>
        <v>102.33891444000001</v>
      </c>
      <c r="D47" s="72">
        <f t="shared" si="1"/>
        <v>200.63868552000002</v>
      </c>
      <c r="E47" s="72">
        <f t="shared" si="1"/>
        <v>209.03771602000003</v>
      </c>
      <c r="F47" s="72">
        <f t="shared" si="1"/>
        <v>273.38384583999999</v>
      </c>
      <c r="G47" s="72">
        <f t="shared" si="1"/>
        <v>277.81873322000001</v>
      </c>
      <c r="H47" s="72">
        <f t="shared" si="1"/>
        <v>180.30881974000002</v>
      </c>
      <c r="I47" s="72">
        <f t="shared" si="1"/>
        <v>95.843875540000013</v>
      </c>
      <c r="J47" s="72">
        <f t="shared" si="1"/>
        <v>29.848247688000001</v>
      </c>
      <c r="K47" s="72">
        <v>0</v>
      </c>
      <c r="L47" s="72">
        <f t="shared" si="1"/>
        <v>214.63691872000001</v>
      </c>
      <c r="M47" s="72">
        <f t="shared" si="1"/>
        <v>494.34506016</v>
      </c>
      <c r="N47" s="72">
        <f t="shared" si="1"/>
        <v>519.20410709999999</v>
      </c>
      <c r="O47" s="72">
        <f t="shared" si="1"/>
        <v>828.43091184000002</v>
      </c>
      <c r="P47" s="72">
        <f t="shared" si="1"/>
        <v>671.18493764000004</v>
      </c>
      <c r="Q47" s="72">
        <f t="shared" si="1"/>
        <v>828.75980782000011</v>
      </c>
      <c r="R47" s="72">
        <f t="shared" si="1"/>
        <v>591.65252734000012</v>
      </c>
      <c r="S47" s="72">
        <f t="shared" si="1"/>
        <v>622.75135874</v>
      </c>
      <c r="T47" s="72">
        <f t="shared" si="1"/>
        <v>295.56471391999997</v>
      </c>
      <c r="U47" s="72">
        <f t="shared" si="1"/>
        <v>145.81939778000003</v>
      </c>
      <c r="V47" s="72">
        <f t="shared" si="1"/>
        <v>409.59379258000001</v>
      </c>
      <c r="W47" s="72">
        <f t="shared" si="1"/>
        <v>672.64599304000001</v>
      </c>
      <c r="X47" s="72">
        <f t="shared" si="1"/>
        <v>750.43908618</v>
      </c>
      <c r="Y47" s="72">
        <f t="shared" si="1"/>
        <v>987.81203779999998</v>
      </c>
      <c r="Z47" s="72">
        <f t="shared" si="1"/>
        <v>1045.9870428000002</v>
      </c>
      <c r="AA47" s="72">
        <f t="shared" si="1"/>
        <v>977.6516792000001</v>
      </c>
      <c r="AB47" s="72">
        <f t="shared" si="1"/>
        <v>875.36684102000004</v>
      </c>
      <c r="AC47" s="72">
        <f t="shared" si="1"/>
        <v>937.61713080000004</v>
      </c>
      <c r="AD47" s="72">
        <f t="shared" si="1"/>
        <v>866.31771786000002</v>
      </c>
      <c r="AE47" s="73">
        <f t="shared" si="1"/>
        <v>621.97653742</v>
      </c>
    </row>
    <row r="48" spans="1:31" x14ac:dyDescent="0.3">
      <c r="A48" s="113" t="s">
        <v>7</v>
      </c>
      <c r="B48" s="32">
        <f t="shared" ref="B48:AE48" si="2">B92*0.9058</f>
        <v>15.799751646000001</v>
      </c>
      <c r="C48" s="33">
        <f t="shared" si="2"/>
        <v>60.465392764000001</v>
      </c>
      <c r="D48" s="33">
        <f t="shared" si="2"/>
        <v>95.121228299999999</v>
      </c>
      <c r="E48" s="33">
        <f t="shared" si="2"/>
        <v>178.01035224</v>
      </c>
      <c r="F48" s="33">
        <f t="shared" si="2"/>
        <v>151.45048463999998</v>
      </c>
      <c r="G48" s="33">
        <f t="shared" si="2"/>
        <v>140.32128236</v>
      </c>
      <c r="H48" s="33">
        <f t="shared" si="2"/>
        <v>86.61043113800001</v>
      </c>
      <c r="I48" s="33">
        <f t="shared" si="2"/>
        <v>76.311448905999995</v>
      </c>
      <c r="J48" s="33">
        <f t="shared" si="2"/>
        <v>17.660328251999999</v>
      </c>
      <c r="K48" s="33">
        <v>0</v>
      </c>
      <c r="L48" s="33">
        <f t="shared" si="2"/>
        <v>123.29677136000001</v>
      </c>
      <c r="M48" s="33">
        <f t="shared" si="2"/>
        <v>237.13019722000004</v>
      </c>
      <c r="N48" s="33">
        <f t="shared" si="2"/>
        <v>299.78239046000004</v>
      </c>
      <c r="O48" s="33">
        <f t="shared" si="2"/>
        <v>481.83858898</v>
      </c>
      <c r="P48" s="33">
        <f t="shared" si="2"/>
        <v>441.69398588000001</v>
      </c>
      <c r="Q48" s="33">
        <f t="shared" si="2"/>
        <v>504.25097954</v>
      </c>
      <c r="R48" s="33">
        <f t="shared" si="2"/>
        <v>392.73468066000004</v>
      </c>
      <c r="S48" s="33">
        <f t="shared" si="2"/>
        <v>278.90170770000003</v>
      </c>
      <c r="T48" s="33">
        <f t="shared" si="2"/>
        <v>187.49951304000001</v>
      </c>
      <c r="U48" s="33">
        <f t="shared" si="2"/>
        <v>73.474573886000002</v>
      </c>
      <c r="V48" s="33">
        <f t="shared" si="2"/>
        <v>249.70424108</v>
      </c>
      <c r="W48" s="33">
        <f t="shared" si="2"/>
        <v>345.36550734000002</v>
      </c>
      <c r="X48" s="33">
        <f t="shared" si="2"/>
        <v>561.62634430000003</v>
      </c>
      <c r="Y48" s="33">
        <f t="shared" si="2"/>
        <v>563.52471993999995</v>
      </c>
      <c r="Z48" s="33">
        <f t="shared" si="2"/>
        <v>673.03657399999997</v>
      </c>
      <c r="AA48" s="33">
        <f t="shared" si="2"/>
        <v>655.90753368000003</v>
      </c>
      <c r="AB48" s="33">
        <f t="shared" si="2"/>
        <v>544.41125297999997</v>
      </c>
      <c r="AC48" s="33">
        <f t="shared" si="2"/>
        <v>538.22246505999999</v>
      </c>
      <c r="AD48" s="33">
        <f t="shared" si="2"/>
        <v>409.30384600000002</v>
      </c>
      <c r="AE48" s="34">
        <f t="shared" si="2"/>
        <v>383.16925150000003</v>
      </c>
    </row>
    <row r="49" spans="1:31" x14ac:dyDescent="0.3">
      <c r="A49" s="112" t="s">
        <v>8</v>
      </c>
      <c r="B49" s="32">
        <f t="shared" ref="B49:AE49" si="3">B93*0.9058</f>
        <v>10.140304188</v>
      </c>
      <c r="C49" s="33">
        <f t="shared" si="3"/>
        <v>44.581800270000002</v>
      </c>
      <c r="D49" s="33">
        <f t="shared" si="3"/>
        <v>65.902547843999997</v>
      </c>
      <c r="E49" s="33">
        <f t="shared" si="3"/>
        <v>87.37903867</v>
      </c>
      <c r="F49" s="33">
        <f t="shared" si="3"/>
        <v>125.76706912</v>
      </c>
      <c r="G49" s="33">
        <f t="shared" si="3"/>
        <v>85.165951878000001</v>
      </c>
      <c r="H49" s="33">
        <f t="shared" si="3"/>
        <v>67.287407348000002</v>
      </c>
      <c r="I49" s="33">
        <f t="shared" si="3"/>
        <v>23.401007854000003</v>
      </c>
      <c r="J49" s="33">
        <f t="shared" si="3"/>
        <v>8.9795522852000005</v>
      </c>
      <c r="K49" s="33">
        <v>0</v>
      </c>
      <c r="L49" s="33">
        <f t="shared" si="3"/>
        <v>73.164047530000005</v>
      </c>
      <c r="M49" s="33">
        <f t="shared" si="3"/>
        <v>187.06518194</v>
      </c>
      <c r="N49" s="33">
        <f t="shared" si="3"/>
        <v>153.55556384000002</v>
      </c>
      <c r="O49" s="33">
        <f t="shared" si="3"/>
        <v>216.18701426000001</v>
      </c>
      <c r="P49" s="33">
        <f t="shared" si="3"/>
        <v>183.06218000000001</v>
      </c>
      <c r="Q49" s="33">
        <f t="shared" si="3"/>
        <v>290.60736109999999</v>
      </c>
      <c r="R49" s="33">
        <f t="shared" si="3"/>
        <v>239.97721720000004</v>
      </c>
      <c r="S49" s="33">
        <f t="shared" si="3"/>
        <v>137.08667056000002</v>
      </c>
      <c r="T49" s="33">
        <f t="shared" si="3"/>
        <v>77.960430631999998</v>
      </c>
      <c r="U49" s="33">
        <f t="shared" si="3"/>
        <v>47.888531866000001</v>
      </c>
      <c r="V49" s="33">
        <f t="shared" si="3"/>
        <v>150.51035482</v>
      </c>
      <c r="W49" s="33">
        <f t="shared" si="3"/>
        <v>221.12498296000001</v>
      </c>
      <c r="X49" s="33">
        <f t="shared" si="3"/>
        <v>335.38359134000001</v>
      </c>
      <c r="Y49" s="33">
        <f t="shared" si="3"/>
        <v>341.06812040000005</v>
      </c>
      <c r="Z49" s="33">
        <f t="shared" si="3"/>
        <v>383.22205964000005</v>
      </c>
      <c r="AA49" s="33">
        <f t="shared" si="3"/>
        <v>351.34097936000006</v>
      </c>
      <c r="AB49" s="33">
        <f t="shared" si="3"/>
        <v>348.24441148</v>
      </c>
      <c r="AC49" s="33">
        <f t="shared" si="3"/>
        <v>301.01880746</v>
      </c>
      <c r="AD49" s="33">
        <f t="shared" si="3"/>
        <v>270.28320186000002</v>
      </c>
      <c r="AE49" s="34">
        <f t="shared" si="3"/>
        <v>223.57245456000001</v>
      </c>
    </row>
    <row r="50" spans="1:31" x14ac:dyDescent="0.3">
      <c r="A50" s="112" t="s">
        <v>9</v>
      </c>
      <c r="B50" s="32">
        <f t="shared" ref="B50:AE50" si="4">B94*0.9058</f>
        <v>7.0358440726000007</v>
      </c>
      <c r="C50" s="33">
        <f t="shared" si="4"/>
        <v>21.483456428</v>
      </c>
      <c r="D50" s="33">
        <f t="shared" si="4"/>
        <v>45.214619324000004</v>
      </c>
      <c r="E50" s="33">
        <f t="shared" si="4"/>
        <v>49.023218468000003</v>
      </c>
      <c r="F50" s="33">
        <f t="shared" si="4"/>
        <v>59.405670170000008</v>
      </c>
      <c r="G50" s="33">
        <f t="shared" si="4"/>
        <v>80.747387013999997</v>
      </c>
      <c r="H50" s="33">
        <f t="shared" si="4"/>
        <v>34.586088936000003</v>
      </c>
      <c r="I50" s="33">
        <f t="shared" si="4"/>
        <v>17.127645388000001</v>
      </c>
      <c r="J50" s="33">
        <f t="shared" si="4"/>
        <v>5.1315082686000002</v>
      </c>
      <c r="K50" s="33">
        <v>0</v>
      </c>
      <c r="L50" s="33">
        <f t="shared" si="4"/>
        <v>68.993590343999998</v>
      </c>
      <c r="M50" s="33">
        <f t="shared" si="4"/>
        <v>108.01873334000001</v>
      </c>
      <c r="N50" s="33">
        <f t="shared" si="4"/>
        <v>92.000475560000012</v>
      </c>
      <c r="O50" s="33">
        <f t="shared" si="4"/>
        <v>171.47880960000003</v>
      </c>
      <c r="P50" s="33">
        <f t="shared" si="4"/>
        <v>153.33020080000003</v>
      </c>
      <c r="Q50" s="33">
        <f t="shared" si="4"/>
        <v>132.95903054000001</v>
      </c>
      <c r="R50" s="33">
        <f t="shared" si="4"/>
        <v>134.78095665999999</v>
      </c>
      <c r="S50" s="33">
        <f t="shared" si="4"/>
        <v>63.879208036000001</v>
      </c>
      <c r="T50" s="33">
        <f t="shared" si="4"/>
        <v>41.059270882</v>
      </c>
      <c r="U50" s="33">
        <f t="shared" si="4"/>
        <v>29.071687231999999</v>
      </c>
      <c r="V50" s="33">
        <f t="shared" si="4"/>
        <v>88.48278314400001</v>
      </c>
      <c r="W50" s="33">
        <f t="shared" si="4"/>
        <v>107.99155934000001</v>
      </c>
      <c r="X50" s="33">
        <f t="shared" si="4"/>
        <v>149.76569664000002</v>
      </c>
      <c r="Y50" s="33">
        <f t="shared" si="4"/>
        <v>253.56494184000002</v>
      </c>
      <c r="Z50" s="33">
        <f t="shared" si="4"/>
        <v>236.89260587999999</v>
      </c>
      <c r="AA50" s="33">
        <f t="shared" si="4"/>
        <v>166.29002488</v>
      </c>
      <c r="AB50" s="33">
        <f t="shared" si="4"/>
        <v>220.21664672000003</v>
      </c>
      <c r="AC50" s="33">
        <f t="shared" si="4"/>
        <v>204.89594552</v>
      </c>
      <c r="AD50" s="33">
        <f t="shared" si="4"/>
        <v>180.13064888</v>
      </c>
      <c r="AE50" s="34">
        <f t="shared" si="4"/>
        <v>115.28370224000001</v>
      </c>
    </row>
    <row r="51" spans="1:31" x14ac:dyDescent="0.3">
      <c r="A51" s="112" t="s">
        <v>10</v>
      </c>
      <c r="B51" s="32">
        <f t="shared" ref="B51:AE51" si="5">B95*0.9058</f>
        <v>3.7678118758000005</v>
      </c>
      <c r="C51" s="33">
        <f t="shared" si="5"/>
        <v>12.504587116000002</v>
      </c>
      <c r="D51" s="33">
        <f t="shared" si="5"/>
        <v>23.300907896000002</v>
      </c>
      <c r="E51" s="33">
        <f t="shared" si="5"/>
        <v>35.177204958000004</v>
      </c>
      <c r="F51" s="33">
        <f t="shared" si="5"/>
        <v>27.22372842</v>
      </c>
      <c r="G51" s="33">
        <f t="shared" si="5"/>
        <v>48.743172282000003</v>
      </c>
      <c r="H51" s="33">
        <f t="shared" si="5"/>
        <v>31.377509827999997</v>
      </c>
      <c r="I51" s="33">
        <f t="shared" si="5"/>
        <v>13.373394244</v>
      </c>
      <c r="J51" s="33">
        <f t="shared" si="5"/>
        <v>3.6549319856000002</v>
      </c>
      <c r="K51" s="33">
        <v>0</v>
      </c>
      <c r="L51" s="33">
        <f t="shared" si="5"/>
        <v>35.499135336000002</v>
      </c>
      <c r="M51" s="33">
        <f t="shared" si="5"/>
        <v>75.981221399999995</v>
      </c>
      <c r="N51" s="33">
        <f t="shared" si="5"/>
        <v>88.063669484000002</v>
      </c>
      <c r="O51" s="33">
        <f t="shared" si="5"/>
        <v>78.967109578000006</v>
      </c>
      <c r="P51" s="33">
        <f t="shared" si="5"/>
        <v>86.424216774000001</v>
      </c>
      <c r="Q51" s="33">
        <f t="shared" si="5"/>
        <v>106.1407382</v>
      </c>
      <c r="R51" s="33">
        <f t="shared" si="5"/>
        <v>63.584116512000008</v>
      </c>
      <c r="S51" s="33">
        <f t="shared" si="5"/>
        <v>49.603600760000006</v>
      </c>
      <c r="T51" s="33">
        <f t="shared" si="5"/>
        <v>42.040759530000003</v>
      </c>
      <c r="U51" s="33">
        <f t="shared" si="5"/>
        <v>26.351560774000003</v>
      </c>
      <c r="V51" s="33">
        <f t="shared" si="5"/>
        <v>67.987826256000005</v>
      </c>
      <c r="W51" s="33">
        <f t="shared" si="5"/>
        <v>102.57849854000001</v>
      </c>
      <c r="X51" s="33">
        <f t="shared" si="5"/>
        <v>97.083915740000009</v>
      </c>
      <c r="Y51" s="33">
        <f t="shared" si="5"/>
        <v>188.81111144000002</v>
      </c>
      <c r="Z51" s="33">
        <f t="shared" si="5"/>
        <v>167.75787378000001</v>
      </c>
      <c r="AA51" s="33">
        <f t="shared" si="5"/>
        <v>212.88935878000001</v>
      </c>
      <c r="AB51" s="33">
        <f t="shared" si="5"/>
        <v>161.72443056000003</v>
      </c>
      <c r="AC51" s="33">
        <f t="shared" si="5"/>
        <v>102.24344312000001</v>
      </c>
      <c r="AD51" s="33">
        <f t="shared" si="5"/>
        <v>122.00500998</v>
      </c>
      <c r="AE51" s="34">
        <f t="shared" si="5"/>
        <v>67.617643912000005</v>
      </c>
    </row>
    <row r="52" spans="1:31" x14ac:dyDescent="0.3">
      <c r="A52" s="112" t="s">
        <v>11</v>
      </c>
      <c r="B52" s="32">
        <f t="shared" ref="B52:AE52" si="6">B96*0.9058</f>
        <v>3.7790863684000002</v>
      </c>
      <c r="C52" s="33">
        <f t="shared" si="6"/>
        <v>13.426609994</v>
      </c>
      <c r="D52" s="33">
        <f t="shared" si="6"/>
        <v>16.824537534000001</v>
      </c>
      <c r="E52" s="33">
        <f t="shared" si="6"/>
        <v>29.230356218000001</v>
      </c>
      <c r="F52" s="33">
        <f t="shared" si="6"/>
        <v>35.608728077999999</v>
      </c>
      <c r="G52" s="33">
        <f t="shared" si="6"/>
        <v>32.642876195999996</v>
      </c>
      <c r="H52" s="33">
        <f t="shared" si="6"/>
        <v>19.782672000000002</v>
      </c>
      <c r="I52" s="33">
        <f t="shared" si="6"/>
        <v>12.503436750000002</v>
      </c>
      <c r="J52" s="33">
        <f t="shared" si="6"/>
        <v>3.2066162394000002</v>
      </c>
      <c r="K52" s="33">
        <v>0</v>
      </c>
      <c r="L52" s="33">
        <f t="shared" si="6"/>
        <v>27.034642670000004</v>
      </c>
      <c r="M52" s="33">
        <f t="shared" si="6"/>
        <v>48.698824314000007</v>
      </c>
      <c r="N52" s="33">
        <f t="shared" si="6"/>
        <v>53.650343782000007</v>
      </c>
      <c r="O52" s="33">
        <f t="shared" si="6"/>
        <v>63.606100278000007</v>
      </c>
      <c r="P52" s="33">
        <f t="shared" si="6"/>
        <v>73.538242568000001</v>
      </c>
      <c r="Q52" s="33">
        <f t="shared" si="6"/>
        <v>64.007677650000005</v>
      </c>
      <c r="R52" s="33">
        <f t="shared" si="6"/>
        <v>51.148560414000002</v>
      </c>
      <c r="S52" s="33">
        <f t="shared" si="6"/>
        <v>63.163671326000006</v>
      </c>
      <c r="T52" s="33">
        <f t="shared" si="6"/>
        <v>29.734895876</v>
      </c>
      <c r="U52" s="33">
        <f t="shared" si="6"/>
        <v>17.340816360000002</v>
      </c>
      <c r="V52" s="33">
        <f t="shared" si="6"/>
        <v>34.772656562000002</v>
      </c>
      <c r="W52" s="33">
        <f t="shared" si="6"/>
        <v>42.950418238000005</v>
      </c>
      <c r="X52" s="33">
        <f t="shared" si="6"/>
        <v>97.448319080000005</v>
      </c>
      <c r="Y52" s="33">
        <f t="shared" si="6"/>
        <v>99.177310120000001</v>
      </c>
      <c r="Z52" s="33">
        <f t="shared" si="6"/>
        <v>94.825665760000007</v>
      </c>
      <c r="AA52" s="33">
        <f t="shared" si="6"/>
        <v>70.290605364000001</v>
      </c>
      <c r="AB52" s="33">
        <f t="shared" si="6"/>
        <v>112.1321523</v>
      </c>
      <c r="AC52" s="33">
        <f t="shared" si="6"/>
        <v>91.397122180000011</v>
      </c>
      <c r="AD52" s="33">
        <f t="shared" si="6"/>
        <v>84.288186388</v>
      </c>
      <c r="AE52" s="34">
        <f t="shared" si="6"/>
        <v>71.348670344000013</v>
      </c>
    </row>
    <row r="53" spans="1:31" x14ac:dyDescent="0.3">
      <c r="A53" s="112" t="s">
        <v>12</v>
      </c>
      <c r="B53" s="32">
        <f t="shared" ref="B53:AE53" si="7">B97*0.9058</f>
        <v>2.6548155605999999</v>
      </c>
      <c r="C53" s="33">
        <f t="shared" si="7"/>
        <v>11.073350652</v>
      </c>
      <c r="D53" s="33">
        <f t="shared" si="7"/>
        <v>15.171090214000003</v>
      </c>
      <c r="E53" s="33">
        <f t="shared" si="7"/>
        <v>20.147482950000001</v>
      </c>
      <c r="F53" s="33">
        <f t="shared" si="7"/>
        <v>28.551549698000002</v>
      </c>
      <c r="G53" s="33">
        <f t="shared" si="7"/>
        <v>28.715499498</v>
      </c>
      <c r="H53" s="33">
        <f t="shared" si="7"/>
        <v>13.335115136000001</v>
      </c>
      <c r="I53" s="33">
        <f t="shared" si="7"/>
        <v>10.438783404</v>
      </c>
      <c r="J53" s="33">
        <f t="shared" si="7"/>
        <v>2.5791051733999999</v>
      </c>
      <c r="K53" s="33">
        <v>0</v>
      </c>
      <c r="L53" s="33">
        <f t="shared" si="7"/>
        <v>22.363332432</v>
      </c>
      <c r="M53" s="33">
        <f t="shared" si="7"/>
        <v>26.994597251999998</v>
      </c>
      <c r="N53" s="33">
        <f t="shared" si="7"/>
        <v>97.879298720000008</v>
      </c>
      <c r="O53" s="33">
        <f t="shared" si="7"/>
        <v>70.608278482000003</v>
      </c>
      <c r="P53" s="33">
        <f t="shared" si="7"/>
        <v>90.38621314800001</v>
      </c>
      <c r="Q53" s="33">
        <f t="shared" si="7"/>
        <v>86.424878008000007</v>
      </c>
      <c r="R53" s="33">
        <f t="shared" si="7"/>
        <v>64.232904820000002</v>
      </c>
      <c r="S53" s="33">
        <f t="shared" si="7"/>
        <v>42.393405586</v>
      </c>
      <c r="T53" s="33">
        <f t="shared" si="7"/>
        <v>16.499029246000003</v>
      </c>
      <c r="U53" s="33">
        <f t="shared" si="7"/>
        <v>14.916234326</v>
      </c>
      <c r="V53" s="33">
        <f t="shared" si="7"/>
        <v>28.641631508</v>
      </c>
      <c r="W53" s="33">
        <f t="shared" si="7"/>
        <v>65.031684549999994</v>
      </c>
      <c r="X53" s="33">
        <f t="shared" si="7"/>
        <v>56.506430820000006</v>
      </c>
      <c r="Y53" s="33">
        <f t="shared" si="7"/>
        <v>98.409463459999998</v>
      </c>
      <c r="Z53" s="33">
        <f t="shared" si="7"/>
        <v>138.33341368000001</v>
      </c>
      <c r="AA53" s="33">
        <f t="shared" si="7"/>
        <v>121.66080597999999</v>
      </c>
      <c r="AB53" s="33">
        <f t="shared" si="7"/>
        <v>97.058372180000006</v>
      </c>
      <c r="AC53" s="33">
        <f t="shared" si="7"/>
        <v>102.15965662000001</v>
      </c>
      <c r="AD53" s="33">
        <f t="shared" si="7"/>
        <v>59.438297086000006</v>
      </c>
      <c r="AE53" s="34">
        <f t="shared" si="7"/>
        <v>36.816186651999999</v>
      </c>
    </row>
    <row r="54" spans="1:31" x14ac:dyDescent="0.3">
      <c r="A54" s="112" t="s">
        <v>13</v>
      </c>
      <c r="B54" s="32">
        <f t="shared" ref="B54:AE54" si="8">B98*0.9058</f>
        <v>33.778586352000005</v>
      </c>
      <c r="C54" s="33">
        <f t="shared" si="8"/>
        <v>119.64132488</v>
      </c>
      <c r="D54" s="33">
        <f t="shared" si="8"/>
        <v>239.21987781999999</v>
      </c>
      <c r="E54" s="33">
        <f t="shared" si="8"/>
        <v>376.97004688000004</v>
      </c>
      <c r="F54" s="33">
        <f t="shared" si="8"/>
        <v>381.82277980000003</v>
      </c>
      <c r="G54" s="33">
        <f t="shared" si="8"/>
        <v>334.43739266</v>
      </c>
      <c r="H54" s="33">
        <f t="shared" si="8"/>
        <v>240.57513578000004</v>
      </c>
      <c r="I54" s="33">
        <f t="shared" si="8"/>
        <v>144.01939202000003</v>
      </c>
      <c r="J54" s="33">
        <f t="shared" si="8"/>
        <v>33.747580818000003</v>
      </c>
      <c r="K54" s="33">
        <v>0</v>
      </c>
      <c r="L54" s="33">
        <f t="shared" si="8"/>
        <v>394.72463268000001</v>
      </c>
      <c r="M54" s="33">
        <f t="shared" si="8"/>
        <v>706.97608478000006</v>
      </c>
      <c r="N54" s="33">
        <f t="shared" si="8"/>
        <v>719.90166962000012</v>
      </c>
      <c r="O54" s="33">
        <f t="shared" si="8"/>
        <v>1156.5372154000002</v>
      </c>
      <c r="P54" s="33">
        <f t="shared" si="8"/>
        <v>879.14447992000009</v>
      </c>
      <c r="Q54" s="33">
        <f t="shared" si="8"/>
        <v>951.51753760000008</v>
      </c>
      <c r="R54" s="33">
        <f t="shared" si="8"/>
        <v>717.66316608</v>
      </c>
      <c r="S54" s="33">
        <f t="shared" si="8"/>
        <v>779.87559342000009</v>
      </c>
      <c r="T54" s="33">
        <f t="shared" si="8"/>
        <v>377.85084680000006</v>
      </c>
      <c r="U54" s="33">
        <f t="shared" si="8"/>
        <v>189.89453882000001</v>
      </c>
      <c r="V54" s="33">
        <f t="shared" si="8"/>
        <v>660.09767390000002</v>
      </c>
      <c r="W54" s="33">
        <f t="shared" si="8"/>
        <v>698.68357636000007</v>
      </c>
      <c r="X54" s="33">
        <f t="shared" si="8"/>
        <v>914.97394240000006</v>
      </c>
      <c r="Y54" s="33">
        <f t="shared" si="8"/>
        <v>1299.0902078000001</v>
      </c>
      <c r="Z54" s="33">
        <f t="shared" si="8"/>
        <v>1434.6359314000001</v>
      </c>
      <c r="AA54" s="33">
        <f t="shared" si="8"/>
        <v>1330.7089684</v>
      </c>
      <c r="AB54" s="33">
        <f t="shared" si="8"/>
        <v>1239.8327718</v>
      </c>
      <c r="AC54" s="33">
        <f t="shared" si="8"/>
        <v>1213.4866730000001</v>
      </c>
      <c r="AD54" s="33">
        <f t="shared" si="8"/>
        <v>1112.2472186</v>
      </c>
      <c r="AE54" s="34">
        <f t="shared" si="8"/>
        <v>755.31292424000003</v>
      </c>
    </row>
    <row r="55" spans="1:31" x14ac:dyDescent="0.3">
      <c r="A55" s="112" t="s">
        <v>14</v>
      </c>
      <c r="B55" s="32">
        <f t="shared" ref="B55:AE55" si="9">B99*0.9058</f>
        <v>20.697883262000001</v>
      </c>
      <c r="C55" s="33">
        <f t="shared" si="9"/>
        <v>73.659637884000006</v>
      </c>
      <c r="D55" s="33">
        <f t="shared" si="9"/>
        <v>154.19143543999999</v>
      </c>
      <c r="E55" s="33">
        <f t="shared" si="9"/>
        <v>192.80895032000001</v>
      </c>
      <c r="F55" s="33">
        <f t="shared" si="9"/>
        <v>213.87405396</v>
      </c>
      <c r="G55" s="33">
        <f t="shared" si="9"/>
        <v>175.29576022000001</v>
      </c>
      <c r="H55" s="33">
        <f t="shared" si="9"/>
        <v>107.24074172</v>
      </c>
      <c r="I55" s="33">
        <f t="shared" si="9"/>
        <v>73.895942988000002</v>
      </c>
      <c r="J55" s="33">
        <f t="shared" si="9"/>
        <v>22.992972128000002</v>
      </c>
      <c r="K55" s="33">
        <v>0</v>
      </c>
      <c r="L55" s="33">
        <f t="shared" si="9"/>
        <v>221.59717650000002</v>
      </c>
      <c r="M55" s="33">
        <f t="shared" si="9"/>
        <v>332.79155406000001</v>
      </c>
      <c r="N55" s="33">
        <f t="shared" si="9"/>
        <v>453.64465818000002</v>
      </c>
      <c r="O55" s="33">
        <f t="shared" si="9"/>
        <v>574.42285263999997</v>
      </c>
      <c r="P55" s="33">
        <f t="shared" si="9"/>
        <v>456.89475915999998</v>
      </c>
      <c r="Q55" s="33">
        <f t="shared" si="9"/>
        <v>556.60848404000001</v>
      </c>
      <c r="R55" s="33">
        <f t="shared" si="9"/>
        <v>344.52909162000003</v>
      </c>
      <c r="S55" s="33">
        <f t="shared" si="9"/>
        <v>328.60123268000001</v>
      </c>
      <c r="T55" s="33">
        <f t="shared" si="9"/>
        <v>202.58506856</v>
      </c>
      <c r="U55" s="33">
        <f t="shared" si="9"/>
        <v>82.859739788000013</v>
      </c>
      <c r="V55" s="33">
        <f t="shared" si="9"/>
        <v>323.69587278</v>
      </c>
      <c r="W55" s="33">
        <f t="shared" si="9"/>
        <v>463.81208202000005</v>
      </c>
      <c r="X55" s="33">
        <f t="shared" si="9"/>
        <v>603.84586346000003</v>
      </c>
      <c r="Y55" s="33">
        <f t="shared" si="9"/>
        <v>751.08564622000006</v>
      </c>
      <c r="Z55" s="33">
        <f t="shared" si="9"/>
        <v>863.15810629999999</v>
      </c>
      <c r="AA55" s="33">
        <f t="shared" si="9"/>
        <v>808.11282145999996</v>
      </c>
      <c r="AB55" s="33">
        <f t="shared" si="9"/>
        <v>724.23420160000001</v>
      </c>
      <c r="AC55" s="33">
        <f t="shared" si="9"/>
        <v>541.19521008000004</v>
      </c>
      <c r="AD55" s="33">
        <f t="shared" si="9"/>
        <v>599.58624838000003</v>
      </c>
      <c r="AE55" s="34">
        <f t="shared" si="9"/>
        <v>505.66366522000004</v>
      </c>
    </row>
    <row r="56" spans="1:31" x14ac:dyDescent="0.3">
      <c r="A56" s="112" t="s">
        <v>15</v>
      </c>
      <c r="B56" s="32">
        <f t="shared" ref="B56:AE56" si="10">B100*0.9058</f>
        <v>14.741324346000003</v>
      </c>
      <c r="C56" s="33">
        <f t="shared" si="10"/>
        <v>52.314116680000005</v>
      </c>
      <c r="D56" s="33">
        <f t="shared" si="10"/>
        <v>80.109241856000011</v>
      </c>
      <c r="E56" s="33">
        <f t="shared" si="10"/>
        <v>122.13689445999999</v>
      </c>
      <c r="F56" s="33">
        <f t="shared" si="10"/>
        <v>88.086441296000004</v>
      </c>
      <c r="G56" s="33">
        <f t="shared" si="10"/>
        <v>116.27881412000001</v>
      </c>
      <c r="H56" s="33">
        <f t="shared" si="10"/>
        <v>80.624796042</v>
      </c>
      <c r="I56" s="33">
        <f t="shared" si="10"/>
        <v>45.990844634000005</v>
      </c>
      <c r="J56" s="33">
        <f t="shared" si="10"/>
        <v>11.519792298</v>
      </c>
      <c r="K56" s="33">
        <v>0</v>
      </c>
      <c r="L56" s="33">
        <f t="shared" si="10"/>
        <v>105.52271086</v>
      </c>
      <c r="M56" s="33">
        <f t="shared" si="10"/>
        <v>246.68792708000001</v>
      </c>
      <c r="N56" s="33">
        <f t="shared" si="10"/>
        <v>338.01430628000003</v>
      </c>
      <c r="O56" s="33">
        <f t="shared" si="10"/>
        <v>337.51901484000001</v>
      </c>
      <c r="P56" s="33">
        <f t="shared" si="10"/>
        <v>280.39917626000005</v>
      </c>
      <c r="Q56" s="33">
        <f t="shared" si="10"/>
        <v>436.28183088000003</v>
      </c>
      <c r="R56" s="33">
        <f t="shared" si="10"/>
        <v>289.07148661999997</v>
      </c>
      <c r="S56" s="33">
        <f t="shared" si="10"/>
        <v>250.52942487999999</v>
      </c>
      <c r="T56" s="33">
        <f t="shared" si="10"/>
        <v>149.61687370000001</v>
      </c>
      <c r="U56" s="33">
        <f t="shared" si="10"/>
        <v>57.768454786000007</v>
      </c>
      <c r="V56" s="33">
        <f t="shared" si="10"/>
        <v>191.38159068000002</v>
      </c>
      <c r="W56" s="33">
        <f t="shared" si="10"/>
        <v>317.30952988000001</v>
      </c>
      <c r="X56" s="33">
        <f t="shared" si="10"/>
        <v>383.85512326000003</v>
      </c>
      <c r="Y56" s="33">
        <f t="shared" si="10"/>
        <v>507.61711350000007</v>
      </c>
      <c r="Z56" s="33">
        <f t="shared" si="10"/>
        <v>680.34855391999997</v>
      </c>
      <c r="AA56" s="33">
        <f t="shared" si="10"/>
        <v>460.74576786</v>
      </c>
      <c r="AB56" s="33">
        <f t="shared" si="10"/>
        <v>484.56332595999999</v>
      </c>
      <c r="AC56" s="33">
        <f t="shared" si="10"/>
        <v>482.28904331999996</v>
      </c>
      <c r="AD56" s="33">
        <f t="shared" si="10"/>
        <v>430.18905776000003</v>
      </c>
      <c r="AE56" s="34">
        <f t="shared" si="10"/>
        <v>416.33022718000001</v>
      </c>
    </row>
    <row r="57" spans="1:31" x14ac:dyDescent="0.3">
      <c r="A57" s="112" t="s">
        <v>16</v>
      </c>
      <c r="B57" s="32">
        <f t="shared" ref="B57:AE57" si="11">B101*0.9058</f>
        <v>9.164730414000001</v>
      </c>
      <c r="C57" s="33">
        <f t="shared" si="11"/>
        <v>40.560908780000005</v>
      </c>
      <c r="D57" s="33">
        <f t="shared" si="11"/>
        <v>51.956470608000004</v>
      </c>
      <c r="E57" s="33">
        <f t="shared" si="11"/>
        <v>72.037295736000004</v>
      </c>
      <c r="F57" s="33">
        <f t="shared" si="11"/>
        <v>54.017219955999998</v>
      </c>
      <c r="G57" s="33">
        <f t="shared" si="11"/>
        <v>81.171382936000001</v>
      </c>
      <c r="H57" s="33">
        <f t="shared" si="11"/>
        <v>45.412563798000001</v>
      </c>
      <c r="I57" s="33">
        <f t="shared" si="11"/>
        <v>23.016522928000004</v>
      </c>
      <c r="J57" s="33">
        <f t="shared" si="11"/>
        <v>5.9031583828</v>
      </c>
      <c r="K57" s="33">
        <v>0</v>
      </c>
      <c r="L57" s="33">
        <f t="shared" si="11"/>
        <v>85.122083984</v>
      </c>
      <c r="M57" s="33">
        <f t="shared" si="11"/>
        <v>147.2056341</v>
      </c>
      <c r="N57" s="33">
        <f t="shared" si="11"/>
        <v>168.05887111999999</v>
      </c>
      <c r="O57" s="33">
        <f t="shared" si="11"/>
        <v>208.56878336</v>
      </c>
      <c r="P57" s="33">
        <f t="shared" si="11"/>
        <v>244.15567260000003</v>
      </c>
      <c r="Q57" s="33">
        <f t="shared" si="11"/>
        <v>315.08216768</v>
      </c>
      <c r="R57" s="33">
        <f t="shared" si="11"/>
        <v>211.53410082000002</v>
      </c>
      <c r="S57" s="33">
        <f t="shared" si="11"/>
        <v>158.69561652000002</v>
      </c>
      <c r="T57" s="33">
        <f t="shared" si="11"/>
        <v>94.513889400000011</v>
      </c>
      <c r="U57" s="33">
        <f t="shared" si="11"/>
        <v>54.875700964000004</v>
      </c>
      <c r="V57" s="33">
        <f t="shared" si="11"/>
        <v>156.89071944</v>
      </c>
      <c r="W57" s="33">
        <f t="shared" si="11"/>
        <v>153.53355289999999</v>
      </c>
      <c r="X57" s="33">
        <f t="shared" si="11"/>
        <v>226.76141404000001</v>
      </c>
      <c r="Y57" s="33">
        <f t="shared" si="11"/>
        <v>300.88130702000001</v>
      </c>
      <c r="Z57" s="33">
        <f t="shared" si="11"/>
        <v>379.38182996000006</v>
      </c>
      <c r="AA57" s="33">
        <f t="shared" si="11"/>
        <v>307.08585586000004</v>
      </c>
      <c r="AB57" s="33">
        <f t="shared" si="11"/>
        <v>287.53706142000004</v>
      </c>
      <c r="AC57" s="33">
        <f t="shared" si="11"/>
        <v>321.03408890000003</v>
      </c>
      <c r="AD57" s="33">
        <f t="shared" si="11"/>
        <v>261.97583831999998</v>
      </c>
      <c r="AE57" s="34">
        <f t="shared" si="11"/>
        <v>143.16730595999999</v>
      </c>
    </row>
    <row r="58" spans="1:31" x14ac:dyDescent="0.3">
      <c r="A58" s="112" t="s">
        <v>17</v>
      </c>
      <c r="B58" s="32">
        <f t="shared" ref="B58:AE58" si="12">B102*0.9058</f>
        <v>5.1566188562000006</v>
      </c>
      <c r="C58" s="33">
        <f t="shared" si="12"/>
        <v>22.335451908</v>
      </c>
      <c r="D58" s="33">
        <f t="shared" si="12"/>
        <v>35.725386059999998</v>
      </c>
      <c r="E58" s="33">
        <f t="shared" si="12"/>
        <v>40.037283916</v>
      </c>
      <c r="F58" s="33">
        <f t="shared" si="12"/>
        <v>48.990591551999998</v>
      </c>
      <c r="G58" s="33">
        <f t="shared" si="12"/>
        <v>47.682589178000001</v>
      </c>
      <c r="H58" s="33">
        <f t="shared" si="12"/>
        <v>49.452486146000005</v>
      </c>
      <c r="I58" s="33">
        <f t="shared" si="12"/>
        <v>20.897086798</v>
      </c>
      <c r="J58" s="33">
        <f t="shared" si="12"/>
        <v>6.4863549954000002</v>
      </c>
      <c r="K58" s="33">
        <v>0</v>
      </c>
      <c r="L58" s="33">
        <f t="shared" si="12"/>
        <v>67.991404165999995</v>
      </c>
      <c r="M58" s="33">
        <f t="shared" si="12"/>
        <v>77.532268029999997</v>
      </c>
      <c r="N58" s="33">
        <f t="shared" si="12"/>
        <v>83.788048918000001</v>
      </c>
      <c r="O58" s="33">
        <f t="shared" si="12"/>
        <v>103.67614698000001</v>
      </c>
      <c r="P58" s="33">
        <f t="shared" si="12"/>
        <v>139.76059216000002</v>
      </c>
      <c r="Q58" s="33">
        <f t="shared" si="12"/>
        <v>107.58648558</v>
      </c>
      <c r="R58" s="33">
        <f t="shared" si="12"/>
        <v>91.661887520000008</v>
      </c>
      <c r="S58" s="33">
        <f t="shared" si="12"/>
        <v>81.348394372000001</v>
      </c>
      <c r="T58" s="33">
        <f t="shared" si="12"/>
        <v>83.375194336000007</v>
      </c>
      <c r="U58" s="33">
        <f t="shared" si="12"/>
        <v>24.541573098000004</v>
      </c>
      <c r="V58" s="33">
        <f t="shared" si="12"/>
        <v>73.812817722000005</v>
      </c>
      <c r="W58" s="33">
        <f t="shared" si="12"/>
        <v>103.41428020000001</v>
      </c>
      <c r="X58" s="33">
        <f t="shared" si="12"/>
        <v>96.868878820000006</v>
      </c>
      <c r="Y58" s="33">
        <f t="shared" si="12"/>
        <v>224.50977640000002</v>
      </c>
      <c r="Z58" s="33">
        <f t="shared" si="12"/>
        <v>160.35775952</v>
      </c>
      <c r="AA58" s="33">
        <f t="shared" si="12"/>
        <v>247.50577390000001</v>
      </c>
      <c r="AB58" s="33">
        <f t="shared" si="12"/>
        <v>191.60414574000001</v>
      </c>
      <c r="AC58" s="33">
        <f t="shared" si="12"/>
        <v>170.12337048000001</v>
      </c>
      <c r="AD58" s="33">
        <f t="shared" si="12"/>
        <v>180.37992504000002</v>
      </c>
      <c r="AE58" s="34">
        <f t="shared" si="12"/>
        <v>124.91217508000001</v>
      </c>
    </row>
    <row r="59" spans="1:31" x14ac:dyDescent="0.3">
      <c r="A59" s="112" t="s">
        <v>18</v>
      </c>
      <c r="B59" s="32">
        <f t="shared" ref="B59:AE59" si="13">B103*0.9058</f>
        <v>3.5438147822000001</v>
      </c>
      <c r="C59" s="33">
        <f t="shared" si="13"/>
        <v>14.348605698</v>
      </c>
      <c r="D59" s="33">
        <f t="shared" si="13"/>
        <v>24.07870024</v>
      </c>
      <c r="E59" s="33">
        <f t="shared" si="13"/>
        <v>32.032049966000002</v>
      </c>
      <c r="F59" s="33">
        <f t="shared" si="13"/>
        <v>38.952706169999999</v>
      </c>
      <c r="G59" s="33">
        <f t="shared" si="13"/>
        <v>38.725785154</v>
      </c>
      <c r="H59" s="33">
        <f t="shared" si="13"/>
        <v>20.484268448000002</v>
      </c>
      <c r="I59" s="33">
        <f t="shared" si="13"/>
        <v>10.965487988</v>
      </c>
      <c r="J59" s="33">
        <f t="shared" si="13"/>
        <v>3.8424688176000004</v>
      </c>
      <c r="K59" s="33">
        <v>0</v>
      </c>
      <c r="L59" s="33">
        <f t="shared" si="13"/>
        <v>33.227869009999999</v>
      </c>
      <c r="M59" s="33">
        <f t="shared" si="13"/>
        <v>82.470508470000013</v>
      </c>
      <c r="N59" s="33">
        <f t="shared" si="13"/>
        <v>69.890124010000008</v>
      </c>
      <c r="O59" s="33">
        <f t="shared" si="13"/>
        <v>113.14275336</v>
      </c>
      <c r="P59" s="33">
        <f t="shared" si="13"/>
        <v>134.31338270000001</v>
      </c>
      <c r="Q59" s="33">
        <f t="shared" si="13"/>
        <v>108.75043858000001</v>
      </c>
      <c r="R59" s="33">
        <f t="shared" si="13"/>
        <v>73.105849880000008</v>
      </c>
      <c r="S59" s="33">
        <f t="shared" si="13"/>
        <v>65.418551730000004</v>
      </c>
      <c r="T59" s="33">
        <f t="shared" si="13"/>
        <v>55.263301841999997</v>
      </c>
      <c r="U59" s="33">
        <f t="shared" si="13"/>
        <v>12.587467816000002</v>
      </c>
      <c r="V59" s="33">
        <f t="shared" si="13"/>
        <v>70.116102994000002</v>
      </c>
      <c r="W59" s="33">
        <f t="shared" si="13"/>
        <v>73.070750130000008</v>
      </c>
      <c r="X59" s="33">
        <f t="shared" si="13"/>
        <v>100.3685277</v>
      </c>
      <c r="Y59" s="33">
        <f t="shared" si="13"/>
        <v>115.67210928</v>
      </c>
      <c r="Z59" s="33">
        <f t="shared" si="13"/>
        <v>198.90706766000002</v>
      </c>
      <c r="AA59" s="33">
        <f t="shared" si="13"/>
        <v>133.10586072000001</v>
      </c>
      <c r="AB59" s="33">
        <f t="shared" si="13"/>
        <v>164.49427638</v>
      </c>
      <c r="AC59" s="33">
        <f t="shared" si="13"/>
        <v>171.89384716000001</v>
      </c>
      <c r="AD59" s="33">
        <f t="shared" si="13"/>
        <v>92.943594520000005</v>
      </c>
      <c r="AE59" s="34">
        <f t="shared" si="13"/>
        <v>95.54016080000001</v>
      </c>
    </row>
    <row r="60" spans="1:31" x14ac:dyDescent="0.3">
      <c r="A60" s="112" t="s">
        <v>19</v>
      </c>
      <c r="B60" s="32">
        <f t="shared" ref="B60:AE60" si="14">B104*0.9058</f>
        <v>4.9070419705999999</v>
      </c>
      <c r="C60" s="33">
        <f t="shared" si="14"/>
        <v>10.945062198000002</v>
      </c>
      <c r="D60" s="33">
        <f t="shared" si="14"/>
        <v>24.828720756000003</v>
      </c>
      <c r="E60" s="33">
        <f t="shared" si="14"/>
        <v>33.936322364000006</v>
      </c>
      <c r="F60" s="33">
        <f t="shared" si="14"/>
        <v>39.411928654</v>
      </c>
      <c r="G60" s="33">
        <f t="shared" si="14"/>
        <v>31.823172486000001</v>
      </c>
      <c r="H60" s="33">
        <f t="shared" si="14"/>
        <v>20.62185041</v>
      </c>
      <c r="I60" s="33">
        <f t="shared" si="14"/>
        <v>11.232744278</v>
      </c>
      <c r="J60" s="33">
        <f t="shared" si="14"/>
        <v>2.3453390268000001</v>
      </c>
      <c r="K60" s="33">
        <v>0</v>
      </c>
      <c r="L60" s="33">
        <f t="shared" si="14"/>
        <v>29.656580408000004</v>
      </c>
      <c r="M60" s="33">
        <f t="shared" si="14"/>
        <v>55.373265962000005</v>
      </c>
      <c r="N60" s="33">
        <f t="shared" si="14"/>
        <v>70.876993110000001</v>
      </c>
      <c r="O60" s="33">
        <f t="shared" si="14"/>
        <v>85.702439102</v>
      </c>
      <c r="P60" s="33">
        <f t="shared" si="14"/>
        <v>93.558723300000011</v>
      </c>
      <c r="Q60" s="33">
        <f t="shared" si="14"/>
        <v>120.95962619999999</v>
      </c>
      <c r="R60" s="33">
        <f t="shared" si="14"/>
        <v>67.047361289999998</v>
      </c>
      <c r="S60" s="33">
        <f t="shared" si="14"/>
        <v>83.001406908000007</v>
      </c>
      <c r="T60" s="33">
        <f t="shared" si="14"/>
        <v>43.198688960000005</v>
      </c>
      <c r="U60" s="33">
        <f t="shared" si="14"/>
        <v>12.880004984000001</v>
      </c>
      <c r="V60" s="33">
        <f t="shared" si="14"/>
        <v>56.737726850000001</v>
      </c>
      <c r="W60" s="33">
        <f t="shared" si="14"/>
        <v>64.877798188</v>
      </c>
      <c r="X60" s="33">
        <f t="shared" si="14"/>
        <v>65.632438284000003</v>
      </c>
      <c r="Y60" s="33">
        <f t="shared" si="14"/>
        <v>135.76248154000001</v>
      </c>
      <c r="Z60" s="33">
        <f t="shared" si="14"/>
        <v>216.80576624000003</v>
      </c>
      <c r="AA60" s="33">
        <f t="shared" si="14"/>
        <v>160.3619262</v>
      </c>
      <c r="AB60" s="33">
        <f t="shared" si="14"/>
        <v>146.43262438000002</v>
      </c>
      <c r="AC60" s="33">
        <f t="shared" si="14"/>
        <v>115.66359476000001</v>
      </c>
      <c r="AD60" s="33">
        <f t="shared" si="14"/>
        <v>139.59546482000002</v>
      </c>
      <c r="AE60" s="34">
        <f t="shared" si="14"/>
        <v>61.949772514000003</v>
      </c>
    </row>
    <row r="61" spans="1:31" x14ac:dyDescent="0.3">
      <c r="A61" s="112" t="s">
        <v>20</v>
      </c>
      <c r="B61" s="32">
        <f t="shared" ref="B61:AE61" si="15">B105*0.9058</f>
        <v>28.830237184000001</v>
      </c>
      <c r="C61" s="33">
        <f t="shared" si="15"/>
        <v>114.9174873</v>
      </c>
      <c r="D61" s="33">
        <f t="shared" si="15"/>
        <v>174.60717106000001</v>
      </c>
      <c r="E61" s="33">
        <f t="shared" si="15"/>
        <v>312.99212476000002</v>
      </c>
      <c r="F61" s="33">
        <f t="shared" si="15"/>
        <v>326.19859818000003</v>
      </c>
      <c r="G61" s="33">
        <f t="shared" si="15"/>
        <v>232.7801833</v>
      </c>
      <c r="H61" s="33">
        <f t="shared" si="15"/>
        <v>207.09803590000001</v>
      </c>
      <c r="I61" s="33">
        <f t="shared" si="15"/>
        <v>121.84124134000001</v>
      </c>
      <c r="J61" s="33">
        <f t="shared" si="15"/>
        <v>30.520650202000002</v>
      </c>
      <c r="K61" s="33">
        <v>0</v>
      </c>
      <c r="L61" s="33">
        <f t="shared" si="15"/>
        <v>298.76463358000001</v>
      </c>
      <c r="M61" s="33">
        <f t="shared" si="15"/>
        <v>504.24726576</v>
      </c>
      <c r="N61" s="33">
        <f t="shared" si="15"/>
        <v>598.83053944000005</v>
      </c>
      <c r="O61" s="33">
        <f t="shared" si="15"/>
        <v>766.81413858000008</v>
      </c>
      <c r="P61" s="33">
        <f t="shared" si="15"/>
        <v>855.98063768000009</v>
      </c>
      <c r="Q61" s="33">
        <f t="shared" si="15"/>
        <v>630.01904504000004</v>
      </c>
      <c r="R61" s="33">
        <f t="shared" si="15"/>
        <v>551.17721666</v>
      </c>
      <c r="S61" s="33">
        <f t="shared" si="15"/>
        <v>550.39931562000004</v>
      </c>
      <c r="T61" s="33">
        <f t="shared" si="15"/>
        <v>321.19269448</v>
      </c>
      <c r="U61" s="33">
        <f t="shared" si="15"/>
        <v>133.05903086000001</v>
      </c>
      <c r="V61" s="33">
        <f t="shared" si="15"/>
        <v>495.45086080000004</v>
      </c>
      <c r="W61" s="33">
        <f t="shared" si="15"/>
        <v>562.53468054000007</v>
      </c>
      <c r="X61" s="33">
        <f t="shared" si="15"/>
        <v>786.04472548000012</v>
      </c>
      <c r="Y61" s="33">
        <f t="shared" si="15"/>
        <v>1167.6323596</v>
      </c>
      <c r="Z61" s="33">
        <f t="shared" si="15"/>
        <v>968.67338960000006</v>
      </c>
      <c r="AA61" s="33">
        <f t="shared" si="15"/>
        <v>1146.2400809999999</v>
      </c>
      <c r="AB61" s="33">
        <f t="shared" si="15"/>
        <v>1106.2200253999999</v>
      </c>
      <c r="AC61" s="33">
        <f t="shared" si="15"/>
        <v>1031.8520338000001</v>
      </c>
      <c r="AD61" s="33">
        <f t="shared" si="15"/>
        <v>869.36011889999997</v>
      </c>
      <c r="AE61" s="34">
        <f t="shared" si="15"/>
        <v>691.00583440000014</v>
      </c>
    </row>
    <row r="62" spans="1:31" x14ac:dyDescent="0.3">
      <c r="A62" s="112" t="s">
        <v>21</v>
      </c>
      <c r="B62" s="32">
        <f t="shared" ref="B62:AE62" si="16">B106*0.9058</f>
        <v>20.525428000000002</v>
      </c>
      <c r="C62" s="33">
        <f t="shared" si="16"/>
        <v>79.513669297999996</v>
      </c>
      <c r="D62" s="33">
        <f t="shared" si="16"/>
        <v>150.99296505999999</v>
      </c>
      <c r="E62" s="33">
        <f t="shared" si="16"/>
        <v>194.30279568</v>
      </c>
      <c r="F62" s="33">
        <f t="shared" si="16"/>
        <v>214.68329568000001</v>
      </c>
      <c r="G62" s="33">
        <f t="shared" si="16"/>
        <v>154.15284836000001</v>
      </c>
      <c r="H62" s="33">
        <f t="shared" si="16"/>
        <v>97.554478840000002</v>
      </c>
      <c r="I62" s="33">
        <f t="shared" si="16"/>
        <v>81.728404646000001</v>
      </c>
      <c r="J62" s="33">
        <f t="shared" si="16"/>
        <v>22.086257270000001</v>
      </c>
      <c r="K62" s="33">
        <v>0</v>
      </c>
      <c r="L62" s="33">
        <f t="shared" si="16"/>
        <v>222.46185318000002</v>
      </c>
      <c r="M62" s="33">
        <f t="shared" si="16"/>
        <v>344.77401994000002</v>
      </c>
      <c r="N62" s="33">
        <f t="shared" si="16"/>
        <v>394.95751386000001</v>
      </c>
      <c r="O62" s="33">
        <f t="shared" si="16"/>
        <v>456.97428840000003</v>
      </c>
      <c r="P62" s="33">
        <f t="shared" si="16"/>
        <v>642.37723675999996</v>
      </c>
      <c r="Q62" s="33">
        <f t="shared" si="16"/>
        <v>521.49451298000008</v>
      </c>
      <c r="R62" s="33">
        <f t="shared" si="16"/>
        <v>436.24768222000006</v>
      </c>
      <c r="S62" s="33">
        <f t="shared" si="16"/>
        <v>263.80981157999997</v>
      </c>
      <c r="T62" s="33">
        <f t="shared" si="16"/>
        <v>198.09864116</v>
      </c>
      <c r="U62" s="33">
        <f t="shared" si="16"/>
        <v>85.322519408000005</v>
      </c>
      <c r="V62" s="33">
        <f t="shared" si="16"/>
        <v>383.27133516000004</v>
      </c>
      <c r="W62" s="33">
        <f t="shared" si="16"/>
        <v>446.58458124000003</v>
      </c>
      <c r="X62" s="33">
        <f t="shared" si="16"/>
        <v>718.86932936000005</v>
      </c>
      <c r="Y62" s="33">
        <f t="shared" si="16"/>
        <v>847.20796468000003</v>
      </c>
      <c r="Z62" s="33">
        <f t="shared" si="16"/>
        <v>701.19218946000001</v>
      </c>
      <c r="AA62" s="33">
        <f t="shared" si="16"/>
        <v>767.78660546000003</v>
      </c>
      <c r="AB62" s="33">
        <f t="shared" si="16"/>
        <v>701.81719146000012</v>
      </c>
      <c r="AC62" s="33">
        <f t="shared" si="16"/>
        <v>551.40910145999999</v>
      </c>
      <c r="AD62" s="33">
        <f t="shared" si="16"/>
        <v>523.67468300000007</v>
      </c>
      <c r="AE62" s="34">
        <f t="shared" si="16"/>
        <v>597.31033530000002</v>
      </c>
    </row>
    <row r="63" spans="1:31" x14ac:dyDescent="0.3">
      <c r="A63" s="112" t="s">
        <v>22</v>
      </c>
      <c r="B63" s="32">
        <f t="shared" ref="B63:AE63" si="17">B107*0.9058</f>
        <v>19.185360306</v>
      </c>
      <c r="C63" s="33">
        <f t="shared" si="17"/>
        <v>62.601658657999998</v>
      </c>
      <c r="D63" s="33">
        <f t="shared" si="17"/>
        <v>107.19472708000001</v>
      </c>
      <c r="E63" s="33">
        <f t="shared" si="17"/>
        <v>160.67949968000002</v>
      </c>
      <c r="F63" s="33">
        <f t="shared" si="17"/>
        <v>148.91071202000001</v>
      </c>
      <c r="G63" s="33">
        <f t="shared" si="17"/>
        <v>106.21537612</v>
      </c>
      <c r="H63" s="33">
        <f t="shared" si="17"/>
        <v>90.174437108000006</v>
      </c>
      <c r="I63" s="33">
        <f t="shared" si="17"/>
        <v>46.420737314000007</v>
      </c>
      <c r="J63" s="33">
        <f t="shared" si="17"/>
        <v>12.955476239999999</v>
      </c>
      <c r="K63" s="33">
        <v>0</v>
      </c>
      <c r="L63" s="33">
        <f t="shared" si="17"/>
        <v>159.6105651</v>
      </c>
      <c r="M63" s="33">
        <f t="shared" si="17"/>
        <v>291.63345134000002</v>
      </c>
      <c r="N63" s="33">
        <f t="shared" si="17"/>
        <v>314.49040854000003</v>
      </c>
      <c r="O63" s="33">
        <f t="shared" si="17"/>
        <v>394.54999444000003</v>
      </c>
      <c r="P63" s="33">
        <f t="shared" si="17"/>
        <v>361.48965314000003</v>
      </c>
      <c r="Q63" s="33">
        <f t="shared" si="17"/>
        <v>572.41179548000002</v>
      </c>
      <c r="R63" s="33">
        <f t="shared" si="17"/>
        <v>330.02650898000002</v>
      </c>
      <c r="S63" s="33">
        <f t="shared" si="17"/>
        <v>223.89962952000002</v>
      </c>
      <c r="T63" s="33">
        <f t="shared" si="17"/>
        <v>151.58635464</v>
      </c>
      <c r="U63" s="33">
        <f t="shared" si="17"/>
        <v>76.292427106000005</v>
      </c>
      <c r="V63" s="33">
        <f t="shared" si="17"/>
        <v>265.02294952000005</v>
      </c>
      <c r="W63" s="33">
        <f t="shared" si="17"/>
        <v>332.90785878000003</v>
      </c>
      <c r="X63" s="33">
        <f t="shared" si="17"/>
        <v>285.27228968000003</v>
      </c>
      <c r="Y63" s="33">
        <f t="shared" si="17"/>
        <v>688.83272962000001</v>
      </c>
      <c r="Z63" s="33">
        <f t="shared" si="17"/>
        <v>529.0877438</v>
      </c>
      <c r="AA63" s="33">
        <f t="shared" si="17"/>
        <v>542.95128453999996</v>
      </c>
      <c r="AB63" s="33">
        <f t="shared" si="17"/>
        <v>589.50867990000006</v>
      </c>
      <c r="AC63" s="33">
        <f t="shared" si="17"/>
        <v>564.07109849999995</v>
      </c>
      <c r="AD63" s="33">
        <f t="shared" si="17"/>
        <v>614.01392136000004</v>
      </c>
      <c r="AE63" s="34">
        <f t="shared" si="17"/>
        <v>345.25844178000006</v>
      </c>
    </row>
    <row r="64" spans="1:31" x14ac:dyDescent="0.3">
      <c r="A64" s="112" t="s">
        <v>23</v>
      </c>
      <c r="B64" s="32">
        <f t="shared" ref="B64:AE64" si="18">B108*0.9058</f>
        <v>11.817456294000001</v>
      </c>
      <c r="C64" s="33">
        <f t="shared" si="18"/>
        <v>31.375190980000003</v>
      </c>
      <c r="D64" s="33">
        <f t="shared" si="18"/>
        <v>57.656977980000008</v>
      </c>
      <c r="E64" s="33">
        <f t="shared" si="18"/>
        <v>93.929195500000006</v>
      </c>
      <c r="F64" s="33">
        <f t="shared" si="18"/>
        <v>68.901035700000008</v>
      </c>
      <c r="G64" s="33">
        <f t="shared" si="18"/>
        <v>73.559737201999994</v>
      </c>
      <c r="H64" s="33">
        <f t="shared" si="18"/>
        <v>52.05342744</v>
      </c>
      <c r="I64" s="33">
        <f t="shared" si="18"/>
        <v>37.340771664000002</v>
      </c>
      <c r="J64" s="33">
        <f t="shared" si="18"/>
        <v>9.7961454779999997</v>
      </c>
      <c r="K64" s="33">
        <v>0</v>
      </c>
      <c r="L64" s="33">
        <f t="shared" si="18"/>
        <v>98.464807840000006</v>
      </c>
      <c r="M64" s="33">
        <f t="shared" si="18"/>
        <v>202.41559338000002</v>
      </c>
      <c r="N64" s="33">
        <f t="shared" si="18"/>
        <v>178.73906834000002</v>
      </c>
      <c r="O64" s="33">
        <f t="shared" si="18"/>
        <v>270.79706220000003</v>
      </c>
      <c r="P64" s="33">
        <f t="shared" si="18"/>
        <v>208.97240784000002</v>
      </c>
      <c r="Q64" s="33">
        <f t="shared" si="18"/>
        <v>384.96291666000002</v>
      </c>
      <c r="R64" s="33">
        <f t="shared" si="18"/>
        <v>243.78719316000002</v>
      </c>
      <c r="S64" s="33">
        <f t="shared" si="18"/>
        <v>218.75550074000003</v>
      </c>
      <c r="T64" s="33">
        <f t="shared" si="18"/>
        <v>99.492890840000001</v>
      </c>
      <c r="U64" s="33">
        <f t="shared" si="18"/>
        <v>58.760822092000005</v>
      </c>
      <c r="V64" s="33">
        <f t="shared" si="18"/>
        <v>159.96056622</v>
      </c>
      <c r="W64" s="33">
        <f t="shared" si="18"/>
        <v>205.36043975999999</v>
      </c>
      <c r="X64" s="33">
        <f t="shared" si="18"/>
        <v>270.33057520000006</v>
      </c>
      <c r="Y64" s="33">
        <f t="shared" si="18"/>
        <v>396.16847788000001</v>
      </c>
      <c r="Z64" s="33">
        <f t="shared" si="18"/>
        <v>456.85472279999999</v>
      </c>
      <c r="AA64" s="33">
        <f t="shared" si="18"/>
        <v>469.26880238000001</v>
      </c>
      <c r="AB64" s="33">
        <f t="shared" si="18"/>
        <v>336.92807092000004</v>
      </c>
      <c r="AC64" s="33">
        <f t="shared" si="18"/>
        <v>361.72371186000004</v>
      </c>
      <c r="AD64" s="33">
        <f t="shared" si="18"/>
        <v>260.96904162000004</v>
      </c>
      <c r="AE64" s="34">
        <f t="shared" si="18"/>
        <v>243.75458436</v>
      </c>
    </row>
    <row r="65" spans="1:31" x14ac:dyDescent="0.3">
      <c r="A65" s="112" t="s">
        <v>24</v>
      </c>
      <c r="B65" s="32">
        <f t="shared" ref="B65:AE65" si="19">B109*0.9058</f>
        <v>7.2125629352000002</v>
      </c>
      <c r="C65" s="33">
        <f t="shared" si="19"/>
        <v>23.020028374000002</v>
      </c>
      <c r="D65" s="33">
        <f t="shared" si="19"/>
        <v>49.847279076</v>
      </c>
      <c r="E65" s="33">
        <f t="shared" si="19"/>
        <v>54.428453156000003</v>
      </c>
      <c r="F65" s="33">
        <f t="shared" si="19"/>
        <v>34.066268432000001</v>
      </c>
      <c r="G65" s="33">
        <f t="shared" si="19"/>
        <v>39.492454274000004</v>
      </c>
      <c r="H65" s="33">
        <f t="shared" si="19"/>
        <v>30.140078332000002</v>
      </c>
      <c r="I65" s="33">
        <f t="shared" si="19"/>
        <v>18.939091402000003</v>
      </c>
      <c r="J65" s="33">
        <f t="shared" si="19"/>
        <v>8.7599936116000006</v>
      </c>
      <c r="K65" s="33">
        <v>0</v>
      </c>
      <c r="L65" s="33">
        <f t="shared" si="19"/>
        <v>69.680059932000006</v>
      </c>
      <c r="M65" s="33">
        <f t="shared" si="19"/>
        <v>81.361283905999997</v>
      </c>
      <c r="N65" s="33">
        <f t="shared" si="19"/>
        <v>121.43263496000002</v>
      </c>
      <c r="O65" s="33">
        <f t="shared" si="19"/>
        <v>217.6705335</v>
      </c>
      <c r="P65" s="33">
        <f t="shared" si="19"/>
        <v>219.48159002000003</v>
      </c>
      <c r="Q65" s="33">
        <f t="shared" si="19"/>
        <v>202.18751294</v>
      </c>
      <c r="R65" s="33">
        <f t="shared" si="19"/>
        <v>120.53933499999999</v>
      </c>
      <c r="S65" s="33">
        <f t="shared" si="19"/>
        <v>115.2308941</v>
      </c>
      <c r="T65" s="33">
        <f t="shared" si="19"/>
        <v>78.651184654000005</v>
      </c>
      <c r="U65" s="33">
        <f t="shared" si="19"/>
        <v>29.921463501999998</v>
      </c>
      <c r="V65" s="33">
        <f t="shared" si="19"/>
        <v>117.85372857999999</v>
      </c>
      <c r="W65" s="33">
        <f t="shared" si="19"/>
        <v>115.82491774</v>
      </c>
      <c r="X65" s="33">
        <f t="shared" si="19"/>
        <v>177.65355761999999</v>
      </c>
      <c r="Y65" s="33">
        <f t="shared" si="19"/>
        <v>266.48789986000003</v>
      </c>
      <c r="Z65" s="33">
        <f t="shared" si="19"/>
        <v>306.13014628000002</v>
      </c>
      <c r="AA65" s="33">
        <f t="shared" si="19"/>
        <v>395.01774956000003</v>
      </c>
      <c r="AB65" s="33">
        <f t="shared" si="19"/>
        <v>308.95533648000003</v>
      </c>
      <c r="AC65" s="33">
        <f t="shared" si="19"/>
        <v>147.64295434000002</v>
      </c>
      <c r="AD65" s="33">
        <f t="shared" si="19"/>
        <v>209.88989266000002</v>
      </c>
      <c r="AE65" s="34">
        <f t="shared" si="19"/>
        <v>101.74316978</v>
      </c>
    </row>
    <row r="66" spans="1:31" x14ac:dyDescent="0.3">
      <c r="A66" s="112" t="s">
        <v>25</v>
      </c>
      <c r="B66" s="32">
        <f t="shared" ref="B66:AE66" si="20">B110*0.9058</f>
        <v>5.7806942228000002</v>
      </c>
      <c r="C66" s="33">
        <f t="shared" si="20"/>
        <v>13.847616776000001</v>
      </c>
      <c r="D66" s="33">
        <f t="shared" si="20"/>
        <v>32.981310250000007</v>
      </c>
      <c r="E66" s="33">
        <f t="shared" si="20"/>
        <v>46.759144194000001</v>
      </c>
      <c r="F66" s="33">
        <f t="shared" si="20"/>
        <v>33.344907428000006</v>
      </c>
      <c r="G66" s="33">
        <f t="shared" si="20"/>
        <v>37.269883756000006</v>
      </c>
      <c r="H66" s="33">
        <f t="shared" si="20"/>
        <v>33.462742949999999</v>
      </c>
      <c r="I66" s="33">
        <f t="shared" si="20"/>
        <v>24.11683442</v>
      </c>
      <c r="J66" s="33">
        <f t="shared" si="20"/>
        <v>7.5452207026000009</v>
      </c>
      <c r="K66" s="33">
        <v>0</v>
      </c>
      <c r="L66" s="33">
        <f t="shared" si="20"/>
        <v>68.184665654000014</v>
      </c>
      <c r="M66" s="33">
        <f t="shared" si="20"/>
        <v>65.06549806400001</v>
      </c>
      <c r="N66" s="33">
        <f t="shared" si="20"/>
        <v>77.677404363999997</v>
      </c>
      <c r="O66" s="33">
        <f t="shared" si="20"/>
        <v>129.46689980000002</v>
      </c>
      <c r="P66" s="33">
        <f t="shared" si="20"/>
        <v>117.64032210000002</v>
      </c>
      <c r="Q66" s="33">
        <f t="shared" si="20"/>
        <v>138.95760046000001</v>
      </c>
      <c r="R66" s="33">
        <f t="shared" si="20"/>
        <v>87.473731002000008</v>
      </c>
      <c r="S66" s="33">
        <f t="shared" si="20"/>
        <v>83.495285300000006</v>
      </c>
      <c r="T66" s="33">
        <f t="shared" si="20"/>
        <v>77.204359371999999</v>
      </c>
      <c r="U66" s="33">
        <f t="shared" si="20"/>
        <v>30.34796849</v>
      </c>
      <c r="V66" s="33">
        <f t="shared" si="20"/>
        <v>75.775731612000001</v>
      </c>
      <c r="W66" s="33">
        <f t="shared" si="20"/>
        <v>108.71058338</v>
      </c>
      <c r="X66" s="33">
        <f t="shared" si="20"/>
        <v>116.85001160000002</v>
      </c>
      <c r="Y66" s="33">
        <f t="shared" si="20"/>
        <v>157.477859</v>
      </c>
      <c r="Z66" s="33">
        <f t="shared" si="20"/>
        <v>230.41667936000002</v>
      </c>
      <c r="AA66" s="33">
        <f t="shared" si="20"/>
        <v>243.76454816000003</v>
      </c>
      <c r="AB66" s="33">
        <f t="shared" si="20"/>
        <v>196.58015804000001</v>
      </c>
      <c r="AC66" s="33">
        <f t="shared" si="20"/>
        <v>176.99413522</v>
      </c>
      <c r="AD66" s="33">
        <f t="shared" si="20"/>
        <v>132.16917294000001</v>
      </c>
      <c r="AE66" s="34">
        <f t="shared" si="20"/>
        <v>113.52808068</v>
      </c>
    </row>
    <row r="67" spans="1:31" x14ac:dyDescent="0.3">
      <c r="A67" s="112" t="s">
        <v>26</v>
      </c>
      <c r="B67" s="32">
        <f t="shared" ref="B67:AE67" si="21">B111*0.9058</f>
        <v>4.7773522440000002</v>
      </c>
      <c r="C67" s="33">
        <f t="shared" si="21"/>
        <v>17.620953126</v>
      </c>
      <c r="D67" s="33">
        <f t="shared" si="21"/>
        <v>23.256378768000001</v>
      </c>
      <c r="E67" s="33">
        <f t="shared" si="21"/>
        <v>27.336283128000002</v>
      </c>
      <c r="F67" s="33">
        <f t="shared" si="21"/>
        <v>32.979960607999999</v>
      </c>
      <c r="G67" s="33">
        <f t="shared" si="21"/>
        <v>55.127694523999999</v>
      </c>
      <c r="H67" s="33">
        <f t="shared" si="21"/>
        <v>22.947165822000002</v>
      </c>
      <c r="I67" s="33">
        <f t="shared" si="21"/>
        <v>13.005576038000001</v>
      </c>
      <c r="J67" s="33">
        <f t="shared" si="21"/>
        <v>4.3313870488000008</v>
      </c>
      <c r="K67" s="33">
        <v>0</v>
      </c>
      <c r="L67" s="33">
        <f t="shared" si="21"/>
        <v>46.064667333999999</v>
      </c>
      <c r="M67" s="33">
        <f t="shared" si="21"/>
        <v>71.946126966000008</v>
      </c>
      <c r="N67" s="33">
        <f t="shared" si="21"/>
        <v>68.880954114000005</v>
      </c>
      <c r="O67" s="33">
        <f t="shared" si="21"/>
        <v>96.674403560000002</v>
      </c>
      <c r="P67" s="33">
        <f t="shared" si="21"/>
        <v>134.83195320000002</v>
      </c>
      <c r="Q67" s="33">
        <f t="shared" si="21"/>
        <v>134.44082876000002</v>
      </c>
      <c r="R67" s="33">
        <f t="shared" si="21"/>
        <v>95.740523760000002</v>
      </c>
      <c r="S67" s="33">
        <f t="shared" si="21"/>
        <v>76.251176974000003</v>
      </c>
      <c r="T67" s="33">
        <f t="shared" si="21"/>
        <v>53.285840804000003</v>
      </c>
      <c r="U67" s="33">
        <f t="shared" si="21"/>
        <v>20.37175903</v>
      </c>
      <c r="V67" s="33">
        <f t="shared" si="21"/>
        <v>65.161983879999994</v>
      </c>
      <c r="W67" s="33">
        <f t="shared" si="21"/>
        <v>76.964322371999998</v>
      </c>
      <c r="X67" s="33">
        <f t="shared" si="21"/>
        <v>108.60243086</v>
      </c>
      <c r="Y67" s="33">
        <f t="shared" si="21"/>
        <v>203.12909204000002</v>
      </c>
      <c r="Z67" s="33">
        <f t="shared" si="21"/>
        <v>120.19839188</v>
      </c>
      <c r="AA67" s="33">
        <f t="shared" si="21"/>
        <v>206.75437538000003</v>
      </c>
      <c r="AB67" s="33">
        <f t="shared" si="21"/>
        <v>120.66741512</v>
      </c>
      <c r="AC67" s="33">
        <f t="shared" si="21"/>
        <v>171.79973454</v>
      </c>
      <c r="AD67" s="33">
        <f t="shared" si="21"/>
        <v>135.65315148000002</v>
      </c>
      <c r="AE67" s="34">
        <f t="shared" si="21"/>
        <v>131.42315606</v>
      </c>
    </row>
    <row r="68" spans="1:31" x14ac:dyDescent="0.3">
      <c r="A68" s="112" t="s">
        <v>29</v>
      </c>
      <c r="B68" s="32">
        <f t="shared" ref="B68:AE68" si="22">B112*0.9058</f>
        <v>35.410783604000002</v>
      </c>
      <c r="C68" s="33">
        <f t="shared" si="22"/>
        <v>134.56447046</v>
      </c>
      <c r="D68" s="33">
        <f t="shared" si="22"/>
        <v>244.82197908000001</v>
      </c>
      <c r="E68" s="33">
        <f t="shared" si="22"/>
        <v>333.51338608000003</v>
      </c>
      <c r="F68" s="33">
        <f t="shared" si="22"/>
        <v>336.17435474000001</v>
      </c>
      <c r="G68" s="33">
        <f t="shared" si="22"/>
        <v>347.04150908000003</v>
      </c>
      <c r="H68" s="33">
        <f t="shared" si="22"/>
        <v>286.12591560000004</v>
      </c>
      <c r="I68" s="33">
        <f t="shared" si="22"/>
        <v>145.25381626000001</v>
      </c>
      <c r="J68" s="33">
        <f t="shared" si="22"/>
        <v>34.574730204000005</v>
      </c>
      <c r="K68" s="33">
        <v>0</v>
      </c>
      <c r="L68" s="33">
        <f t="shared" si="22"/>
        <v>389.01908906000006</v>
      </c>
      <c r="M68" s="33">
        <f t="shared" si="22"/>
        <v>730.38195678000011</v>
      </c>
      <c r="N68" s="33">
        <f t="shared" si="22"/>
        <v>793.60761200000002</v>
      </c>
      <c r="O68" s="33">
        <f t="shared" si="22"/>
        <v>1087.5306540000001</v>
      </c>
      <c r="P68" s="33">
        <f t="shared" si="22"/>
        <v>1051.9254676</v>
      </c>
      <c r="Q68" s="33">
        <f t="shared" si="22"/>
        <v>888.30257082000003</v>
      </c>
      <c r="R68" s="33">
        <f t="shared" si="22"/>
        <v>707.65706522000005</v>
      </c>
      <c r="S68" s="33">
        <f t="shared" si="22"/>
        <v>804.28029107999998</v>
      </c>
      <c r="T68" s="33">
        <f t="shared" si="22"/>
        <v>393.99845282000001</v>
      </c>
      <c r="U68" s="33">
        <f t="shared" si="22"/>
        <v>164.95161480000002</v>
      </c>
      <c r="V68" s="33">
        <f t="shared" si="22"/>
        <v>574.14576842000008</v>
      </c>
      <c r="W68" s="33">
        <f t="shared" si="22"/>
        <v>852.61930445999997</v>
      </c>
      <c r="X68" s="33">
        <f t="shared" si="22"/>
        <v>1003.1898044000001</v>
      </c>
      <c r="Y68" s="33">
        <f t="shared" si="22"/>
        <v>1528.442391</v>
      </c>
      <c r="Z68" s="33">
        <f t="shared" si="22"/>
        <v>1545.9813964000002</v>
      </c>
      <c r="AA68" s="33">
        <f t="shared" si="22"/>
        <v>1447.903184</v>
      </c>
      <c r="AB68" s="33">
        <f t="shared" si="22"/>
        <v>1300.4606831999999</v>
      </c>
      <c r="AC68" s="33">
        <f t="shared" si="22"/>
        <v>1257.5176110000002</v>
      </c>
      <c r="AD68" s="33">
        <f t="shared" si="22"/>
        <v>1126.276249</v>
      </c>
      <c r="AE68" s="34">
        <f t="shared" si="22"/>
        <v>899.92162974000007</v>
      </c>
    </row>
    <row r="69" spans="1:31" x14ac:dyDescent="0.3">
      <c r="A69" s="112" t="s">
        <v>30</v>
      </c>
      <c r="B69" s="32">
        <f t="shared" ref="B69:AE69" si="23">B113*0.9058</f>
        <v>23.758463708000001</v>
      </c>
      <c r="C69" s="33">
        <f t="shared" si="23"/>
        <v>95.354652959999996</v>
      </c>
      <c r="D69" s="33">
        <f t="shared" si="23"/>
        <v>195.25397626</v>
      </c>
      <c r="E69" s="33">
        <f t="shared" si="23"/>
        <v>235.08526314000002</v>
      </c>
      <c r="F69" s="33">
        <f t="shared" si="23"/>
        <v>257.23859490000001</v>
      </c>
      <c r="G69" s="33">
        <f t="shared" si="23"/>
        <v>181.16833335999999</v>
      </c>
      <c r="H69" s="33">
        <f t="shared" si="23"/>
        <v>122.68173316000001</v>
      </c>
      <c r="I69" s="33">
        <f t="shared" si="23"/>
        <v>96.214891220000013</v>
      </c>
      <c r="J69" s="33">
        <f t="shared" si="23"/>
        <v>25.854611720000001</v>
      </c>
      <c r="K69" s="33">
        <v>0</v>
      </c>
      <c r="L69" s="33">
        <f t="shared" si="23"/>
        <v>202.16115416000002</v>
      </c>
      <c r="M69" s="33">
        <f t="shared" si="23"/>
        <v>342.52799826</v>
      </c>
      <c r="N69" s="33">
        <f t="shared" si="23"/>
        <v>371.22510096000002</v>
      </c>
      <c r="O69" s="33">
        <f t="shared" si="23"/>
        <v>766.31776018000005</v>
      </c>
      <c r="P69" s="33">
        <f t="shared" si="23"/>
        <v>680.57926118</v>
      </c>
      <c r="Q69" s="33">
        <f t="shared" si="23"/>
        <v>643.81474135999997</v>
      </c>
      <c r="R69" s="33">
        <f t="shared" si="23"/>
        <v>427.63805322000002</v>
      </c>
      <c r="S69" s="33">
        <f t="shared" si="23"/>
        <v>352.90502422000003</v>
      </c>
      <c r="T69" s="33">
        <f t="shared" si="23"/>
        <v>265.81335060000004</v>
      </c>
      <c r="U69" s="33">
        <f t="shared" si="23"/>
        <v>104.00404658000001</v>
      </c>
      <c r="V69" s="33">
        <f t="shared" si="23"/>
        <v>422.81412474000001</v>
      </c>
      <c r="W69" s="33">
        <f t="shared" si="23"/>
        <v>532.90704949999997</v>
      </c>
      <c r="X69" s="33">
        <f t="shared" si="23"/>
        <v>681.57817741999997</v>
      </c>
      <c r="Y69" s="33">
        <f t="shared" si="23"/>
        <v>980.42614460000004</v>
      </c>
      <c r="Z69" s="33">
        <f t="shared" si="23"/>
        <v>841.87280268000006</v>
      </c>
      <c r="AA69" s="33">
        <f t="shared" si="23"/>
        <v>888.82521742000006</v>
      </c>
      <c r="AB69" s="33">
        <f t="shared" si="23"/>
        <v>904.98170028000004</v>
      </c>
      <c r="AC69" s="33">
        <f t="shared" si="23"/>
        <v>723.43999616000008</v>
      </c>
      <c r="AD69" s="33">
        <f t="shared" si="23"/>
        <v>599.56840411999997</v>
      </c>
      <c r="AE69" s="34">
        <f t="shared" si="23"/>
        <v>649.35588228000006</v>
      </c>
    </row>
    <row r="70" spans="1:31" x14ac:dyDescent="0.3">
      <c r="A70" s="112" t="s">
        <v>31</v>
      </c>
      <c r="B70" s="32">
        <f t="shared" ref="B70:AE70" si="24">B114*0.9058</f>
        <v>12.813827236000002</v>
      </c>
      <c r="C70" s="33">
        <f t="shared" si="24"/>
        <v>65.500925182000003</v>
      </c>
      <c r="D70" s="33">
        <f t="shared" si="24"/>
        <v>138.61294356000002</v>
      </c>
      <c r="E70" s="33">
        <f t="shared" si="24"/>
        <v>173.62582734</v>
      </c>
      <c r="F70" s="33">
        <f t="shared" si="24"/>
        <v>145.71849166000001</v>
      </c>
      <c r="G70" s="33">
        <f t="shared" si="24"/>
        <v>131.41237704</v>
      </c>
      <c r="H70" s="33">
        <f t="shared" si="24"/>
        <v>112.80570518</v>
      </c>
      <c r="I70" s="33">
        <f t="shared" si="24"/>
        <v>52.681472927999998</v>
      </c>
      <c r="J70" s="33">
        <f t="shared" si="24"/>
        <v>18.327250676000002</v>
      </c>
      <c r="K70" s="33">
        <v>0</v>
      </c>
      <c r="L70" s="33">
        <f t="shared" si="24"/>
        <v>152.06108442000001</v>
      </c>
      <c r="M70" s="33">
        <f t="shared" si="24"/>
        <v>293.03390872</v>
      </c>
      <c r="N70" s="33">
        <f t="shared" si="24"/>
        <v>359.32406650000001</v>
      </c>
      <c r="O70" s="33">
        <f t="shared" si="24"/>
        <v>459.85255848000003</v>
      </c>
      <c r="P70" s="33">
        <f t="shared" si="24"/>
        <v>451.97282312000004</v>
      </c>
      <c r="Q70" s="33">
        <f t="shared" si="24"/>
        <v>527.58311942</v>
      </c>
      <c r="R70" s="33">
        <f t="shared" si="24"/>
        <v>340.28261064000003</v>
      </c>
      <c r="S70" s="33">
        <f t="shared" si="24"/>
        <v>225.95488972000001</v>
      </c>
      <c r="T70" s="33">
        <f t="shared" si="24"/>
        <v>150.37194858000001</v>
      </c>
      <c r="U70" s="33">
        <f t="shared" si="24"/>
        <v>72.487849714000006</v>
      </c>
      <c r="V70" s="33">
        <f t="shared" si="24"/>
        <v>263.01533440000003</v>
      </c>
      <c r="W70" s="33">
        <f t="shared" si="24"/>
        <v>305.57208290000005</v>
      </c>
      <c r="X70" s="33">
        <f t="shared" si="24"/>
        <v>385.35675850000001</v>
      </c>
      <c r="Y70" s="33">
        <f t="shared" si="24"/>
        <v>742.92955128000006</v>
      </c>
      <c r="Z70" s="33">
        <f t="shared" si="24"/>
        <v>559.69246129999999</v>
      </c>
      <c r="AA70" s="33">
        <f t="shared" si="24"/>
        <v>576.4407033</v>
      </c>
      <c r="AB70" s="33">
        <f t="shared" si="24"/>
        <v>618.06248504000007</v>
      </c>
      <c r="AC70" s="33">
        <f t="shared" si="24"/>
        <v>727.06944618</v>
      </c>
      <c r="AD70" s="33">
        <f t="shared" si="24"/>
        <v>503.10034180000008</v>
      </c>
      <c r="AE70" s="34">
        <f t="shared" si="24"/>
        <v>394.86675270000006</v>
      </c>
    </row>
    <row r="71" spans="1:31" x14ac:dyDescent="0.3">
      <c r="A71" s="112" t="s">
        <v>32</v>
      </c>
      <c r="B71" s="32">
        <f t="shared" ref="B71:AE71" si="25">B115*0.9058</f>
        <v>13.194534976000002</v>
      </c>
      <c r="C71" s="33">
        <f t="shared" si="25"/>
        <v>47.324390567999998</v>
      </c>
      <c r="D71" s="33">
        <f t="shared" si="25"/>
        <v>79.473234386000001</v>
      </c>
      <c r="E71" s="33">
        <f t="shared" si="25"/>
        <v>112.88949168000001</v>
      </c>
      <c r="F71" s="33">
        <f t="shared" si="25"/>
        <v>76.161086105999999</v>
      </c>
      <c r="G71" s="33">
        <f t="shared" si="25"/>
        <v>96.174130220000009</v>
      </c>
      <c r="H71" s="33">
        <f t="shared" si="25"/>
        <v>68.719694540000006</v>
      </c>
      <c r="I71" s="33">
        <f t="shared" si="25"/>
        <v>26.585981814</v>
      </c>
      <c r="J71" s="33">
        <f t="shared" si="25"/>
        <v>11.386413248</v>
      </c>
      <c r="K71" s="33">
        <v>0</v>
      </c>
      <c r="L71" s="33">
        <f t="shared" si="25"/>
        <v>110.07290658000001</v>
      </c>
      <c r="M71" s="33">
        <f t="shared" si="25"/>
        <v>244.08348034000002</v>
      </c>
      <c r="N71" s="33">
        <f t="shared" si="25"/>
        <v>244.52994916</v>
      </c>
      <c r="O71" s="33">
        <f t="shared" si="25"/>
        <v>310.69673698000003</v>
      </c>
      <c r="P71" s="33">
        <f t="shared" si="25"/>
        <v>343.41830908000003</v>
      </c>
      <c r="Q71" s="33">
        <f t="shared" si="25"/>
        <v>390.05541484000003</v>
      </c>
      <c r="R71" s="33">
        <f t="shared" si="25"/>
        <v>218.22914036000003</v>
      </c>
      <c r="S71" s="33">
        <f t="shared" si="25"/>
        <v>227.95471496000002</v>
      </c>
      <c r="T71" s="33">
        <f t="shared" si="25"/>
        <v>119.51605274000001</v>
      </c>
      <c r="U71" s="33">
        <f t="shared" si="25"/>
        <v>64.383937912000007</v>
      </c>
      <c r="V71" s="33">
        <f t="shared" si="25"/>
        <v>255.12029102000002</v>
      </c>
      <c r="W71" s="33">
        <f t="shared" si="25"/>
        <v>212.53863301999999</v>
      </c>
      <c r="X71" s="33">
        <f t="shared" si="25"/>
        <v>253.23305672000001</v>
      </c>
      <c r="Y71" s="33">
        <f t="shared" si="25"/>
        <v>535.64184086000012</v>
      </c>
      <c r="Z71" s="33">
        <f t="shared" si="25"/>
        <v>447.15822437999998</v>
      </c>
      <c r="AA71" s="33">
        <f t="shared" si="25"/>
        <v>424.25117644000005</v>
      </c>
      <c r="AB71" s="33">
        <f t="shared" si="25"/>
        <v>333.29336726000002</v>
      </c>
      <c r="AC71" s="33">
        <f t="shared" si="25"/>
        <v>487.53616156000004</v>
      </c>
      <c r="AD71" s="33">
        <f t="shared" si="25"/>
        <v>338.29012238000001</v>
      </c>
      <c r="AE71" s="34">
        <f t="shared" si="25"/>
        <v>285.43343150000004</v>
      </c>
    </row>
    <row r="72" spans="1:31" x14ac:dyDescent="0.3">
      <c r="A72" s="112" t="s">
        <v>33</v>
      </c>
      <c r="B72" s="32">
        <f t="shared" ref="B72:AE72" si="26">B116*0.9058</f>
        <v>10.773231938</v>
      </c>
      <c r="C72" s="33">
        <f t="shared" si="26"/>
        <v>29.294070190000003</v>
      </c>
      <c r="D72" s="33">
        <f t="shared" si="26"/>
        <v>61.757887842000009</v>
      </c>
      <c r="E72" s="33">
        <f t="shared" si="26"/>
        <v>74.346080298000004</v>
      </c>
      <c r="F72" s="33">
        <f t="shared" si="26"/>
        <v>94.137257760000011</v>
      </c>
      <c r="G72" s="33">
        <f t="shared" si="26"/>
        <v>77.155418998000002</v>
      </c>
      <c r="H72" s="33">
        <f t="shared" si="26"/>
        <v>47.209471722000004</v>
      </c>
      <c r="I72" s="33">
        <f t="shared" si="26"/>
        <v>21.968421748000001</v>
      </c>
      <c r="J72" s="33">
        <f t="shared" si="26"/>
        <v>7.0041528480000004</v>
      </c>
      <c r="K72" s="33">
        <v>0</v>
      </c>
      <c r="L72" s="33">
        <f t="shared" si="26"/>
        <v>95.945325140000008</v>
      </c>
      <c r="M72" s="33">
        <f t="shared" si="26"/>
        <v>149.42882961999999</v>
      </c>
      <c r="N72" s="33">
        <f t="shared" si="26"/>
        <v>138.50415698</v>
      </c>
      <c r="O72" s="33">
        <f t="shared" si="26"/>
        <v>202.68253264000001</v>
      </c>
      <c r="P72" s="33">
        <f t="shared" si="26"/>
        <v>247.18231272</v>
      </c>
      <c r="Q72" s="33">
        <f t="shared" si="26"/>
        <v>228.25987898</v>
      </c>
      <c r="R72" s="33">
        <f t="shared" si="26"/>
        <v>179.14033774000001</v>
      </c>
      <c r="S72" s="33">
        <f t="shared" si="26"/>
        <v>131.08429628000002</v>
      </c>
      <c r="T72" s="33">
        <f t="shared" si="26"/>
        <v>87.387616596000015</v>
      </c>
      <c r="U72" s="33">
        <f t="shared" si="26"/>
        <v>29.685620356000005</v>
      </c>
      <c r="V72" s="33">
        <f t="shared" si="26"/>
        <v>116.84774710000002</v>
      </c>
      <c r="W72" s="33">
        <f t="shared" si="26"/>
        <v>119.34902322000001</v>
      </c>
      <c r="X72" s="33">
        <f t="shared" si="26"/>
        <v>250.61375486</v>
      </c>
      <c r="Y72" s="33">
        <f t="shared" si="26"/>
        <v>395.70488944000004</v>
      </c>
      <c r="Z72" s="33">
        <f t="shared" si="26"/>
        <v>350.47240773999999</v>
      </c>
      <c r="AA72" s="33">
        <f t="shared" si="26"/>
        <v>295.15619812</v>
      </c>
      <c r="AB72" s="33">
        <f t="shared" si="26"/>
        <v>299.98302516000001</v>
      </c>
      <c r="AC72" s="33">
        <f t="shared" si="26"/>
        <v>282.75851352000001</v>
      </c>
      <c r="AD72" s="33">
        <f t="shared" si="26"/>
        <v>263.89405098000003</v>
      </c>
      <c r="AE72" s="34">
        <f t="shared" si="26"/>
        <v>178.20953766000002</v>
      </c>
    </row>
    <row r="73" spans="1:31" x14ac:dyDescent="0.3">
      <c r="A73" s="112" t="s">
        <v>34</v>
      </c>
      <c r="B73" s="32">
        <f t="shared" ref="B73:AE73" si="27">B117*0.9058</f>
        <v>11.933199418000001</v>
      </c>
      <c r="C73" s="33">
        <f t="shared" si="27"/>
        <v>18.999155000000002</v>
      </c>
      <c r="D73" s="33">
        <f t="shared" si="27"/>
        <v>48.468361620000003</v>
      </c>
      <c r="E73" s="33">
        <f t="shared" si="27"/>
        <v>49.665421610000003</v>
      </c>
      <c r="F73" s="33">
        <f t="shared" si="27"/>
        <v>52.361399440000007</v>
      </c>
      <c r="G73" s="33">
        <f t="shared" si="27"/>
        <v>63.863102912000002</v>
      </c>
      <c r="H73" s="33">
        <f t="shared" si="27"/>
        <v>31.899006061999998</v>
      </c>
      <c r="I73" s="33">
        <f t="shared" si="27"/>
        <v>19.133838402000002</v>
      </c>
      <c r="J73" s="33">
        <f t="shared" si="27"/>
        <v>5.4284901972000004</v>
      </c>
      <c r="K73" s="33">
        <v>0</v>
      </c>
      <c r="L73" s="33">
        <f t="shared" si="27"/>
        <v>55.033328279999999</v>
      </c>
      <c r="M73" s="33">
        <f t="shared" si="27"/>
        <v>105.46229400000001</v>
      </c>
      <c r="N73" s="33">
        <f t="shared" si="27"/>
        <v>101.94679362000001</v>
      </c>
      <c r="O73" s="33">
        <f t="shared" si="27"/>
        <v>200.65580514000001</v>
      </c>
      <c r="P73" s="33">
        <f t="shared" si="27"/>
        <v>158.19661130000003</v>
      </c>
      <c r="Q73" s="33">
        <f t="shared" si="27"/>
        <v>168.63495992000003</v>
      </c>
      <c r="R73" s="33">
        <f t="shared" si="27"/>
        <v>160.73230782000002</v>
      </c>
      <c r="S73" s="33">
        <f t="shared" si="27"/>
        <v>85.847493913999998</v>
      </c>
      <c r="T73" s="33">
        <f t="shared" si="27"/>
        <v>68.28065328000001</v>
      </c>
      <c r="U73" s="33">
        <f t="shared" si="27"/>
        <v>22.847192676000002</v>
      </c>
      <c r="V73" s="33">
        <f t="shared" si="27"/>
        <v>93.720952080000004</v>
      </c>
      <c r="W73" s="33">
        <f t="shared" si="27"/>
        <v>114.98877376</v>
      </c>
      <c r="X73" s="33">
        <f t="shared" si="27"/>
        <v>177.22556711999999</v>
      </c>
      <c r="Y73" s="33">
        <f t="shared" si="27"/>
        <v>315.31196914000003</v>
      </c>
      <c r="Z73" s="33">
        <f t="shared" si="27"/>
        <v>239.68274162000003</v>
      </c>
      <c r="AA73" s="33">
        <f t="shared" si="27"/>
        <v>301.21228634000005</v>
      </c>
      <c r="AB73" s="33">
        <f t="shared" si="27"/>
        <v>231.13325774</v>
      </c>
      <c r="AC73" s="33">
        <f t="shared" si="27"/>
        <v>284.14003968000003</v>
      </c>
      <c r="AD73" s="33">
        <f t="shared" si="27"/>
        <v>221.02914932000002</v>
      </c>
      <c r="AE73" s="34">
        <f t="shared" si="27"/>
        <v>146.87927436000001</v>
      </c>
    </row>
    <row r="74" spans="1:31" x14ac:dyDescent="0.3">
      <c r="A74" s="112" t="s">
        <v>35</v>
      </c>
      <c r="B74" s="32">
        <f t="shared" ref="B74:AE74" si="28">B118*0.9058</f>
        <v>8.3888638008000012</v>
      </c>
      <c r="C74" s="33">
        <f t="shared" si="28"/>
        <v>13.263258022</v>
      </c>
      <c r="D74" s="33">
        <f t="shared" si="28"/>
        <v>28.722256766000001</v>
      </c>
      <c r="E74" s="33">
        <f t="shared" si="28"/>
        <v>45.393378954000006</v>
      </c>
      <c r="F74" s="33">
        <f t="shared" si="28"/>
        <v>51.450807758000003</v>
      </c>
      <c r="G74" s="33">
        <f t="shared" si="28"/>
        <v>69.055574238000005</v>
      </c>
      <c r="H74" s="33">
        <f t="shared" si="28"/>
        <v>27.573321930000002</v>
      </c>
      <c r="I74" s="33">
        <f t="shared" si="28"/>
        <v>17.168967984000002</v>
      </c>
      <c r="J74" s="33">
        <f t="shared" si="28"/>
        <v>3.9066728274000004</v>
      </c>
      <c r="K74" s="33">
        <v>0</v>
      </c>
      <c r="L74" s="33">
        <f t="shared" si="28"/>
        <v>46.906545028000004</v>
      </c>
      <c r="M74" s="33">
        <f t="shared" si="28"/>
        <v>102.00467424</v>
      </c>
      <c r="N74" s="33">
        <f t="shared" si="28"/>
        <v>75.963132573999999</v>
      </c>
      <c r="O74" s="33">
        <f t="shared" si="28"/>
        <v>198.15588772000001</v>
      </c>
      <c r="P74" s="33">
        <f t="shared" si="28"/>
        <v>177.52910070000001</v>
      </c>
      <c r="Q74" s="33">
        <f t="shared" si="28"/>
        <v>127.25837824</v>
      </c>
      <c r="R74" s="33">
        <f t="shared" si="28"/>
        <v>125.52359007999999</v>
      </c>
      <c r="S74" s="33">
        <f t="shared" si="28"/>
        <v>81.978124648000005</v>
      </c>
      <c r="T74" s="33">
        <f t="shared" si="28"/>
        <v>55.496472878000006</v>
      </c>
      <c r="U74" s="33">
        <f t="shared" si="28"/>
        <v>36.770054258000002</v>
      </c>
      <c r="V74" s="33">
        <f t="shared" si="28"/>
        <v>53.777853248</v>
      </c>
      <c r="W74" s="33">
        <f t="shared" si="28"/>
        <v>96.519692920000011</v>
      </c>
      <c r="X74" s="33">
        <f t="shared" si="28"/>
        <v>191.53358392000001</v>
      </c>
      <c r="Y74" s="33">
        <f t="shared" si="28"/>
        <v>263.60790875999999</v>
      </c>
      <c r="Z74" s="33">
        <f t="shared" si="28"/>
        <v>271.40177427999998</v>
      </c>
      <c r="AA74" s="33">
        <f t="shared" si="28"/>
        <v>167.84184144</v>
      </c>
      <c r="AB74" s="33">
        <f t="shared" si="28"/>
        <v>116.20544432000001</v>
      </c>
      <c r="AC74" s="33">
        <f t="shared" si="28"/>
        <v>126.7961485</v>
      </c>
      <c r="AD74" s="33">
        <f t="shared" si="28"/>
        <v>254.29193691999998</v>
      </c>
      <c r="AE74" s="34">
        <f t="shared" si="28"/>
        <v>96.75384222000001</v>
      </c>
    </row>
    <row r="75" spans="1:31" x14ac:dyDescent="0.3">
      <c r="A75" s="112" t="s">
        <v>36</v>
      </c>
      <c r="B75" s="32">
        <f t="shared" ref="B75:AE75" si="29">B119*0.9058</f>
        <v>36.06637447</v>
      </c>
      <c r="C75" s="33">
        <f t="shared" si="29"/>
        <v>141.53478261999999</v>
      </c>
      <c r="D75" s="33">
        <f t="shared" si="29"/>
        <v>285.34004352000005</v>
      </c>
      <c r="E75" s="33">
        <f t="shared" si="29"/>
        <v>477.30868318</v>
      </c>
      <c r="F75" s="33">
        <f t="shared" si="29"/>
        <v>386.36790304000004</v>
      </c>
      <c r="G75" s="33">
        <f t="shared" si="29"/>
        <v>437.83183584000005</v>
      </c>
      <c r="H75" s="33">
        <f t="shared" si="29"/>
        <v>275.01999238000002</v>
      </c>
      <c r="I75" s="33">
        <f t="shared" si="29"/>
        <v>150.45211188000002</v>
      </c>
      <c r="J75" s="33">
        <f t="shared" si="29"/>
        <v>43.337312592000004</v>
      </c>
      <c r="K75" s="33">
        <v>0</v>
      </c>
      <c r="L75" s="33">
        <f t="shared" si="29"/>
        <v>403.30509492000004</v>
      </c>
      <c r="M75" s="33">
        <f t="shared" si="29"/>
        <v>720.51870058000009</v>
      </c>
      <c r="N75" s="33">
        <f t="shared" si="29"/>
        <v>753.63574496000012</v>
      </c>
      <c r="O75" s="33">
        <f t="shared" si="29"/>
        <v>1132.2155796</v>
      </c>
      <c r="P75" s="33">
        <f t="shared" si="29"/>
        <v>1107.2417678000002</v>
      </c>
      <c r="Q75" s="33">
        <f t="shared" si="29"/>
        <v>862.65620252000008</v>
      </c>
      <c r="R75" s="33">
        <f t="shared" si="29"/>
        <v>802.29251298000008</v>
      </c>
      <c r="S75" s="33">
        <f t="shared" si="29"/>
        <v>889.83554674000004</v>
      </c>
      <c r="T75" s="33">
        <f t="shared" si="29"/>
        <v>417.47099170000001</v>
      </c>
      <c r="U75" s="33">
        <f t="shared" si="29"/>
        <v>193.15768331999999</v>
      </c>
      <c r="V75" s="33">
        <f t="shared" si="29"/>
        <v>617.98340870000004</v>
      </c>
      <c r="W75" s="33">
        <f t="shared" si="29"/>
        <v>854.78760850000003</v>
      </c>
      <c r="X75" s="33">
        <f t="shared" si="29"/>
        <v>1143.228296</v>
      </c>
      <c r="Y75" s="33">
        <f t="shared" si="29"/>
        <v>1396.8830932000001</v>
      </c>
      <c r="Z75" s="33">
        <f t="shared" si="29"/>
        <v>1755.8661260000001</v>
      </c>
      <c r="AA75" s="33">
        <f t="shared" si="29"/>
        <v>1606.1473498</v>
      </c>
      <c r="AB75" s="33">
        <f t="shared" si="29"/>
        <v>1516.8046726</v>
      </c>
      <c r="AC75" s="33">
        <f t="shared" si="29"/>
        <v>1648.4608910000002</v>
      </c>
      <c r="AD75" s="33">
        <f t="shared" si="29"/>
        <v>1166.3868846</v>
      </c>
      <c r="AE75" s="34">
        <f t="shared" si="29"/>
        <v>979.19787980000001</v>
      </c>
    </row>
    <row r="76" spans="1:31" x14ac:dyDescent="0.3">
      <c r="A76" s="112" t="s">
        <v>37</v>
      </c>
      <c r="B76" s="32">
        <f t="shared" ref="B76:AE76" si="30">B120*0.9058</f>
        <v>25.311466866000004</v>
      </c>
      <c r="C76" s="33">
        <f t="shared" si="30"/>
        <v>94.320772840000004</v>
      </c>
      <c r="D76" s="33">
        <f t="shared" si="30"/>
        <v>188.18547538000001</v>
      </c>
      <c r="E76" s="33">
        <f t="shared" si="30"/>
        <v>250.97933574000004</v>
      </c>
      <c r="F76" s="33">
        <f t="shared" si="30"/>
        <v>294.19387619999998</v>
      </c>
      <c r="G76" s="33">
        <f t="shared" si="30"/>
        <v>203.83000008000002</v>
      </c>
      <c r="H76" s="33">
        <f t="shared" si="30"/>
        <v>152.60800646000001</v>
      </c>
      <c r="I76" s="33">
        <f t="shared" si="30"/>
        <v>98.06444424</v>
      </c>
      <c r="J76" s="33">
        <f t="shared" si="30"/>
        <v>27.394824982000003</v>
      </c>
      <c r="K76" s="33">
        <v>0</v>
      </c>
      <c r="L76" s="33">
        <f t="shared" si="30"/>
        <v>271.39733586</v>
      </c>
      <c r="M76" s="33">
        <f t="shared" si="30"/>
        <v>369.70933524000003</v>
      </c>
      <c r="N76" s="33">
        <f t="shared" si="30"/>
        <v>500.47832254000002</v>
      </c>
      <c r="O76" s="33">
        <f t="shared" si="30"/>
        <v>701.54527030000008</v>
      </c>
      <c r="P76" s="33">
        <f t="shared" si="30"/>
        <v>687.89368676000004</v>
      </c>
      <c r="Q76" s="33">
        <f t="shared" si="30"/>
        <v>771.01007592000008</v>
      </c>
      <c r="R76" s="33">
        <f t="shared" si="30"/>
        <v>492.70556216</v>
      </c>
      <c r="S76" s="33">
        <f t="shared" si="30"/>
        <v>428.58660698</v>
      </c>
      <c r="T76" s="33">
        <f t="shared" si="30"/>
        <v>241.74624460000001</v>
      </c>
      <c r="U76" s="33">
        <f t="shared" si="30"/>
        <v>96.332192320000004</v>
      </c>
      <c r="V76" s="33">
        <f t="shared" si="30"/>
        <v>400.41369073999999</v>
      </c>
      <c r="W76" s="33">
        <f t="shared" si="30"/>
        <v>507.60995767999998</v>
      </c>
      <c r="X76" s="33">
        <f t="shared" si="30"/>
        <v>729.01120963999995</v>
      </c>
      <c r="Y76" s="33">
        <f t="shared" si="30"/>
        <v>851.1766368000001</v>
      </c>
      <c r="Z76" s="33">
        <f t="shared" si="30"/>
        <v>915.36887120000006</v>
      </c>
      <c r="AA76" s="33">
        <f t="shared" si="30"/>
        <v>1007.3999628</v>
      </c>
      <c r="AB76" s="33">
        <f t="shared" si="30"/>
        <v>1009.0503304000001</v>
      </c>
      <c r="AC76" s="33">
        <f t="shared" si="30"/>
        <v>877.02871228000004</v>
      </c>
      <c r="AD76" s="33">
        <f t="shared" si="30"/>
        <v>752.17541420000009</v>
      </c>
      <c r="AE76" s="34">
        <f t="shared" si="30"/>
        <v>699.28321596000012</v>
      </c>
    </row>
    <row r="77" spans="1:31" x14ac:dyDescent="0.3">
      <c r="A77" s="112" t="s">
        <v>38</v>
      </c>
      <c r="B77" s="32">
        <f t="shared" ref="B77:AE77" si="31">B121*0.9058</f>
        <v>17.347682324000001</v>
      </c>
      <c r="C77" s="33">
        <f t="shared" si="31"/>
        <v>60.009231883999995</v>
      </c>
      <c r="D77" s="33">
        <f t="shared" si="31"/>
        <v>154.52875535999999</v>
      </c>
      <c r="E77" s="33">
        <f t="shared" si="31"/>
        <v>212.21480952000002</v>
      </c>
      <c r="F77" s="33">
        <f t="shared" si="31"/>
        <v>143.03297582000002</v>
      </c>
      <c r="G77" s="33">
        <f t="shared" si="31"/>
        <v>118.70653928000002</v>
      </c>
      <c r="H77" s="33">
        <f t="shared" si="31"/>
        <v>108.75686976</v>
      </c>
      <c r="I77" s="33">
        <f t="shared" si="31"/>
        <v>61.200168665999996</v>
      </c>
      <c r="J77" s="33">
        <f t="shared" si="31"/>
        <v>23.092990564000001</v>
      </c>
      <c r="K77" s="33">
        <v>0</v>
      </c>
      <c r="L77" s="33">
        <f t="shared" si="31"/>
        <v>203.09901948000001</v>
      </c>
      <c r="M77" s="33">
        <f t="shared" si="31"/>
        <v>416.82877950000005</v>
      </c>
      <c r="N77" s="33">
        <f t="shared" si="31"/>
        <v>417.73557588000006</v>
      </c>
      <c r="O77" s="33">
        <f t="shared" si="31"/>
        <v>510.01458494000002</v>
      </c>
      <c r="P77" s="33">
        <f t="shared" si="31"/>
        <v>515.68335307999996</v>
      </c>
      <c r="Q77" s="33">
        <f t="shared" si="31"/>
        <v>580.08736352000005</v>
      </c>
      <c r="R77" s="33">
        <f t="shared" si="31"/>
        <v>436.05701132000002</v>
      </c>
      <c r="S77" s="33">
        <f t="shared" si="31"/>
        <v>293.01461518000002</v>
      </c>
      <c r="T77" s="33">
        <f t="shared" si="31"/>
        <v>208.71452658000001</v>
      </c>
      <c r="U77" s="33">
        <f t="shared" si="31"/>
        <v>116.26223798000002</v>
      </c>
      <c r="V77" s="33">
        <f t="shared" si="31"/>
        <v>365.12490028000002</v>
      </c>
      <c r="W77" s="33">
        <f t="shared" si="31"/>
        <v>363.88150862000003</v>
      </c>
      <c r="X77" s="33">
        <f t="shared" si="31"/>
        <v>543.44231872</v>
      </c>
      <c r="Y77" s="33">
        <f t="shared" si="31"/>
        <v>858.00057168000001</v>
      </c>
      <c r="Z77" s="33">
        <f t="shared" si="31"/>
        <v>648.59410448000006</v>
      </c>
      <c r="AA77" s="33">
        <f t="shared" si="31"/>
        <v>681.66703640000003</v>
      </c>
      <c r="AB77" s="33">
        <f t="shared" si="31"/>
        <v>541.31803656</v>
      </c>
      <c r="AC77" s="33">
        <f t="shared" si="31"/>
        <v>805.52567550000003</v>
      </c>
      <c r="AD77" s="33">
        <f t="shared" si="31"/>
        <v>560.04617619999999</v>
      </c>
      <c r="AE77" s="34">
        <f t="shared" si="31"/>
        <v>424.85715664000003</v>
      </c>
    </row>
    <row r="78" spans="1:31" x14ac:dyDescent="0.3">
      <c r="A78" s="112" t="s">
        <v>39</v>
      </c>
      <c r="B78" s="32">
        <f t="shared" ref="B78:AE78" si="32">B122*0.9058</f>
        <v>15.219994356000001</v>
      </c>
      <c r="C78" s="33">
        <f t="shared" si="32"/>
        <v>44.601764102000004</v>
      </c>
      <c r="D78" s="33">
        <f t="shared" si="32"/>
        <v>85.398407332000005</v>
      </c>
      <c r="E78" s="33">
        <f t="shared" si="32"/>
        <v>112.32526886000001</v>
      </c>
      <c r="F78" s="33">
        <f t="shared" si="32"/>
        <v>104.80386798000001</v>
      </c>
      <c r="G78" s="33">
        <f t="shared" si="32"/>
        <v>119.01442070000002</v>
      </c>
      <c r="H78" s="33">
        <f t="shared" si="32"/>
        <v>94.894053659999997</v>
      </c>
      <c r="I78" s="33">
        <f t="shared" si="32"/>
        <v>29.785783720000005</v>
      </c>
      <c r="J78" s="33">
        <f t="shared" si="32"/>
        <v>10.474951998000002</v>
      </c>
      <c r="K78" s="33">
        <v>0</v>
      </c>
      <c r="L78" s="33">
        <f t="shared" si="32"/>
        <v>108.83359102</v>
      </c>
      <c r="M78" s="33">
        <f t="shared" si="32"/>
        <v>245.06491463999998</v>
      </c>
      <c r="N78" s="33">
        <f t="shared" si="32"/>
        <v>348.38662208</v>
      </c>
      <c r="O78" s="33">
        <f t="shared" si="32"/>
        <v>318.03715901999999</v>
      </c>
      <c r="P78" s="33">
        <f t="shared" si="32"/>
        <v>331.52171304000001</v>
      </c>
      <c r="Q78" s="33">
        <f t="shared" si="32"/>
        <v>438.00221682000006</v>
      </c>
      <c r="R78" s="33">
        <f t="shared" si="32"/>
        <v>247.93910862000001</v>
      </c>
      <c r="S78" s="33">
        <f t="shared" si="32"/>
        <v>255.55090834000001</v>
      </c>
      <c r="T78" s="33">
        <f t="shared" si="32"/>
        <v>157.9706142</v>
      </c>
      <c r="U78" s="33">
        <f t="shared" si="32"/>
        <v>66.622405220000005</v>
      </c>
      <c r="V78" s="33">
        <f t="shared" si="32"/>
        <v>240.25937390000001</v>
      </c>
      <c r="W78" s="33">
        <f t="shared" si="32"/>
        <v>256.91069529999999</v>
      </c>
      <c r="X78" s="33">
        <f t="shared" si="32"/>
        <v>283.49039992000002</v>
      </c>
      <c r="Y78" s="33">
        <f t="shared" si="32"/>
        <v>469.70059724000009</v>
      </c>
      <c r="Z78" s="33">
        <f t="shared" si="32"/>
        <v>549.18617768000013</v>
      </c>
      <c r="AA78" s="33">
        <f t="shared" si="32"/>
        <v>566.34909491999997</v>
      </c>
      <c r="AB78" s="33">
        <f t="shared" si="32"/>
        <v>534.62027962000002</v>
      </c>
      <c r="AC78" s="33">
        <f t="shared" si="32"/>
        <v>505.91891966000003</v>
      </c>
      <c r="AD78" s="33">
        <f t="shared" si="32"/>
        <v>328.72034538000003</v>
      </c>
      <c r="AE78" s="34">
        <f t="shared" si="32"/>
        <v>236.61407237999998</v>
      </c>
    </row>
    <row r="79" spans="1:31" x14ac:dyDescent="0.3">
      <c r="A79" s="112" t="s">
        <v>40</v>
      </c>
      <c r="B79" s="32">
        <f t="shared" ref="B79:AE79" si="33">B123*0.9058</f>
        <v>10.085657274000001</v>
      </c>
      <c r="C79" s="33">
        <f t="shared" si="33"/>
        <v>31.362265214000001</v>
      </c>
      <c r="D79" s="33">
        <f t="shared" si="33"/>
        <v>65.571142797999997</v>
      </c>
      <c r="E79" s="33">
        <f t="shared" si="33"/>
        <v>78.149308048000009</v>
      </c>
      <c r="F79" s="33">
        <f t="shared" si="33"/>
        <v>81.35274221200001</v>
      </c>
      <c r="G79" s="33">
        <f t="shared" si="33"/>
        <v>99.099230160000005</v>
      </c>
      <c r="H79" s="33">
        <f t="shared" si="33"/>
        <v>58.689481284000003</v>
      </c>
      <c r="I79" s="33">
        <f t="shared" si="33"/>
        <v>36.909665212</v>
      </c>
      <c r="J79" s="33">
        <f t="shared" si="33"/>
        <v>9.331705586</v>
      </c>
      <c r="K79" s="33">
        <v>0</v>
      </c>
      <c r="L79" s="33">
        <f t="shared" si="33"/>
        <v>106.45197108000001</v>
      </c>
      <c r="M79" s="33">
        <f t="shared" si="33"/>
        <v>133.43765525999999</v>
      </c>
      <c r="N79" s="33">
        <f t="shared" si="33"/>
        <v>180.24224344000001</v>
      </c>
      <c r="O79" s="33">
        <f t="shared" si="33"/>
        <v>252.66892448000002</v>
      </c>
      <c r="P79" s="33">
        <f t="shared" si="33"/>
        <v>269.51191316000006</v>
      </c>
      <c r="Q79" s="33">
        <f t="shared" si="33"/>
        <v>181.51036343999999</v>
      </c>
      <c r="R79" s="33">
        <f t="shared" si="33"/>
        <v>134.51845582000001</v>
      </c>
      <c r="S79" s="33">
        <f t="shared" si="33"/>
        <v>170.48324482000001</v>
      </c>
      <c r="T79" s="33">
        <f t="shared" si="33"/>
        <v>144.47600580000002</v>
      </c>
      <c r="U79" s="33">
        <f t="shared" si="33"/>
        <v>35.784652554000004</v>
      </c>
      <c r="V79" s="33">
        <f t="shared" si="33"/>
        <v>159.89987762000001</v>
      </c>
      <c r="W79" s="33">
        <f t="shared" si="33"/>
        <v>201.65454022</v>
      </c>
      <c r="X79" s="33">
        <f t="shared" si="33"/>
        <v>230.58416178000002</v>
      </c>
      <c r="Y79" s="33">
        <f t="shared" si="33"/>
        <v>372.69059478000003</v>
      </c>
      <c r="Z79" s="33">
        <f t="shared" si="33"/>
        <v>338.47399978000004</v>
      </c>
      <c r="AA79" s="33">
        <f t="shared" si="33"/>
        <v>311.82844349999999</v>
      </c>
      <c r="AB79" s="33">
        <f t="shared" si="33"/>
        <v>367.91711936000002</v>
      </c>
      <c r="AC79" s="33">
        <f t="shared" si="33"/>
        <v>376.86044508000003</v>
      </c>
      <c r="AD79" s="33">
        <f t="shared" si="33"/>
        <v>236.37503176000001</v>
      </c>
      <c r="AE79" s="34">
        <f t="shared" si="33"/>
        <v>225.99710000000002</v>
      </c>
    </row>
    <row r="80" spans="1:31" x14ac:dyDescent="0.3">
      <c r="A80" s="112" t="s">
        <v>41</v>
      </c>
      <c r="B80" s="32">
        <f t="shared" ref="B80:AE80" si="34">B124*0.9058</f>
        <v>7.210492276400001</v>
      </c>
      <c r="C80" s="33">
        <f t="shared" si="34"/>
        <v>18.167476614000002</v>
      </c>
      <c r="D80" s="33">
        <f t="shared" si="34"/>
        <v>47.119969623999999</v>
      </c>
      <c r="E80" s="33">
        <f t="shared" si="34"/>
        <v>55.935758704000001</v>
      </c>
      <c r="F80" s="33">
        <f t="shared" si="34"/>
        <v>64.050839019999998</v>
      </c>
      <c r="G80" s="33">
        <f t="shared" si="34"/>
        <v>78.073682806000008</v>
      </c>
      <c r="H80" s="33">
        <f t="shared" si="34"/>
        <v>48.624974440000003</v>
      </c>
      <c r="I80" s="33">
        <f t="shared" si="34"/>
        <v>20.251024948000001</v>
      </c>
      <c r="J80" s="33">
        <f t="shared" si="34"/>
        <v>5.0958251833999997</v>
      </c>
      <c r="K80" s="33">
        <v>0</v>
      </c>
      <c r="L80" s="33">
        <f t="shared" si="34"/>
        <v>72.153989949999996</v>
      </c>
      <c r="M80" s="33">
        <f t="shared" si="34"/>
        <v>119.23625112000002</v>
      </c>
      <c r="N80" s="33">
        <f t="shared" si="34"/>
        <v>152.17503406</v>
      </c>
      <c r="O80" s="33">
        <f t="shared" si="34"/>
        <v>236.25890820000001</v>
      </c>
      <c r="P80" s="33">
        <f t="shared" si="34"/>
        <v>245.50948128000002</v>
      </c>
      <c r="Q80" s="33">
        <f t="shared" si="34"/>
        <v>215.38547184000001</v>
      </c>
      <c r="R80" s="33">
        <f t="shared" si="34"/>
        <v>154.79587578000002</v>
      </c>
      <c r="S80" s="33">
        <f t="shared" si="34"/>
        <v>124.44931128000002</v>
      </c>
      <c r="T80" s="33">
        <f t="shared" si="34"/>
        <v>68.431523327999997</v>
      </c>
      <c r="U80" s="33">
        <f t="shared" si="34"/>
        <v>26.665329894000003</v>
      </c>
      <c r="V80" s="33">
        <f t="shared" si="34"/>
        <v>129.69597662000001</v>
      </c>
      <c r="W80" s="33">
        <f t="shared" si="34"/>
        <v>126.35882826</v>
      </c>
      <c r="X80" s="33">
        <f t="shared" si="34"/>
        <v>187.99190591999999</v>
      </c>
      <c r="Y80" s="33">
        <f t="shared" si="34"/>
        <v>389.18937946000005</v>
      </c>
      <c r="Z80" s="33">
        <f t="shared" si="34"/>
        <v>290.45219756000006</v>
      </c>
      <c r="AA80" s="33">
        <f t="shared" si="34"/>
        <v>362.68177652000003</v>
      </c>
      <c r="AB80" s="33">
        <f t="shared" si="34"/>
        <v>223.08069574000001</v>
      </c>
      <c r="AC80" s="33">
        <f t="shared" si="34"/>
        <v>286.64629770000005</v>
      </c>
      <c r="AD80" s="33">
        <f t="shared" si="34"/>
        <v>245.07850164000004</v>
      </c>
      <c r="AE80" s="34">
        <f t="shared" si="34"/>
        <v>138.35451882000001</v>
      </c>
    </row>
    <row r="81" spans="1:31" x14ac:dyDescent="0.3">
      <c r="A81" s="112" t="s">
        <v>42</v>
      </c>
      <c r="B81" s="32">
        <f t="shared" ref="B81:AE81" si="35">B125*0.9058</f>
        <v>36.309862568</v>
      </c>
      <c r="C81" s="33">
        <f t="shared" si="35"/>
        <v>111.30769314000001</v>
      </c>
      <c r="D81" s="33">
        <f t="shared" si="35"/>
        <v>280.27653094000004</v>
      </c>
      <c r="E81" s="33">
        <f t="shared" si="35"/>
        <v>429.33660938000003</v>
      </c>
      <c r="F81" s="33">
        <f t="shared" si="35"/>
        <v>382.60810840000005</v>
      </c>
      <c r="G81" s="33">
        <f t="shared" si="35"/>
        <v>401.30753418</v>
      </c>
      <c r="H81" s="33">
        <f t="shared" si="35"/>
        <v>230.62854598000001</v>
      </c>
      <c r="I81" s="33">
        <f t="shared" si="35"/>
        <v>144.17564252</v>
      </c>
      <c r="J81" s="33">
        <f t="shared" si="35"/>
        <v>40.942993336000008</v>
      </c>
      <c r="K81" s="33">
        <v>0</v>
      </c>
      <c r="L81" s="33">
        <f t="shared" si="35"/>
        <v>368.33958448000004</v>
      </c>
      <c r="M81" s="33">
        <f t="shared" si="35"/>
        <v>722.91254881999998</v>
      </c>
      <c r="N81" s="33">
        <f t="shared" si="35"/>
        <v>787.27860624000004</v>
      </c>
      <c r="O81" s="33">
        <f t="shared" si="35"/>
        <v>980.92252299999996</v>
      </c>
      <c r="P81" s="33">
        <f t="shared" si="35"/>
        <v>943.89251320000017</v>
      </c>
      <c r="Q81" s="33">
        <f t="shared" si="35"/>
        <v>946.26570920000006</v>
      </c>
      <c r="R81" s="33">
        <f t="shared" si="35"/>
        <v>655.34811160000004</v>
      </c>
      <c r="S81" s="33">
        <f t="shared" si="35"/>
        <v>960.27752940000005</v>
      </c>
      <c r="T81" s="33">
        <f t="shared" si="35"/>
        <v>438.41698264000001</v>
      </c>
      <c r="U81" s="33">
        <f t="shared" si="35"/>
        <v>203.18706324000001</v>
      </c>
      <c r="V81" s="33">
        <f t="shared" si="35"/>
        <v>674.61067323999998</v>
      </c>
      <c r="W81" s="33">
        <f t="shared" si="35"/>
        <v>830.32394326000008</v>
      </c>
      <c r="X81" s="33">
        <f t="shared" si="35"/>
        <v>1150.0661802000002</v>
      </c>
      <c r="Y81" s="33">
        <f t="shared" si="35"/>
        <v>1520.9414612</v>
      </c>
      <c r="Z81" s="33">
        <f t="shared" si="35"/>
        <v>1697.7192008000002</v>
      </c>
      <c r="AA81" s="33">
        <f t="shared" si="35"/>
        <v>1455.2818308000001</v>
      </c>
      <c r="AB81" s="33">
        <f t="shared" si="35"/>
        <v>1465.8833139999999</v>
      </c>
      <c r="AC81" s="33">
        <f t="shared" si="35"/>
        <v>1385.0651206</v>
      </c>
      <c r="AD81" s="33">
        <f t="shared" si="35"/>
        <v>1046.6917552000002</v>
      </c>
      <c r="AE81" s="34">
        <f t="shared" si="35"/>
        <v>913.0771972</v>
      </c>
    </row>
    <row r="82" spans="1:31" x14ac:dyDescent="0.3">
      <c r="A82" s="112" t="s">
        <v>43</v>
      </c>
      <c r="B82" s="32">
        <f t="shared" ref="B82:AE82" si="36">B126*0.9058</f>
        <v>30.329961186000002</v>
      </c>
      <c r="C82" s="33">
        <f t="shared" si="36"/>
        <v>99.653579760000014</v>
      </c>
      <c r="D82" s="33">
        <f t="shared" si="36"/>
        <v>241.65285662000002</v>
      </c>
      <c r="E82" s="33">
        <f t="shared" si="36"/>
        <v>251.7562404</v>
      </c>
      <c r="F82" s="33">
        <f t="shared" si="36"/>
        <v>274.64218320000003</v>
      </c>
      <c r="G82" s="33">
        <f t="shared" si="36"/>
        <v>159.92116392000003</v>
      </c>
      <c r="H82" s="33">
        <f t="shared" si="36"/>
        <v>135.26592198</v>
      </c>
      <c r="I82" s="33">
        <f t="shared" si="36"/>
        <v>87.782264598000012</v>
      </c>
      <c r="J82" s="33">
        <f t="shared" si="36"/>
        <v>31.166902270000001</v>
      </c>
      <c r="K82" s="33">
        <v>0</v>
      </c>
      <c r="L82" s="33">
        <f t="shared" si="36"/>
        <v>269.68455863999998</v>
      </c>
      <c r="M82" s="33">
        <f t="shared" si="36"/>
        <v>403.96478906000004</v>
      </c>
      <c r="N82" s="33">
        <f t="shared" si="36"/>
        <v>452.48396606000006</v>
      </c>
      <c r="O82" s="33">
        <f t="shared" si="36"/>
        <v>638.80313111999999</v>
      </c>
      <c r="P82" s="33">
        <f t="shared" si="36"/>
        <v>720.49714254000003</v>
      </c>
      <c r="Q82" s="33">
        <f t="shared" si="36"/>
        <v>702.36257364000005</v>
      </c>
      <c r="R82" s="33">
        <f t="shared" si="36"/>
        <v>580.51100618000009</v>
      </c>
      <c r="S82" s="33">
        <f t="shared" si="36"/>
        <v>418.67588686000005</v>
      </c>
      <c r="T82" s="33">
        <f t="shared" si="36"/>
        <v>315.15164254000007</v>
      </c>
      <c r="U82" s="33">
        <f t="shared" si="36"/>
        <v>89.200910442000009</v>
      </c>
      <c r="V82" s="33">
        <f t="shared" si="36"/>
        <v>476.53223141999996</v>
      </c>
      <c r="W82" s="33">
        <f t="shared" si="36"/>
        <v>555.97043852000002</v>
      </c>
      <c r="X82" s="33">
        <f t="shared" si="36"/>
        <v>700.60858252000003</v>
      </c>
      <c r="Y82" s="33">
        <f t="shared" si="36"/>
        <v>905.26539684000011</v>
      </c>
      <c r="Z82" s="33">
        <f t="shared" si="36"/>
        <v>956.70596000000012</v>
      </c>
      <c r="AA82" s="33">
        <f t="shared" si="36"/>
        <v>1044.8683798</v>
      </c>
      <c r="AB82" s="33">
        <f t="shared" si="36"/>
        <v>1076.5559811999999</v>
      </c>
      <c r="AC82" s="33">
        <f t="shared" si="36"/>
        <v>922.02831280000009</v>
      </c>
      <c r="AD82" s="33">
        <f t="shared" si="36"/>
        <v>742.92275777999998</v>
      </c>
      <c r="AE82" s="34">
        <f t="shared" si="36"/>
        <v>775.93780908000008</v>
      </c>
    </row>
    <row r="83" spans="1:31" x14ac:dyDescent="0.3">
      <c r="A83" s="112" t="s">
        <v>44</v>
      </c>
      <c r="B83" s="32">
        <f t="shared" ref="B83:AE83" si="37">B127*0.9058</f>
        <v>18.261851916000001</v>
      </c>
      <c r="C83" s="33">
        <f t="shared" si="37"/>
        <v>73.641630579999998</v>
      </c>
      <c r="D83" s="33">
        <f t="shared" si="37"/>
        <v>145.34566437999999</v>
      </c>
      <c r="E83" s="33">
        <f t="shared" si="37"/>
        <v>246.39979210000001</v>
      </c>
      <c r="F83" s="33">
        <f t="shared" si="37"/>
        <v>153.94270276</v>
      </c>
      <c r="G83" s="33">
        <f t="shared" si="37"/>
        <v>143.6105139</v>
      </c>
      <c r="H83" s="33">
        <f t="shared" si="37"/>
        <v>77.518001679999998</v>
      </c>
      <c r="I83" s="33">
        <f t="shared" si="37"/>
        <v>60.201641920000007</v>
      </c>
      <c r="J83" s="33">
        <f t="shared" si="37"/>
        <v>17.808634886</v>
      </c>
      <c r="K83" s="33">
        <v>0</v>
      </c>
      <c r="L83" s="33">
        <f t="shared" si="37"/>
        <v>177.48118388</v>
      </c>
      <c r="M83" s="33">
        <f t="shared" si="37"/>
        <v>351.40076216</v>
      </c>
      <c r="N83" s="33">
        <f t="shared" si="37"/>
        <v>453.13532684</v>
      </c>
      <c r="O83" s="33">
        <f t="shared" si="37"/>
        <v>477.30868318</v>
      </c>
      <c r="P83" s="33">
        <f t="shared" si="37"/>
        <v>500.14815843999997</v>
      </c>
      <c r="Q83" s="33">
        <f t="shared" si="37"/>
        <v>537.18740739999998</v>
      </c>
      <c r="R83" s="33">
        <f t="shared" si="37"/>
        <v>466.96843270000005</v>
      </c>
      <c r="S83" s="33">
        <f t="shared" si="37"/>
        <v>276.86537871999997</v>
      </c>
      <c r="T83" s="33">
        <f t="shared" si="37"/>
        <v>202.32727788</v>
      </c>
      <c r="U83" s="33">
        <f t="shared" si="37"/>
        <v>99.648416699999999</v>
      </c>
      <c r="V83" s="33">
        <f t="shared" si="37"/>
        <v>354.4671669</v>
      </c>
      <c r="W83" s="33">
        <f t="shared" si="37"/>
        <v>363.66130864000002</v>
      </c>
      <c r="X83" s="33">
        <f t="shared" si="37"/>
        <v>569.98352684000008</v>
      </c>
      <c r="Y83" s="33">
        <f t="shared" si="37"/>
        <v>932.59718720000012</v>
      </c>
      <c r="Z83" s="33">
        <f t="shared" si="37"/>
        <v>732.41457198000001</v>
      </c>
      <c r="AA83" s="33">
        <f t="shared" si="37"/>
        <v>772.93209294000008</v>
      </c>
      <c r="AB83" s="33">
        <f t="shared" si="37"/>
        <v>725.76871738</v>
      </c>
      <c r="AC83" s="33">
        <f t="shared" si="37"/>
        <v>637.19751004</v>
      </c>
      <c r="AD83" s="33">
        <f t="shared" si="37"/>
        <v>599.06767788000002</v>
      </c>
      <c r="AE83" s="34">
        <f t="shared" si="37"/>
        <v>510.71603646000005</v>
      </c>
    </row>
    <row r="84" spans="1:31" x14ac:dyDescent="0.3">
      <c r="A84" s="112" t="s">
        <v>45</v>
      </c>
      <c r="B84" s="32">
        <f t="shared" ref="B84:AE84" si="38">B128*0.9058</f>
        <v>16.832191544000001</v>
      </c>
      <c r="C84" s="33">
        <f t="shared" si="38"/>
        <v>51.337265728000006</v>
      </c>
      <c r="D84" s="33">
        <f t="shared" si="38"/>
        <v>100.19452352</v>
      </c>
      <c r="E84" s="33">
        <f t="shared" si="38"/>
        <v>154.31806628000001</v>
      </c>
      <c r="F84" s="33">
        <f t="shared" si="38"/>
        <v>99.533017780000009</v>
      </c>
      <c r="G84" s="33">
        <f t="shared" si="38"/>
        <v>142.09529166000002</v>
      </c>
      <c r="H84" s="33">
        <f t="shared" si="38"/>
        <v>76.227743927999995</v>
      </c>
      <c r="I84" s="33">
        <f t="shared" si="38"/>
        <v>42.13523447</v>
      </c>
      <c r="J84" s="33">
        <f t="shared" si="38"/>
        <v>13.055766416000001</v>
      </c>
      <c r="K84" s="33">
        <v>0</v>
      </c>
      <c r="L84" s="33">
        <f t="shared" si="38"/>
        <v>103.40685264</v>
      </c>
      <c r="M84" s="33">
        <f t="shared" si="38"/>
        <v>333.70505336000002</v>
      </c>
      <c r="N84" s="33">
        <f t="shared" si="38"/>
        <v>286.38071714</v>
      </c>
      <c r="O84" s="33">
        <f t="shared" si="38"/>
        <v>350.63518000000005</v>
      </c>
      <c r="P84" s="33">
        <f t="shared" si="38"/>
        <v>374.21469386000007</v>
      </c>
      <c r="Q84" s="33">
        <f t="shared" si="38"/>
        <v>441.13193698000003</v>
      </c>
      <c r="R84" s="33">
        <f t="shared" si="38"/>
        <v>267.19034776000001</v>
      </c>
      <c r="S84" s="33">
        <f t="shared" si="38"/>
        <v>286.98280239999997</v>
      </c>
      <c r="T84" s="33">
        <f t="shared" si="38"/>
        <v>120.82728882000001</v>
      </c>
      <c r="U84" s="33">
        <f t="shared" si="38"/>
        <v>54.546859332000004</v>
      </c>
      <c r="V84" s="33">
        <f t="shared" si="38"/>
        <v>233.88498755999998</v>
      </c>
      <c r="W84" s="33">
        <f t="shared" si="38"/>
        <v>199.15516628</v>
      </c>
      <c r="X84" s="33">
        <f t="shared" si="38"/>
        <v>281.01765650000004</v>
      </c>
      <c r="Y84" s="33">
        <f t="shared" si="38"/>
        <v>612.74706948000005</v>
      </c>
      <c r="Z84" s="33">
        <f t="shared" si="38"/>
        <v>588.23548742000003</v>
      </c>
      <c r="AA84" s="33">
        <f t="shared" si="38"/>
        <v>574.17104024000002</v>
      </c>
      <c r="AB84" s="33">
        <f t="shared" si="38"/>
        <v>408.86888084000003</v>
      </c>
      <c r="AC84" s="33">
        <f t="shared" si="38"/>
        <v>482.87817564000005</v>
      </c>
      <c r="AD84" s="33">
        <f t="shared" si="38"/>
        <v>343.22473962000004</v>
      </c>
      <c r="AE84" s="34">
        <f t="shared" si="38"/>
        <v>283.25099698000002</v>
      </c>
    </row>
    <row r="85" spans="1:31" x14ac:dyDescent="0.3">
      <c r="A85" s="112" t="s">
        <v>46</v>
      </c>
      <c r="B85" s="32">
        <f t="shared" ref="B85:AE85" si="39">B129*0.9058</f>
        <v>11.042888598000001</v>
      </c>
      <c r="C85" s="33">
        <f t="shared" si="39"/>
        <v>39.235886424</v>
      </c>
      <c r="D85" s="33">
        <f t="shared" si="39"/>
        <v>84.127062684000009</v>
      </c>
      <c r="E85" s="33">
        <f t="shared" si="39"/>
        <v>70.946640071999994</v>
      </c>
      <c r="F85" s="33">
        <f t="shared" si="39"/>
        <v>84.633758146000005</v>
      </c>
      <c r="G85" s="33">
        <f t="shared" si="39"/>
        <v>68.850473944000001</v>
      </c>
      <c r="H85" s="33">
        <f t="shared" si="39"/>
        <v>60.830212772000003</v>
      </c>
      <c r="I85" s="33">
        <f t="shared" si="39"/>
        <v>40.388381054000007</v>
      </c>
      <c r="J85" s="33">
        <f t="shared" si="39"/>
        <v>9.2063881559999992</v>
      </c>
      <c r="K85" s="33">
        <v>0</v>
      </c>
      <c r="L85" s="33">
        <f t="shared" si="39"/>
        <v>111.3640339</v>
      </c>
      <c r="M85" s="33">
        <f t="shared" si="39"/>
        <v>131.24924246</v>
      </c>
      <c r="N85" s="33">
        <f t="shared" si="39"/>
        <v>145.36160646000002</v>
      </c>
      <c r="O85" s="33">
        <f t="shared" si="39"/>
        <v>273.42524090000001</v>
      </c>
      <c r="P85" s="33">
        <f t="shared" si="39"/>
        <v>273.58158198000001</v>
      </c>
      <c r="Q85" s="33">
        <f t="shared" si="39"/>
        <v>268.54922892000002</v>
      </c>
      <c r="R85" s="33">
        <f t="shared" si="39"/>
        <v>112.25751502</v>
      </c>
      <c r="S85" s="33">
        <f t="shared" si="39"/>
        <v>155.11064128000001</v>
      </c>
      <c r="T85" s="33">
        <f t="shared" si="39"/>
        <v>114.64520382000001</v>
      </c>
      <c r="U85" s="33">
        <f t="shared" si="39"/>
        <v>47.191509708000005</v>
      </c>
      <c r="V85" s="33">
        <f t="shared" si="39"/>
        <v>161.40287155999999</v>
      </c>
      <c r="W85" s="33">
        <f t="shared" si="39"/>
        <v>203.02039604000001</v>
      </c>
      <c r="X85" s="33">
        <f t="shared" si="39"/>
        <v>199.71667170000001</v>
      </c>
      <c r="Y85" s="33">
        <f t="shared" si="39"/>
        <v>500.79345036000001</v>
      </c>
      <c r="Z85" s="33">
        <f t="shared" si="39"/>
        <v>358.19797593999999</v>
      </c>
      <c r="AA85" s="33">
        <f t="shared" si="39"/>
        <v>356.57396712000002</v>
      </c>
      <c r="AB85" s="33">
        <f t="shared" si="39"/>
        <v>481.84574480000003</v>
      </c>
      <c r="AC85" s="33">
        <f t="shared" si="39"/>
        <v>313.20498775999999</v>
      </c>
      <c r="AD85" s="33">
        <f t="shared" si="39"/>
        <v>248.32968958000001</v>
      </c>
      <c r="AE85" s="34">
        <f t="shared" si="39"/>
        <v>249.91257508000001</v>
      </c>
    </row>
    <row r="86" spans="1:31" ht="14.4" thickBot="1" x14ac:dyDescent="0.35">
      <c r="A86" s="112" t="s">
        <v>47</v>
      </c>
      <c r="B86" s="74">
        <f t="shared" ref="B86:AE86" si="40">B130*0.9058</f>
        <v>10.982046012000001</v>
      </c>
      <c r="C86" s="75">
        <f t="shared" si="40"/>
        <v>34.515173854000004</v>
      </c>
      <c r="D86" s="75">
        <f t="shared" si="40"/>
        <v>45.642781926000005</v>
      </c>
      <c r="E86" s="75">
        <f t="shared" si="40"/>
        <v>54.153207710000004</v>
      </c>
      <c r="F86" s="75">
        <f t="shared" si="40"/>
        <v>70.087352901999992</v>
      </c>
      <c r="G86" s="75">
        <f t="shared" si="40"/>
        <v>80.305546832000005</v>
      </c>
      <c r="H86" s="75">
        <f t="shared" si="40"/>
        <v>48.947720038000007</v>
      </c>
      <c r="I86" s="75">
        <f t="shared" si="40"/>
        <v>28.160207866</v>
      </c>
      <c r="J86" s="75">
        <f t="shared" si="40"/>
        <v>5.8475766831999998</v>
      </c>
      <c r="K86" s="75">
        <v>0</v>
      </c>
      <c r="L86" s="75">
        <f t="shared" si="40"/>
        <v>75.323320744</v>
      </c>
      <c r="M86" s="75">
        <f t="shared" si="40"/>
        <v>147.74521916</v>
      </c>
      <c r="N86" s="75">
        <f t="shared" si="40"/>
        <v>174.21704300000002</v>
      </c>
      <c r="O86" s="75">
        <f t="shared" si="40"/>
        <v>251.22136550000005</v>
      </c>
      <c r="P86" s="75">
        <f t="shared" si="40"/>
        <v>150.09522668</v>
      </c>
      <c r="Q86" s="75">
        <f t="shared" si="40"/>
        <v>172.10544204000001</v>
      </c>
      <c r="R86" s="75">
        <f t="shared" si="40"/>
        <v>142.68831892</v>
      </c>
      <c r="S86" s="75">
        <f t="shared" si="40"/>
        <v>160.50939044</v>
      </c>
      <c r="T86" s="75">
        <f t="shared" si="40"/>
        <v>102.48429534000002</v>
      </c>
      <c r="U86" s="75">
        <f t="shared" si="40"/>
        <v>34.037980298000001</v>
      </c>
      <c r="V86" s="75">
        <f t="shared" si="40"/>
        <v>116.58261943999999</v>
      </c>
      <c r="W86" s="75">
        <f t="shared" si="40"/>
        <v>163.37978006</v>
      </c>
      <c r="X86" s="75">
        <f t="shared" si="40"/>
        <v>231.16804046000001</v>
      </c>
      <c r="Y86" s="75">
        <f t="shared" si="40"/>
        <v>331.07750872000003</v>
      </c>
      <c r="Z86" s="75">
        <f t="shared" si="40"/>
        <v>280.84636972000004</v>
      </c>
      <c r="AA86" s="75">
        <f t="shared" si="40"/>
        <v>394.23142458000001</v>
      </c>
      <c r="AB86" s="75">
        <f t="shared" si="40"/>
        <v>379.55918559999998</v>
      </c>
      <c r="AC86" s="75">
        <f t="shared" si="40"/>
        <v>383.17006672000002</v>
      </c>
      <c r="AD86" s="75">
        <f t="shared" si="40"/>
        <v>268.99569774000003</v>
      </c>
      <c r="AE86" s="76">
        <f t="shared" si="40"/>
        <v>216.86246932000003</v>
      </c>
    </row>
    <row r="88" spans="1:31" ht="14.4" thickBot="1" x14ac:dyDescent="0.35"/>
    <row r="89" spans="1:31" ht="14.4" thickBot="1" x14ac:dyDescent="0.35">
      <c r="A89" s="128" t="s">
        <v>63</v>
      </c>
      <c r="B89" s="125" t="s">
        <v>62</v>
      </c>
      <c r="C89" s="126"/>
      <c r="D89" s="126"/>
      <c r="E89" s="126"/>
      <c r="F89" s="126"/>
      <c r="G89" s="126"/>
      <c r="H89" s="126"/>
      <c r="I89" s="126"/>
      <c r="J89" s="126"/>
      <c r="K89" s="127"/>
      <c r="L89" s="125" t="s">
        <v>61</v>
      </c>
      <c r="M89" s="126"/>
      <c r="N89" s="126"/>
      <c r="O89" s="126"/>
      <c r="P89" s="126"/>
      <c r="Q89" s="126"/>
      <c r="R89" s="126"/>
      <c r="S89" s="126"/>
      <c r="T89" s="126"/>
      <c r="U89" s="127"/>
      <c r="V89" s="125" t="s">
        <v>60</v>
      </c>
      <c r="W89" s="126"/>
      <c r="X89" s="126"/>
      <c r="Y89" s="126"/>
      <c r="Z89" s="126"/>
      <c r="AA89" s="126"/>
      <c r="AB89" s="126"/>
      <c r="AC89" s="126"/>
      <c r="AD89" s="126"/>
      <c r="AE89" s="127"/>
    </row>
    <row r="90" spans="1:31" ht="14.4" thickBot="1" x14ac:dyDescent="0.35">
      <c r="A90" s="139"/>
      <c r="B90" s="51">
        <v>8.3000000000000007</v>
      </c>
      <c r="C90" s="51">
        <v>9.3000000000000007</v>
      </c>
      <c r="D90" s="51">
        <v>10.3</v>
      </c>
      <c r="E90" s="51">
        <v>11.3</v>
      </c>
      <c r="F90" s="51">
        <v>12.3</v>
      </c>
      <c r="G90" s="51">
        <v>13.3</v>
      </c>
      <c r="H90" s="51">
        <v>14.3</v>
      </c>
      <c r="I90" s="51">
        <v>15.3</v>
      </c>
      <c r="J90" s="51">
        <v>16.3</v>
      </c>
      <c r="K90" s="52">
        <v>17.3</v>
      </c>
      <c r="L90" s="51">
        <v>8.3000000000000007</v>
      </c>
      <c r="M90" s="51">
        <v>9.3000000000000007</v>
      </c>
      <c r="N90" s="51">
        <v>10.3</v>
      </c>
      <c r="O90" s="51">
        <v>11.3</v>
      </c>
      <c r="P90" s="51">
        <v>12.3</v>
      </c>
      <c r="Q90" s="51">
        <v>13.3</v>
      </c>
      <c r="R90" s="51">
        <v>14.3</v>
      </c>
      <c r="S90" s="51">
        <v>15.3</v>
      </c>
      <c r="T90" s="51">
        <v>16.3</v>
      </c>
      <c r="U90" s="52">
        <v>17.3</v>
      </c>
      <c r="V90" s="52">
        <v>7.3</v>
      </c>
      <c r="W90" s="51">
        <v>8.3000000000000007</v>
      </c>
      <c r="X90" s="51">
        <v>9.3000000000000007</v>
      </c>
      <c r="Y90" s="51">
        <v>10.3</v>
      </c>
      <c r="Z90" s="51">
        <v>11.3</v>
      </c>
      <c r="AA90" s="51">
        <v>12.3</v>
      </c>
      <c r="AB90" s="51">
        <v>13.3</v>
      </c>
      <c r="AC90" s="51">
        <v>14.3</v>
      </c>
      <c r="AD90" s="51">
        <v>15.3</v>
      </c>
      <c r="AE90" s="52">
        <v>16.3</v>
      </c>
    </row>
    <row r="91" spans="1:31" x14ac:dyDescent="0.3">
      <c r="A91" s="53" t="s">
        <v>6</v>
      </c>
      <c r="B91" s="47">
        <v>26.521629999999998</v>
      </c>
      <c r="C91" s="47">
        <v>112.98180000000001</v>
      </c>
      <c r="D91" s="47">
        <v>221.5044</v>
      </c>
      <c r="E91" s="47">
        <v>230.77690000000001</v>
      </c>
      <c r="F91" s="47">
        <v>301.81479999999999</v>
      </c>
      <c r="G91" s="47">
        <v>306.71089999999998</v>
      </c>
      <c r="H91" s="47">
        <v>199.06030000000001</v>
      </c>
      <c r="I91" s="47">
        <v>105.8113</v>
      </c>
      <c r="J91" s="47">
        <v>32.952359999999999</v>
      </c>
      <c r="K91" s="48">
        <v>32.952359999999999</v>
      </c>
      <c r="L91" s="46">
        <v>236.95840000000001</v>
      </c>
      <c r="M91" s="47">
        <v>545.75519999999995</v>
      </c>
      <c r="N91" s="47">
        <v>573.19949999999994</v>
      </c>
      <c r="O91" s="47">
        <v>914.58479999999997</v>
      </c>
      <c r="P91" s="47">
        <v>740.98580000000004</v>
      </c>
      <c r="Q91" s="47">
        <v>914.9479</v>
      </c>
      <c r="R91" s="47">
        <v>653.18230000000005</v>
      </c>
      <c r="S91" s="47">
        <v>687.51530000000002</v>
      </c>
      <c r="T91" s="47">
        <v>326.30239999999998</v>
      </c>
      <c r="U91" s="48">
        <v>160.98410000000001</v>
      </c>
      <c r="V91" s="49">
        <v>452.19009999999997</v>
      </c>
      <c r="W91" s="47">
        <v>742.59879999999998</v>
      </c>
      <c r="X91" s="47">
        <v>828.48209999999995</v>
      </c>
      <c r="Y91" s="47">
        <v>1090.5409999999999</v>
      </c>
      <c r="Z91" s="47">
        <v>1154.7660000000001</v>
      </c>
      <c r="AA91" s="47">
        <v>1079.3240000000001</v>
      </c>
      <c r="AB91" s="47">
        <v>966.40189999999996</v>
      </c>
      <c r="AC91" s="47">
        <v>1035.126</v>
      </c>
      <c r="AD91" s="47">
        <v>956.4117</v>
      </c>
      <c r="AE91" s="48">
        <v>686.65989999999999</v>
      </c>
    </row>
    <row r="92" spans="1:31" x14ac:dyDescent="0.3">
      <c r="A92" s="55" t="s">
        <v>7</v>
      </c>
      <c r="B92" s="36">
        <v>17.442869999999999</v>
      </c>
      <c r="C92" s="37">
        <v>66.753579999999999</v>
      </c>
      <c r="D92" s="37">
        <v>105.01349999999999</v>
      </c>
      <c r="E92" s="37">
        <v>196.52279999999999</v>
      </c>
      <c r="F92" s="37">
        <v>167.20079999999999</v>
      </c>
      <c r="G92" s="37">
        <v>154.91419999999999</v>
      </c>
      <c r="H92" s="37">
        <v>95.617609999999999</v>
      </c>
      <c r="I92" s="37">
        <v>84.247569999999996</v>
      </c>
      <c r="J92" s="37">
        <v>19.496939999999999</v>
      </c>
      <c r="K92" s="38">
        <v>19.496939999999999</v>
      </c>
      <c r="L92" s="36">
        <v>136.11920000000001</v>
      </c>
      <c r="M92" s="37">
        <v>261.79090000000002</v>
      </c>
      <c r="N92" s="37">
        <v>330.95870000000002</v>
      </c>
      <c r="O92" s="37">
        <v>531.94809999999995</v>
      </c>
      <c r="P92" s="37">
        <v>487.62860000000001</v>
      </c>
      <c r="Q92" s="37">
        <v>556.69129999999996</v>
      </c>
      <c r="R92" s="37">
        <v>433.57769999999999</v>
      </c>
      <c r="S92" s="37">
        <v>307.90649999999999</v>
      </c>
      <c r="T92" s="37">
        <v>206.99879999999999</v>
      </c>
      <c r="U92" s="38">
        <v>81.115669999999994</v>
      </c>
      <c r="V92" s="36">
        <v>275.67259999999999</v>
      </c>
      <c r="W92" s="37">
        <v>381.28230000000002</v>
      </c>
      <c r="X92" s="37">
        <v>620.0335</v>
      </c>
      <c r="Y92" s="37">
        <v>622.12929999999994</v>
      </c>
      <c r="Z92" s="37">
        <v>743.03</v>
      </c>
      <c r="AA92" s="37">
        <v>724.11959999999999</v>
      </c>
      <c r="AB92" s="37">
        <v>601.02809999999999</v>
      </c>
      <c r="AC92" s="37">
        <v>594.19569999999999</v>
      </c>
      <c r="AD92" s="37">
        <v>451.87</v>
      </c>
      <c r="AE92" s="38">
        <v>423.01749999999998</v>
      </c>
    </row>
    <row r="93" spans="1:31" x14ac:dyDescent="0.3">
      <c r="A93" s="54" t="s">
        <v>8</v>
      </c>
      <c r="B93" s="32">
        <v>11.19486</v>
      </c>
      <c r="C93" s="33">
        <v>49.218150000000001</v>
      </c>
      <c r="D93" s="33">
        <v>72.756180000000001</v>
      </c>
      <c r="E93" s="33">
        <v>96.466149999999999</v>
      </c>
      <c r="F93" s="33">
        <v>138.84639999999999</v>
      </c>
      <c r="G93" s="33">
        <v>94.022909999999996</v>
      </c>
      <c r="H93" s="33">
        <v>74.285060000000001</v>
      </c>
      <c r="I93" s="33">
        <v>25.834630000000001</v>
      </c>
      <c r="J93" s="33">
        <v>9.9133940000000003</v>
      </c>
      <c r="K93" s="34">
        <v>9.9133940000000003</v>
      </c>
      <c r="L93" s="32">
        <v>80.772850000000005</v>
      </c>
      <c r="M93" s="33">
        <v>206.51929999999999</v>
      </c>
      <c r="N93" s="33">
        <v>169.5248</v>
      </c>
      <c r="O93" s="33">
        <v>238.66970000000001</v>
      </c>
      <c r="P93" s="33">
        <v>202.1</v>
      </c>
      <c r="Q93" s="33">
        <v>320.8295</v>
      </c>
      <c r="R93" s="33">
        <v>264.93400000000003</v>
      </c>
      <c r="S93" s="33">
        <v>151.3432</v>
      </c>
      <c r="T93" s="33">
        <v>86.068039999999996</v>
      </c>
      <c r="U93" s="34">
        <v>52.868769999999998</v>
      </c>
      <c r="V93" s="32">
        <v>166.16290000000001</v>
      </c>
      <c r="W93" s="33">
        <v>244.12119999999999</v>
      </c>
      <c r="X93" s="33">
        <v>370.26229999999998</v>
      </c>
      <c r="Y93" s="33">
        <v>376.53800000000001</v>
      </c>
      <c r="Z93" s="33">
        <v>423.07580000000002</v>
      </c>
      <c r="AA93" s="33">
        <v>387.87920000000003</v>
      </c>
      <c r="AB93" s="33">
        <v>384.4606</v>
      </c>
      <c r="AC93" s="33">
        <v>332.32369999999997</v>
      </c>
      <c r="AD93" s="33">
        <v>298.39170000000001</v>
      </c>
      <c r="AE93" s="34">
        <v>246.82320000000001</v>
      </c>
    </row>
    <row r="94" spans="1:31" x14ac:dyDescent="0.3">
      <c r="A94" s="54" t="s">
        <v>9</v>
      </c>
      <c r="B94" s="32">
        <v>7.7675470000000004</v>
      </c>
      <c r="C94" s="33">
        <v>23.717659999999999</v>
      </c>
      <c r="D94" s="33">
        <v>49.916780000000003</v>
      </c>
      <c r="E94" s="33">
        <v>54.121459999999999</v>
      </c>
      <c r="F94" s="33">
        <v>65.583650000000006</v>
      </c>
      <c r="G94" s="33">
        <v>89.144829999999999</v>
      </c>
      <c r="H94" s="33">
        <v>38.182920000000003</v>
      </c>
      <c r="I94" s="33">
        <v>18.908860000000001</v>
      </c>
      <c r="J94" s="33">
        <v>5.6651670000000003</v>
      </c>
      <c r="K94" s="34">
        <v>5.6651670000000003</v>
      </c>
      <c r="L94" s="32">
        <v>76.168679999999995</v>
      </c>
      <c r="M94" s="33">
        <v>119.25230000000001</v>
      </c>
      <c r="N94" s="33">
        <v>101.5682</v>
      </c>
      <c r="O94" s="33">
        <v>189.31200000000001</v>
      </c>
      <c r="P94" s="33">
        <v>169.27600000000001</v>
      </c>
      <c r="Q94" s="33">
        <v>146.78630000000001</v>
      </c>
      <c r="R94" s="33">
        <v>148.79769999999999</v>
      </c>
      <c r="S94" s="33">
        <v>70.522419999999997</v>
      </c>
      <c r="T94" s="33">
        <v>45.32929</v>
      </c>
      <c r="U94" s="34">
        <v>32.095039999999997</v>
      </c>
      <c r="V94" s="32">
        <v>97.68468</v>
      </c>
      <c r="W94" s="33">
        <v>119.2223</v>
      </c>
      <c r="X94" s="33">
        <v>165.3408</v>
      </c>
      <c r="Y94" s="33">
        <v>279.9348</v>
      </c>
      <c r="Z94" s="33">
        <v>261.52859999999998</v>
      </c>
      <c r="AA94" s="33">
        <v>183.58359999999999</v>
      </c>
      <c r="AB94" s="33">
        <v>243.11840000000001</v>
      </c>
      <c r="AC94" s="33">
        <v>226.20439999999999</v>
      </c>
      <c r="AD94" s="33">
        <v>198.86359999999999</v>
      </c>
      <c r="AE94" s="34">
        <v>127.2728</v>
      </c>
    </row>
    <row r="95" spans="1:31" x14ac:dyDescent="0.3">
      <c r="A95" s="54" t="s">
        <v>10</v>
      </c>
      <c r="B95" s="32">
        <v>4.1596510000000002</v>
      </c>
      <c r="C95" s="33">
        <v>13.805020000000001</v>
      </c>
      <c r="D95" s="33">
        <v>25.724119999999999</v>
      </c>
      <c r="E95" s="33">
        <v>38.835509999999999</v>
      </c>
      <c r="F95" s="33">
        <v>30.0549</v>
      </c>
      <c r="G95" s="33">
        <v>53.812289999999997</v>
      </c>
      <c r="H95" s="33">
        <v>34.640659999999997</v>
      </c>
      <c r="I95" s="33">
        <v>14.76418</v>
      </c>
      <c r="J95" s="33">
        <v>4.0350320000000002</v>
      </c>
      <c r="K95" s="34">
        <v>4.0350320000000002</v>
      </c>
      <c r="L95" s="32">
        <v>39.190919999999998</v>
      </c>
      <c r="M95" s="33">
        <v>83.882999999999996</v>
      </c>
      <c r="N95" s="33">
        <v>97.221980000000002</v>
      </c>
      <c r="O95" s="33">
        <v>87.179410000000004</v>
      </c>
      <c r="P95" s="33">
        <v>95.412030000000001</v>
      </c>
      <c r="Q95" s="33">
        <v>117.179</v>
      </c>
      <c r="R95" s="33">
        <v>70.196640000000002</v>
      </c>
      <c r="S95" s="33">
        <v>54.7622</v>
      </c>
      <c r="T95" s="33">
        <v>46.412849999999999</v>
      </c>
      <c r="U95" s="34">
        <v>29.092030000000001</v>
      </c>
      <c r="V95" s="32">
        <v>75.058319999999995</v>
      </c>
      <c r="W95" s="33">
        <v>113.24630000000001</v>
      </c>
      <c r="X95" s="33">
        <v>107.1803</v>
      </c>
      <c r="Y95" s="33">
        <v>208.4468</v>
      </c>
      <c r="Z95" s="33">
        <v>185.20410000000001</v>
      </c>
      <c r="AA95" s="33">
        <v>235.0291</v>
      </c>
      <c r="AB95" s="33">
        <v>178.54320000000001</v>
      </c>
      <c r="AC95" s="33">
        <v>112.8764</v>
      </c>
      <c r="AD95" s="33">
        <v>134.69309999999999</v>
      </c>
      <c r="AE95" s="34">
        <v>74.649640000000005</v>
      </c>
    </row>
    <row r="96" spans="1:31" x14ac:dyDescent="0.3">
      <c r="A96" s="54" t="s">
        <v>11</v>
      </c>
      <c r="B96" s="32">
        <v>4.1720980000000001</v>
      </c>
      <c r="C96" s="33">
        <v>14.822929999999999</v>
      </c>
      <c r="D96" s="33">
        <v>18.57423</v>
      </c>
      <c r="E96" s="33">
        <v>32.270209999999999</v>
      </c>
      <c r="F96" s="33">
        <v>39.311909999999997</v>
      </c>
      <c r="G96" s="33">
        <v>36.037619999999997</v>
      </c>
      <c r="H96" s="33">
        <v>21.84</v>
      </c>
      <c r="I96" s="33">
        <v>13.803750000000001</v>
      </c>
      <c r="J96" s="33">
        <v>3.5400930000000002</v>
      </c>
      <c r="K96" s="34">
        <v>3.5400930000000002</v>
      </c>
      <c r="L96" s="32">
        <v>29.846150000000002</v>
      </c>
      <c r="M96" s="33">
        <v>53.763330000000003</v>
      </c>
      <c r="N96" s="33">
        <v>59.229790000000001</v>
      </c>
      <c r="O96" s="33">
        <v>70.220910000000003</v>
      </c>
      <c r="P96" s="33">
        <v>81.185959999999994</v>
      </c>
      <c r="Q96" s="33">
        <v>70.664249999999996</v>
      </c>
      <c r="R96" s="33">
        <v>56.467829999999999</v>
      </c>
      <c r="S96" s="33">
        <v>69.732470000000006</v>
      </c>
      <c r="T96" s="33">
        <v>32.827219999999997</v>
      </c>
      <c r="U96" s="34">
        <v>19.144200000000001</v>
      </c>
      <c r="V96" s="32">
        <v>38.388890000000004</v>
      </c>
      <c r="W96" s="33">
        <v>47.417110000000001</v>
      </c>
      <c r="X96" s="33">
        <v>107.5826</v>
      </c>
      <c r="Y96" s="33">
        <v>109.4914</v>
      </c>
      <c r="Z96" s="33">
        <v>104.6872</v>
      </c>
      <c r="AA96" s="33">
        <v>77.600579999999994</v>
      </c>
      <c r="AB96" s="33">
        <v>123.79349999999999</v>
      </c>
      <c r="AC96" s="33">
        <v>100.9021</v>
      </c>
      <c r="AD96" s="33">
        <v>93.05386</v>
      </c>
      <c r="AE96" s="34">
        <v>78.768680000000003</v>
      </c>
    </row>
    <row r="97" spans="1:31" x14ac:dyDescent="0.3">
      <c r="A97" s="54" t="s">
        <v>12</v>
      </c>
      <c r="B97" s="32">
        <v>2.9309069999999999</v>
      </c>
      <c r="C97" s="33">
        <v>12.22494</v>
      </c>
      <c r="D97" s="33">
        <v>16.748830000000002</v>
      </c>
      <c r="E97" s="33">
        <v>22.242750000000001</v>
      </c>
      <c r="F97" s="33">
        <v>31.520810000000001</v>
      </c>
      <c r="G97" s="33">
        <v>31.701809999999998</v>
      </c>
      <c r="H97" s="33">
        <v>14.721920000000001</v>
      </c>
      <c r="I97" s="33">
        <v>11.524380000000001</v>
      </c>
      <c r="J97" s="33">
        <v>2.8473229999999998</v>
      </c>
      <c r="K97" s="34">
        <v>2.8473229999999998</v>
      </c>
      <c r="L97" s="32">
        <v>24.689039999999999</v>
      </c>
      <c r="M97" s="33">
        <v>29.801939999999998</v>
      </c>
      <c r="N97" s="33">
        <v>108.05840000000001</v>
      </c>
      <c r="O97" s="33">
        <v>77.95129</v>
      </c>
      <c r="P97" s="33">
        <v>99.786060000000006</v>
      </c>
      <c r="Q97" s="33">
        <v>95.412760000000006</v>
      </c>
      <c r="R97" s="33">
        <v>70.912899999999993</v>
      </c>
      <c r="S97" s="33">
        <v>46.802169999999997</v>
      </c>
      <c r="T97" s="33">
        <v>18.214870000000001</v>
      </c>
      <c r="U97" s="34">
        <v>16.467469999999999</v>
      </c>
      <c r="V97" s="32">
        <v>31.620259999999998</v>
      </c>
      <c r="W97" s="33">
        <v>71.794749999999993</v>
      </c>
      <c r="X97" s="33">
        <v>62.382899999999999</v>
      </c>
      <c r="Y97" s="33">
        <v>108.6437</v>
      </c>
      <c r="Z97" s="33">
        <v>152.71960000000001</v>
      </c>
      <c r="AA97" s="33">
        <v>134.31309999999999</v>
      </c>
      <c r="AB97" s="33">
        <v>107.1521</v>
      </c>
      <c r="AC97" s="33">
        <v>112.7839</v>
      </c>
      <c r="AD97" s="33">
        <v>65.619669999999999</v>
      </c>
      <c r="AE97" s="34">
        <v>40.644939999999998</v>
      </c>
    </row>
    <row r="98" spans="1:31" x14ac:dyDescent="0.3">
      <c r="A98" s="54" t="s">
        <v>13</v>
      </c>
      <c r="B98" s="32">
        <v>37.291440000000001</v>
      </c>
      <c r="C98" s="33">
        <v>132.08359999999999</v>
      </c>
      <c r="D98" s="33">
        <v>264.09789999999998</v>
      </c>
      <c r="E98" s="33">
        <v>416.17360000000002</v>
      </c>
      <c r="F98" s="33">
        <v>421.53100000000001</v>
      </c>
      <c r="G98" s="33">
        <v>369.21769999999998</v>
      </c>
      <c r="H98" s="33">
        <v>265.59410000000003</v>
      </c>
      <c r="I98" s="33">
        <v>158.99690000000001</v>
      </c>
      <c r="J98" s="33">
        <v>37.257210000000001</v>
      </c>
      <c r="K98" s="34">
        <v>37.257210000000001</v>
      </c>
      <c r="L98" s="32">
        <v>435.77460000000002</v>
      </c>
      <c r="M98" s="33">
        <v>780.4991</v>
      </c>
      <c r="N98" s="33">
        <v>794.76890000000003</v>
      </c>
      <c r="O98" s="33">
        <v>1276.8130000000001</v>
      </c>
      <c r="P98" s="33">
        <v>970.57240000000002</v>
      </c>
      <c r="Q98" s="33">
        <v>1050.472</v>
      </c>
      <c r="R98" s="33">
        <v>792.29759999999999</v>
      </c>
      <c r="S98" s="33">
        <v>860.97990000000004</v>
      </c>
      <c r="T98" s="33">
        <v>417.14600000000002</v>
      </c>
      <c r="U98" s="34">
        <v>209.6429</v>
      </c>
      <c r="V98" s="32">
        <v>728.74549999999999</v>
      </c>
      <c r="W98" s="33">
        <v>771.3442</v>
      </c>
      <c r="X98" s="33">
        <v>1010.128</v>
      </c>
      <c r="Y98" s="33">
        <v>1434.191</v>
      </c>
      <c r="Z98" s="33">
        <v>1583.8330000000001</v>
      </c>
      <c r="AA98" s="33">
        <v>1469.098</v>
      </c>
      <c r="AB98" s="33">
        <v>1368.771</v>
      </c>
      <c r="AC98" s="33">
        <v>1339.6849999999999</v>
      </c>
      <c r="AD98" s="33">
        <v>1227.9169999999999</v>
      </c>
      <c r="AE98" s="34">
        <v>833.86279999999999</v>
      </c>
    </row>
    <row r="99" spans="1:31" x14ac:dyDescent="0.3">
      <c r="A99" s="54" t="s">
        <v>14</v>
      </c>
      <c r="B99" s="32">
        <v>22.850390000000001</v>
      </c>
      <c r="C99" s="33">
        <v>81.319980000000001</v>
      </c>
      <c r="D99" s="33">
        <v>170.2268</v>
      </c>
      <c r="E99" s="33">
        <v>212.8604</v>
      </c>
      <c r="F99" s="33">
        <v>236.11619999999999</v>
      </c>
      <c r="G99" s="33">
        <v>193.52590000000001</v>
      </c>
      <c r="H99" s="33">
        <v>118.3934</v>
      </c>
      <c r="I99" s="33">
        <v>81.580860000000001</v>
      </c>
      <c r="J99" s="33">
        <v>25.384160000000001</v>
      </c>
      <c r="K99" s="34">
        <v>25.384160000000001</v>
      </c>
      <c r="L99" s="32">
        <v>244.64250000000001</v>
      </c>
      <c r="M99" s="33">
        <v>367.40069999999997</v>
      </c>
      <c r="N99" s="33">
        <v>500.82209999999998</v>
      </c>
      <c r="O99" s="33">
        <v>634.16079999999999</v>
      </c>
      <c r="P99" s="33">
        <v>504.41019999999997</v>
      </c>
      <c r="Q99" s="33">
        <v>614.49379999999996</v>
      </c>
      <c r="R99" s="33">
        <v>380.35890000000001</v>
      </c>
      <c r="S99" s="33">
        <v>362.77460000000002</v>
      </c>
      <c r="T99" s="33">
        <v>223.6532</v>
      </c>
      <c r="U99" s="34">
        <v>91.476860000000002</v>
      </c>
      <c r="V99" s="32">
        <v>357.35910000000001</v>
      </c>
      <c r="W99" s="33">
        <v>512.04690000000005</v>
      </c>
      <c r="X99" s="33">
        <v>666.64369999999997</v>
      </c>
      <c r="Y99" s="33">
        <v>829.19590000000005</v>
      </c>
      <c r="Z99" s="33">
        <v>952.92349999999999</v>
      </c>
      <c r="AA99" s="33">
        <v>892.15369999999996</v>
      </c>
      <c r="AB99" s="33">
        <v>799.55200000000002</v>
      </c>
      <c r="AC99" s="33">
        <v>597.47760000000005</v>
      </c>
      <c r="AD99" s="33">
        <v>661.94110000000001</v>
      </c>
      <c r="AE99" s="34">
        <v>558.2509</v>
      </c>
    </row>
    <row r="100" spans="1:31" x14ac:dyDescent="0.3">
      <c r="A100" s="54" t="s">
        <v>15</v>
      </c>
      <c r="B100" s="32">
        <v>16.274370000000001</v>
      </c>
      <c r="C100" s="33">
        <v>57.754600000000003</v>
      </c>
      <c r="D100" s="33">
        <v>88.44032</v>
      </c>
      <c r="E100" s="33">
        <v>134.83869999999999</v>
      </c>
      <c r="F100" s="33">
        <v>97.247119999999995</v>
      </c>
      <c r="G100" s="33">
        <v>128.37139999999999</v>
      </c>
      <c r="H100" s="33">
        <v>89.00949</v>
      </c>
      <c r="I100" s="33">
        <v>50.77373</v>
      </c>
      <c r="J100" s="33">
        <v>12.71781</v>
      </c>
      <c r="K100" s="34">
        <v>12.71781</v>
      </c>
      <c r="L100" s="32">
        <v>116.4967</v>
      </c>
      <c r="M100" s="33">
        <v>272.3426</v>
      </c>
      <c r="N100" s="33">
        <v>373.16660000000002</v>
      </c>
      <c r="O100" s="33">
        <v>372.6198</v>
      </c>
      <c r="P100" s="33">
        <v>309.55970000000002</v>
      </c>
      <c r="Q100" s="33">
        <v>481.65359999999998</v>
      </c>
      <c r="R100" s="33">
        <v>319.13389999999998</v>
      </c>
      <c r="S100" s="33">
        <v>276.58359999999999</v>
      </c>
      <c r="T100" s="33">
        <v>165.1765</v>
      </c>
      <c r="U100" s="34">
        <v>63.77617</v>
      </c>
      <c r="V100" s="32">
        <v>211.28460000000001</v>
      </c>
      <c r="W100" s="33">
        <v>350.30860000000001</v>
      </c>
      <c r="X100" s="33">
        <v>423.7747</v>
      </c>
      <c r="Y100" s="33">
        <v>560.40750000000003</v>
      </c>
      <c r="Z100" s="33">
        <v>751.10239999999999</v>
      </c>
      <c r="AA100" s="33">
        <v>508.6617</v>
      </c>
      <c r="AB100" s="33">
        <v>534.95619999999997</v>
      </c>
      <c r="AC100" s="33">
        <v>532.44539999999995</v>
      </c>
      <c r="AD100" s="33">
        <v>474.92720000000003</v>
      </c>
      <c r="AE100" s="34">
        <v>459.62709999999998</v>
      </c>
    </row>
    <row r="101" spans="1:31" x14ac:dyDescent="0.3">
      <c r="A101" s="54" t="s">
        <v>16</v>
      </c>
      <c r="B101" s="32">
        <v>10.11783</v>
      </c>
      <c r="C101" s="33">
        <v>44.7791</v>
      </c>
      <c r="D101" s="33">
        <v>57.359760000000001</v>
      </c>
      <c r="E101" s="33">
        <v>79.528919999999999</v>
      </c>
      <c r="F101" s="33">
        <v>59.634819999999998</v>
      </c>
      <c r="G101" s="33">
        <v>89.612920000000003</v>
      </c>
      <c r="H101" s="33">
        <v>50.135309999999997</v>
      </c>
      <c r="I101" s="33">
        <v>25.410160000000001</v>
      </c>
      <c r="J101" s="33">
        <v>6.5170659999999998</v>
      </c>
      <c r="K101" s="34">
        <v>6.5170659999999998</v>
      </c>
      <c r="L101" s="32">
        <v>93.97448</v>
      </c>
      <c r="M101" s="33">
        <v>162.5145</v>
      </c>
      <c r="N101" s="33">
        <v>185.53639999999999</v>
      </c>
      <c r="O101" s="33">
        <v>230.25919999999999</v>
      </c>
      <c r="P101" s="33">
        <v>269.54700000000003</v>
      </c>
      <c r="Q101" s="33">
        <v>347.84960000000001</v>
      </c>
      <c r="R101" s="33">
        <v>233.53290000000001</v>
      </c>
      <c r="S101" s="33">
        <v>175.1994</v>
      </c>
      <c r="T101" s="33">
        <v>104.343</v>
      </c>
      <c r="U101" s="34">
        <v>60.58258</v>
      </c>
      <c r="V101" s="32">
        <v>173.20679999999999</v>
      </c>
      <c r="W101" s="33">
        <v>169.50049999999999</v>
      </c>
      <c r="X101" s="33">
        <v>250.34379999999999</v>
      </c>
      <c r="Y101" s="33">
        <v>332.17189999999999</v>
      </c>
      <c r="Z101" s="33">
        <v>418.83620000000002</v>
      </c>
      <c r="AA101" s="33">
        <v>339.02170000000001</v>
      </c>
      <c r="AB101" s="33">
        <v>317.43990000000002</v>
      </c>
      <c r="AC101" s="33">
        <v>354.4205</v>
      </c>
      <c r="AD101" s="33">
        <v>289.22039999999998</v>
      </c>
      <c r="AE101" s="34">
        <v>158.05619999999999</v>
      </c>
    </row>
    <row r="102" spans="1:31" x14ac:dyDescent="0.3">
      <c r="A102" s="54" t="s">
        <v>17</v>
      </c>
      <c r="B102" s="32">
        <v>5.6928890000000001</v>
      </c>
      <c r="C102" s="33">
        <v>24.658259999999999</v>
      </c>
      <c r="D102" s="33">
        <v>39.4407</v>
      </c>
      <c r="E102" s="33">
        <v>44.20102</v>
      </c>
      <c r="F102" s="33">
        <v>54.085439999999998</v>
      </c>
      <c r="G102" s="33">
        <v>52.64141</v>
      </c>
      <c r="H102" s="33">
        <v>54.595370000000003</v>
      </c>
      <c r="I102" s="33">
        <v>23.070309999999999</v>
      </c>
      <c r="J102" s="33">
        <v>7.1609129999999999</v>
      </c>
      <c r="K102" s="34">
        <v>7.1609129999999999</v>
      </c>
      <c r="L102" s="32">
        <v>75.062269999999998</v>
      </c>
      <c r="M102" s="33">
        <v>85.595349999999996</v>
      </c>
      <c r="N102" s="33">
        <v>92.501710000000003</v>
      </c>
      <c r="O102" s="33">
        <v>114.4581</v>
      </c>
      <c r="P102" s="33">
        <v>154.29519999999999</v>
      </c>
      <c r="Q102" s="33">
        <v>118.77509999999999</v>
      </c>
      <c r="R102" s="33">
        <v>101.1944</v>
      </c>
      <c r="S102" s="33">
        <v>89.808340000000001</v>
      </c>
      <c r="T102" s="33">
        <v>92.045919999999995</v>
      </c>
      <c r="U102" s="34">
        <v>27.093810000000001</v>
      </c>
      <c r="V102" s="32">
        <v>81.489090000000004</v>
      </c>
      <c r="W102" s="33">
        <v>114.169</v>
      </c>
      <c r="X102" s="33">
        <v>106.94289999999999</v>
      </c>
      <c r="Y102" s="33">
        <v>247.858</v>
      </c>
      <c r="Z102" s="33">
        <v>177.03440000000001</v>
      </c>
      <c r="AA102" s="33">
        <v>273.24549999999999</v>
      </c>
      <c r="AB102" s="33">
        <v>211.53030000000001</v>
      </c>
      <c r="AC102" s="33">
        <v>187.81559999999999</v>
      </c>
      <c r="AD102" s="33">
        <v>199.1388</v>
      </c>
      <c r="AE102" s="34">
        <v>137.90260000000001</v>
      </c>
    </row>
    <row r="103" spans="1:31" x14ac:dyDescent="0.3">
      <c r="A103" s="54" t="s">
        <v>18</v>
      </c>
      <c r="B103" s="32">
        <v>3.9123589999999999</v>
      </c>
      <c r="C103" s="33">
        <v>15.840809999999999</v>
      </c>
      <c r="D103" s="33">
        <v>26.582799999999999</v>
      </c>
      <c r="E103" s="33">
        <v>35.36327</v>
      </c>
      <c r="F103" s="33">
        <v>43.00365</v>
      </c>
      <c r="G103" s="33">
        <v>42.753129999999999</v>
      </c>
      <c r="H103" s="33">
        <v>22.614560000000001</v>
      </c>
      <c r="I103" s="33">
        <v>12.10586</v>
      </c>
      <c r="J103" s="33">
        <v>4.2420720000000003</v>
      </c>
      <c r="K103" s="34">
        <v>4.2420720000000003</v>
      </c>
      <c r="L103" s="32">
        <v>36.683450000000001</v>
      </c>
      <c r="M103" s="33">
        <v>91.047150000000002</v>
      </c>
      <c r="N103" s="33">
        <v>77.158450000000002</v>
      </c>
      <c r="O103" s="33">
        <v>124.9092</v>
      </c>
      <c r="P103" s="33">
        <v>148.28149999999999</v>
      </c>
      <c r="Q103" s="33">
        <v>120.06010000000001</v>
      </c>
      <c r="R103" s="33">
        <v>80.708600000000004</v>
      </c>
      <c r="S103" s="33">
        <v>72.221850000000003</v>
      </c>
      <c r="T103" s="33">
        <v>61.010489999999997</v>
      </c>
      <c r="U103" s="34">
        <v>13.896520000000001</v>
      </c>
      <c r="V103" s="32">
        <v>77.407929999999993</v>
      </c>
      <c r="W103" s="33">
        <v>80.669849999999997</v>
      </c>
      <c r="X103" s="33">
        <v>110.8065</v>
      </c>
      <c r="Y103" s="33">
        <v>127.7016</v>
      </c>
      <c r="Z103" s="33">
        <v>219.59270000000001</v>
      </c>
      <c r="AA103" s="33">
        <v>146.94839999999999</v>
      </c>
      <c r="AB103" s="33">
        <v>181.6011</v>
      </c>
      <c r="AC103" s="33">
        <v>189.77019999999999</v>
      </c>
      <c r="AD103" s="33">
        <v>102.60939999999999</v>
      </c>
      <c r="AE103" s="34">
        <v>105.476</v>
      </c>
    </row>
    <row r="104" spans="1:31" x14ac:dyDescent="0.3">
      <c r="A104" s="54" t="s">
        <v>19</v>
      </c>
      <c r="B104" s="32">
        <v>5.417357</v>
      </c>
      <c r="C104" s="33">
        <v>12.083310000000001</v>
      </c>
      <c r="D104" s="33">
        <v>27.410820000000001</v>
      </c>
      <c r="E104" s="33">
        <v>37.465580000000003</v>
      </c>
      <c r="F104" s="33">
        <v>43.510629999999999</v>
      </c>
      <c r="G104" s="33">
        <v>35.132669999999997</v>
      </c>
      <c r="H104" s="33">
        <v>22.766449999999999</v>
      </c>
      <c r="I104" s="33">
        <v>12.40091</v>
      </c>
      <c r="J104" s="33">
        <v>2.5892460000000002</v>
      </c>
      <c r="K104" s="34">
        <v>2.5892460000000002</v>
      </c>
      <c r="L104" s="32">
        <v>32.740760000000002</v>
      </c>
      <c r="M104" s="33">
        <v>61.131889999999999</v>
      </c>
      <c r="N104" s="33">
        <v>78.247950000000003</v>
      </c>
      <c r="O104" s="33">
        <v>94.615189999999998</v>
      </c>
      <c r="P104" s="33">
        <v>103.2885</v>
      </c>
      <c r="Q104" s="33">
        <v>133.53899999999999</v>
      </c>
      <c r="R104" s="33">
        <v>74.020049999999998</v>
      </c>
      <c r="S104" s="33">
        <v>91.633260000000007</v>
      </c>
      <c r="T104" s="33">
        <v>47.691200000000002</v>
      </c>
      <c r="U104" s="34">
        <v>14.219480000000001</v>
      </c>
      <c r="V104" s="32">
        <v>62.638249999999999</v>
      </c>
      <c r="W104" s="33">
        <v>71.624859999999998</v>
      </c>
      <c r="X104" s="33">
        <v>72.457980000000006</v>
      </c>
      <c r="Y104" s="33">
        <v>149.88130000000001</v>
      </c>
      <c r="Z104" s="33">
        <v>239.3528</v>
      </c>
      <c r="AA104" s="33">
        <v>177.03899999999999</v>
      </c>
      <c r="AB104" s="33">
        <v>161.6611</v>
      </c>
      <c r="AC104" s="33">
        <v>127.6922</v>
      </c>
      <c r="AD104" s="33">
        <v>154.1129</v>
      </c>
      <c r="AE104" s="34">
        <v>68.392330000000001</v>
      </c>
    </row>
    <row r="105" spans="1:31" x14ac:dyDescent="0.3">
      <c r="A105" s="54" t="s">
        <v>20</v>
      </c>
      <c r="B105" s="32">
        <v>31.828479999999999</v>
      </c>
      <c r="C105" s="33">
        <v>126.8685</v>
      </c>
      <c r="D105" s="33">
        <v>192.76570000000001</v>
      </c>
      <c r="E105" s="33">
        <v>345.54219999999998</v>
      </c>
      <c r="F105" s="33">
        <v>360.12209999999999</v>
      </c>
      <c r="G105" s="33">
        <v>256.98849999999999</v>
      </c>
      <c r="H105" s="33">
        <v>228.63550000000001</v>
      </c>
      <c r="I105" s="33">
        <v>134.51230000000001</v>
      </c>
      <c r="J105" s="33">
        <v>33.694690000000001</v>
      </c>
      <c r="K105" s="34">
        <v>33.694690000000001</v>
      </c>
      <c r="L105" s="32">
        <v>329.83510000000001</v>
      </c>
      <c r="M105" s="33">
        <v>556.68719999999996</v>
      </c>
      <c r="N105" s="33">
        <v>661.10680000000002</v>
      </c>
      <c r="O105" s="33">
        <v>846.56010000000003</v>
      </c>
      <c r="P105" s="33">
        <v>944.99959999999999</v>
      </c>
      <c r="Q105" s="33">
        <v>695.53880000000004</v>
      </c>
      <c r="R105" s="33">
        <v>608.49770000000001</v>
      </c>
      <c r="S105" s="33">
        <v>607.63890000000004</v>
      </c>
      <c r="T105" s="33">
        <v>354.59559999999999</v>
      </c>
      <c r="U105" s="34">
        <v>146.89670000000001</v>
      </c>
      <c r="V105" s="32">
        <v>546.976</v>
      </c>
      <c r="W105" s="33">
        <v>621.03629999999998</v>
      </c>
      <c r="X105" s="33">
        <v>867.79060000000004</v>
      </c>
      <c r="Y105" s="33">
        <v>1289.0619999999999</v>
      </c>
      <c r="Z105" s="33">
        <v>1069.412</v>
      </c>
      <c r="AA105" s="33">
        <v>1265.4449999999999</v>
      </c>
      <c r="AB105" s="33">
        <v>1221.2629999999999</v>
      </c>
      <c r="AC105" s="33">
        <v>1139.1610000000001</v>
      </c>
      <c r="AD105" s="33">
        <v>959.77049999999997</v>
      </c>
      <c r="AE105" s="34">
        <v>762.86800000000005</v>
      </c>
    </row>
    <row r="106" spans="1:31" x14ac:dyDescent="0.3">
      <c r="A106" s="54" t="s">
        <v>21</v>
      </c>
      <c r="B106" s="32">
        <v>22.66</v>
      </c>
      <c r="C106" s="33">
        <v>87.782809999999998</v>
      </c>
      <c r="D106" s="33">
        <v>166.69569999999999</v>
      </c>
      <c r="E106" s="33">
        <v>214.50960000000001</v>
      </c>
      <c r="F106" s="33">
        <v>237.00960000000001</v>
      </c>
      <c r="G106" s="33">
        <v>170.1842</v>
      </c>
      <c r="H106" s="33">
        <v>107.6998</v>
      </c>
      <c r="I106" s="33">
        <v>90.227869999999996</v>
      </c>
      <c r="J106" s="33">
        <v>24.383150000000001</v>
      </c>
      <c r="K106" s="34">
        <v>24.383150000000001</v>
      </c>
      <c r="L106" s="32">
        <v>245.59710000000001</v>
      </c>
      <c r="M106" s="33">
        <v>380.6293</v>
      </c>
      <c r="N106" s="33">
        <v>436.0317</v>
      </c>
      <c r="O106" s="33">
        <v>504.49799999999999</v>
      </c>
      <c r="P106" s="33">
        <v>709.18219999999997</v>
      </c>
      <c r="Q106" s="33">
        <v>575.72810000000004</v>
      </c>
      <c r="R106" s="33">
        <v>481.61590000000001</v>
      </c>
      <c r="S106" s="33">
        <v>291.24509999999998</v>
      </c>
      <c r="T106" s="33">
        <v>218.7002</v>
      </c>
      <c r="U106" s="34">
        <v>94.195760000000007</v>
      </c>
      <c r="V106" s="32">
        <v>423.1302</v>
      </c>
      <c r="W106" s="33">
        <v>493.02780000000001</v>
      </c>
      <c r="X106" s="33">
        <v>793.62919999999997</v>
      </c>
      <c r="Y106" s="33">
        <v>935.31460000000004</v>
      </c>
      <c r="Z106" s="33">
        <v>774.11369999999999</v>
      </c>
      <c r="AA106" s="33">
        <v>847.63369999999998</v>
      </c>
      <c r="AB106" s="33">
        <v>774.80370000000005</v>
      </c>
      <c r="AC106" s="33">
        <v>608.75369999999998</v>
      </c>
      <c r="AD106" s="33">
        <v>578.13499999999999</v>
      </c>
      <c r="AE106" s="34">
        <v>659.42849999999999</v>
      </c>
    </row>
    <row r="107" spans="1:31" x14ac:dyDescent="0.3">
      <c r="A107" s="54" t="s">
        <v>22</v>
      </c>
      <c r="B107" s="32">
        <v>21.180569999999999</v>
      </c>
      <c r="C107" s="33">
        <v>69.112009999999998</v>
      </c>
      <c r="D107" s="33">
        <v>118.3426</v>
      </c>
      <c r="E107" s="33">
        <v>177.3896</v>
      </c>
      <c r="F107" s="33">
        <v>164.39689999999999</v>
      </c>
      <c r="G107" s="33">
        <v>117.26139999999999</v>
      </c>
      <c r="H107" s="33">
        <v>99.552260000000004</v>
      </c>
      <c r="I107" s="33">
        <v>51.248330000000003</v>
      </c>
      <c r="J107" s="33">
        <v>14.3028</v>
      </c>
      <c r="K107" s="34">
        <v>14.3028</v>
      </c>
      <c r="L107" s="32">
        <v>176.20949999999999</v>
      </c>
      <c r="M107" s="33">
        <v>321.96230000000003</v>
      </c>
      <c r="N107" s="33">
        <v>347.19630000000001</v>
      </c>
      <c r="O107" s="33">
        <v>435.58179999999999</v>
      </c>
      <c r="P107" s="33">
        <v>399.08330000000001</v>
      </c>
      <c r="Q107" s="33">
        <v>631.94060000000002</v>
      </c>
      <c r="R107" s="33">
        <v>364.34809999999999</v>
      </c>
      <c r="S107" s="33">
        <v>247.18440000000001</v>
      </c>
      <c r="T107" s="33">
        <v>167.35079999999999</v>
      </c>
      <c r="U107" s="34">
        <v>84.226569999999995</v>
      </c>
      <c r="V107" s="32">
        <v>292.58440000000002</v>
      </c>
      <c r="W107" s="33">
        <v>367.52910000000003</v>
      </c>
      <c r="X107" s="33">
        <v>314.93959999999998</v>
      </c>
      <c r="Y107" s="33">
        <v>760.46889999999996</v>
      </c>
      <c r="Z107" s="33">
        <v>584.11099999999999</v>
      </c>
      <c r="AA107" s="33">
        <v>599.41629999999998</v>
      </c>
      <c r="AB107" s="33">
        <v>650.81550000000004</v>
      </c>
      <c r="AC107" s="33">
        <v>622.73249999999996</v>
      </c>
      <c r="AD107" s="33">
        <v>677.86919999999998</v>
      </c>
      <c r="AE107" s="34">
        <v>381.16410000000002</v>
      </c>
    </row>
    <row r="108" spans="1:31" x14ac:dyDescent="0.3">
      <c r="A108" s="54" t="s">
        <v>23</v>
      </c>
      <c r="B108" s="32">
        <v>13.046430000000001</v>
      </c>
      <c r="C108" s="33">
        <v>34.638100000000001</v>
      </c>
      <c r="D108" s="33">
        <v>63.653100000000002</v>
      </c>
      <c r="E108" s="33">
        <v>103.69750000000001</v>
      </c>
      <c r="F108" s="33">
        <v>76.066500000000005</v>
      </c>
      <c r="G108" s="33">
        <v>81.209689999999995</v>
      </c>
      <c r="H108" s="33">
        <v>57.466799999999999</v>
      </c>
      <c r="I108" s="33">
        <v>41.224080000000001</v>
      </c>
      <c r="J108" s="33">
        <v>10.814909999999999</v>
      </c>
      <c r="K108" s="34">
        <v>10.814909999999999</v>
      </c>
      <c r="L108" s="32">
        <v>108.70480000000001</v>
      </c>
      <c r="M108" s="33">
        <v>223.46610000000001</v>
      </c>
      <c r="N108" s="33">
        <v>197.32730000000001</v>
      </c>
      <c r="O108" s="33">
        <v>298.959</v>
      </c>
      <c r="P108" s="33">
        <v>230.70480000000001</v>
      </c>
      <c r="Q108" s="33">
        <v>424.99770000000001</v>
      </c>
      <c r="R108" s="33">
        <v>269.14019999999999</v>
      </c>
      <c r="S108" s="33">
        <v>241.50530000000001</v>
      </c>
      <c r="T108" s="33">
        <v>109.8398</v>
      </c>
      <c r="U108" s="34">
        <v>64.871740000000003</v>
      </c>
      <c r="V108" s="32">
        <v>176.5959</v>
      </c>
      <c r="W108" s="33">
        <v>226.71719999999999</v>
      </c>
      <c r="X108" s="33">
        <v>298.44400000000002</v>
      </c>
      <c r="Y108" s="33">
        <v>437.36860000000001</v>
      </c>
      <c r="Z108" s="33">
        <v>504.36599999999999</v>
      </c>
      <c r="AA108" s="33">
        <v>518.0711</v>
      </c>
      <c r="AB108" s="33">
        <v>371.9674</v>
      </c>
      <c r="AC108" s="33">
        <v>399.3417</v>
      </c>
      <c r="AD108" s="33">
        <v>288.10890000000001</v>
      </c>
      <c r="AE108" s="34">
        <v>269.10419999999999</v>
      </c>
    </row>
    <row r="109" spans="1:31" x14ac:dyDescent="0.3">
      <c r="A109" s="54" t="s">
        <v>24</v>
      </c>
      <c r="B109" s="32">
        <v>7.9626440000000001</v>
      </c>
      <c r="C109" s="33">
        <v>25.41403</v>
      </c>
      <c r="D109" s="33">
        <v>55.031219999999998</v>
      </c>
      <c r="E109" s="33">
        <v>60.088819999999998</v>
      </c>
      <c r="F109" s="33">
        <v>37.60904</v>
      </c>
      <c r="G109" s="33">
        <v>43.599530000000001</v>
      </c>
      <c r="H109" s="33">
        <v>33.274540000000002</v>
      </c>
      <c r="I109" s="33">
        <v>20.90869</v>
      </c>
      <c r="J109" s="33">
        <v>9.6710019999999997</v>
      </c>
      <c r="K109" s="34">
        <v>9.6710019999999997</v>
      </c>
      <c r="L109" s="32">
        <v>76.926540000000003</v>
      </c>
      <c r="M109" s="33">
        <v>89.822569999999999</v>
      </c>
      <c r="N109" s="33">
        <v>134.06120000000001</v>
      </c>
      <c r="O109" s="33">
        <v>240.3075</v>
      </c>
      <c r="P109" s="33">
        <v>242.30690000000001</v>
      </c>
      <c r="Q109" s="33">
        <v>223.21430000000001</v>
      </c>
      <c r="R109" s="33">
        <v>133.07499999999999</v>
      </c>
      <c r="S109" s="33">
        <v>127.2145</v>
      </c>
      <c r="T109" s="33">
        <v>86.830629999999999</v>
      </c>
      <c r="U109" s="34">
        <v>33.033189999999998</v>
      </c>
      <c r="V109" s="32">
        <v>130.11009999999999</v>
      </c>
      <c r="W109" s="33">
        <v>127.8703</v>
      </c>
      <c r="X109" s="33">
        <v>196.12889999999999</v>
      </c>
      <c r="Y109" s="33">
        <v>294.20170000000002</v>
      </c>
      <c r="Z109" s="33">
        <v>337.96660000000003</v>
      </c>
      <c r="AA109" s="33">
        <v>436.09820000000002</v>
      </c>
      <c r="AB109" s="33">
        <v>341.0856</v>
      </c>
      <c r="AC109" s="33">
        <v>162.9973</v>
      </c>
      <c r="AD109" s="33">
        <v>231.71770000000001</v>
      </c>
      <c r="AE109" s="34">
        <v>112.3241</v>
      </c>
    </row>
    <row r="110" spans="1:31" x14ac:dyDescent="0.3">
      <c r="A110" s="54" t="s">
        <v>25</v>
      </c>
      <c r="B110" s="32">
        <v>6.3818659999999996</v>
      </c>
      <c r="C110" s="33">
        <v>15.28772</v>
      </c>
      <c r="D110" s="33">
        <v>36.411250000000003</v>
      </c>
      <c r="E110" s="33">
        <v>51.621929999999999</v>
      </c>
      <c r="F110" s="33">
        <v>36.812660000000001</v>
      </c>
      <c r="G110" s="33">
        <v>41.145820000000001</v>
      </c>
      <c r="H110" s="33">
        <v>36.942749999999997</v>
      </c>
      <c r="I110" s="33">
        <v>26.6249</v>
      </c>
      <c r="J110" s="33">
        <v>8.3298970000000008</v>
      </c>
      <c r="K110" s="34">
        <v>8.3298970000000008</v>
      </c>
      <c r="L110" s="32">
        <v>75.275630000000007</v>
      </c>
      <c r="M110" s="33">
        <v>71.832080000000005</v>
      </c>
      <c r="N110" s="33">
        <v>85.755579999999995</v>
      </c>
      <c r="O110" s="33">
        <v>142.93100000000001</v>
      </c>
      <c r="P110" s="33">
        <v>129.87450000000001</v>
      </c>
      <c r="Q110" s="33">
        <v>153.40870000000001</v>
      </c>
      <c r="R110" s="33">
        <v>96.570689999999999</v>
      </c>
      <c r="S110" s="33">
        <v>92.1785</v>
      </c>
      <c r="T110" s="33">
        <v>85.233339999999998</v>
      </c>
      <c r="U110" s="34">
        <v>33.504049999999999</v>
      </c>
      <c r="V110" s="32">
        <v>83.656139999999994</v>
      </c>
      <c r="W110" s="33">
        <v>120.01609999999999</v>
      </c>
      <c r="X110" s="33">
        <v>129.00200000000001</v>
      </c>
      <c r="Y110" s="33">
        <v>173.85499999999999</v>
      </c>
      <c r="Z110" s="33">
        <v>254.3792</v>
      </c>
      <c r="AA110" s="33">
        <v>269.11520000000002</v>
      </c>
      <c r="AB110" s="33">
        <v>217.02379999999999</v>
      </c>
      <c r="AC110" s="33">
        <v>195.40090000000001</v>
      </c>
      <c r="AD110" s="33">
        <v>145.9143</v>
      </c>
      <c r="AE110" s="34">
        <v>125.33459999999999</v>
      </c>
    </row>
    <row r="111" spans="1:31" x14ac:dyDescent="0.3">
      <c r="A111" s="54" t="s">
        <v>26</v>
      </c>
      <c r="B111" s="32">
        <v>5.2741800000000003</v>
      </c>
      <c r="C111" s="33">
        <v>19.453469999999999</v>
      </c>
      <c r="D111" s="33">
        <v>25.674959999999999</v>
      </c>
      <c r="E111" s="33">
        <v>30.17916</v>
      </c>
      <c r="F111" s="33">
        <v>36.409759999999999</v>
      </c>
      <c r="G111" s="33">
        <v>60.860779999999998</v>
      </c>
      <c r="H111" s="33">
        <v>25.333590000000001</v>
      </c>
      <c r="I111" s="33">
        <v>14.35811</v>
      </c>
      <c r="J111" s="33">
        <v>4.7818360000000002</v>
      </c>
      <c r="K111" s="34">
        <v>4.7818360000000002</v>
      </c>
      <c r="L111" s="32">
        <v>50.855229999999999</v>
      </c>
      <c r="M111" s="33">
        <v>79.428269999999998</v>
      </c>
      <c r="N111" s="33">
        <v>76.044330000000002</v>
      </c>
      <c r="O111" s="33">
        <v>106.7282</v>
      </c>
      <c r="P111" s="33">
        <v>148.85400000000001</v>
      </c>
      <c r="Q111" s="33">
        <v>148.4222</v>
      </c>
      <c r="R111" s="33">
        <v>105.6972</v>
      </c>
      <c r="S111" s="33">
        <v>84.181030000000007</v>
      </c>
      <c r="T111" s="33">
        <v>58.827379999999998</v>
      </c>
      <c r="U111" s="34">
        <v>22.490349999999999</v>
      </c>
      <c r="V111" s="32">
        <v>71.938599999999994</v>
      </c>
      <c r="W111" s="33">
        <v>84.968339999999998</v>
      </c>
      <c r="X111" s="33">
        <v>119.8967</v>
      </c>
      <c r="Y111" s="33">
        <v>224.25380000000001</v>
      </c>
      <c r="Z111" s="33">
        <v>132.6986</v>
      </c>
      <c r="AA111" s="33">
        <v>228.2561</v>
      </c>
      <c r="AB111" s="33">
        <v>133.21639999999999</v>
      </c>
      <c r="AC111" s="33">
        <v>189.66630000000001</v>
      </c>
      <c r="AD111" s="33">
        <v>149.76060000000001</v>
      </c>
      <c r="AE111" s="34">
        <v>145.0907</v>
      </c>
    </row>
    <row r="112" spans="1:31" x14ac:dyDescent="0.3">
      <c r="A112" s="54" t="s">
        <v>29</v>
      </c>
      <c r="B112" s="32">
        <v>39.093380000000003</v>
      </c>
      <c r="C112" s="33">
        <v>148.55869999999999</v>
      </c>
      <c r="D112" s="33">
        <v>270.2826</v>
      </c>
      <c r="E112" s="33">
        <v>368.19760000000002</v>
      </c>
      <c r="F112" s="33">
        <v>371.13529999999997</v>
      </c>
      <c r="G112" s="33">
        <v>383.13260000000002</v>
      </c>
      <c r="H112" s="33">
        <v>315.88200000000001</v>
      </c>
      <c r="I112" s="33">
        <v>160.3597</v>
      </c>
      <c r="J112" s="33">
        <v>38.170380000000002</v>
      </c>
      <c r="K112" s="34">
        <v>38.170380000000002</v>
      </c>
      <c r="L112" s="32">
        <v>429.47570000000002</v>
      </c>
      <c r="M112" s="33">
        <v>806.33910000000003</v>
      </c>
      <c r="N112" s="33">
        <v>876.14</v>
      </c>
      <c r="O112" s="33">
        <v>1200.6300000000001</v>
      </c>
      <c r="P112" s="33">
        <v>1161.3219999999999</v>
      </c>
      <c r="Q112" s="33">
        <v>980.68290000000002</v>
      </c>
      <c r="R112" s="33">
        <v>781.2509</v>
      </c>
      <c r="S112" s="33">
        <v>887.92259999999999</v>
      </c>
      <c r="T112" s="33">
        <v>434.97289999999998</v>
      </c>
      <c r="U112" s="34">
        <v>182.10599999999999</v>
      </c>
      <c r="V112" s="32">
        <v>633.85490000000004</v>
      </c>
      <c r="W112" s="33">
        <v>941.28869999999995</v>
      </c>
      <c r="X112" s="33">
        <v>1107.518</v>
      </c>
      <c r="Y112" s="33">
        <v>1687.395</v>
      </c>
      <c r="Z112" s="33">
        <v>1706.758</v>
      </c>
      <c r="AA112" s="33">
        <v>1598.48</v>
      </c>
      <c r="AB112" s="33">
        <v>1435.704</v>
      </c>
      <c r="AC112" s="33">
        <v>1388.2950000000001</v>
      </c>
      <c r="AD112" s="33">
        <v>1243.405</v>
      </c>
      <c r="AE112" s="34">
        <v>993.51030000000003</v>
      </c>
    </row>
    <row r="113" spans="1:31" x14ac:dyDescent="0.3">
      <c r="A113" s="54" t="s">
        <v>30</v>
      </c>
      <c r="B113" s="32">
        <v>26.22926</v>
      </c>
      <c r="C113" s="33">
        <v>105.27119999999999</v>
      </c>
      <c r="D113" s="33">
        <v>215.55969999999999</v>
      </c>
      <c r="E113" s="33">
        <v>259.5333</v>
      </c>
      <c r="F113" s="33">
        <v>283.9905</v>
      </c>
      <c r="G113" s="33">
        <v>200.00919999999999</v>
      </c>
      <c r="H113" s="33">
        <v>135.4402</v>
      </c>
      <c r="I113" s="33">
        <v>106.2209</v>
      </c>
      <c r="J113" s="33">
        <v>28.543399999999998</v>
      </c>
      <c r="K113" s="34">
        <v>28.543399999999998</v>
      </c>
      <c r="L113" s="32">
        <v>223.18520000000001</v>
      </c>
      <c r="M113" s="33">
        <v>378.1497</v>
      </c>
      <c r="N113" s="33">
        <v>409.83120000000002</v>
      </c>
      <c r="O113" s="33">
        <v>846.01210000000003</v>
      </c>
      <c r="P113" s="33">
        <v>751.35709999999995</v>
      </c>
      <c r="Q113" s="33">
        <v>710.76919999999996</v>
      </c>
      <c r="R113" s="33">
        <v>472.11090000000002</v>
      </c>
      <c r="S113" s="33">
        <v>389.60590000000002</v>
      </c>
      <c r="T113" s="33">
        <v>293.45699999999999</v>
      </c>
      <c r="U113" s="34">
        <v>114.8201</v>
      </c>
      <c r="V113" s="32">
        <v>466.78530000000001</v>
      </c>
      <c r="W113" s="33">
        <v>588.32749999999999</v>
      </c>
      <c r="X113" s="33">
        <v>752.45989999999995</v>
      </c>
      <c r="Y113" s="33">
        <v>1082.3869999999999</v>
      </c>
      <c r="Z113" s="33">
        <v>929.42460000000005</v>
      </c>
      <c r="AA113" s="33">
        <v>981.25990000000002</v>
      </c>
      <c r="AB113" s="33">
        <v>999.09659999999997</v>
      </c>
      <c r="AC113" s="33">
        <v>798.67520000000002</v>
      </c>
      <c r="AD113" s="33">
        <v>661.92139999999995</v>
      </c>
      <c r="AE113" s="34">
        <v>716.88660000000004</v>
      </c>
    </row>
    <row r="114" spans="1:31" x14ac:dyDescent="0.3">
      <c r="A114" s="54" t="s">
        <v>31</v>
      </c>
      <c r="B114" s="32">
        <v>14.146420000000001</v>
      </c>
      <c r="C114" s="33">
        <v>72.312790000000007</v>
      </c>
      <c r="D114" s="33">
        <v>153.0282</v>
      </c>
      <c r="E114" s="33">
        <v>191.6823</v>
      </c>
      <c r="F114" s="33">
        <v>160.87270000000001</v>
      </c>
      <c r="G114" s="33">
        <v>145.0788</v>
      </c>
      <c r="H114" s="33">
        <v>124.5371</v>
      </c>
      <c r="I114" s="33">
        <v>58.160159999999998</v>
      </c>
      <c r="J114" s="33">
        <v>20.233219999999999</v>
      </c>
      <c r="K114" s="34">
        <v>20.233219999999999</v>
      </c>
      <c r="L114" s="32">
        <v>167.8749</v>
      </c>
      <c r="M114" s="33">
        <v>323.50839999999999</v>
      </c>
      <c r="N114" s="33">
        <v>396.6925</v>
      </c>
      <c r="O114" s="33">
        <v>507.67559999999997</v>
      </c>
      <c r="P114" s="33">
        <v>498.97640000000001</v>
      </c>
      <c r="Q114" s="33">
        <v>582.44989999999996</v>
      </c>
      <c r="R114" s="33">
        <v>375.67079999999999</v>
      </c>
      <c r="S114" s="33">
        <v>249.45339999999999</v>
      </c>
      <c r="T114" s="33">
        <v>166.01009999999999</v>
      </c>
      <c r="U114" s="34">
        <v>80.026330000000002</v>
      </c>
      <c r="V114" s="32">
        <v>290.36799999999999</v>
      </c>
      <c r="W114" s="33">
        <v>337.35050000000001</v>
      </c>
      <c r="X114" s="33">
        <v>425.4325</v>
      </c>
      <c r="Y114" s="33">
        <v>820.19159999999999</v>
      </c>
      <c r="Z114" s="33">
        <v>617.89850000000001</v>
      </c>
      <c r="AA114" s="33">
        <v>636.38850000000002</v>
      </c>
      <c r="AB114" s="33">
        <v>682.33879999999999</v>
      </c>
      <c r="AC114" s="33">
        <v>802.68209999999999</v>
      </c>
      <c r="AD114" s="33">
        <v>555.42100000000005</v>
      </c>
      <c r="AE114" s="34">
        <v>435.93150000000003</v>
      </c>
    </row>
    <row r="115" spans="1:31" x14ac:dyDescent="0.3">
      <c r="A115" s="54" t="s">
        <v>32</v>
      </c>
      <c r="B115" s="32">
        <v>14.56672</v>
      </c>
      <c r="C115" s="33">
        <v>52.245959999999997</v>
      </c>
      <c r="D115" s="33">
        <v>87.738169999999997</v>
      </c>
      <c r="E115" s="33">
        <v>124.6296</v>
      </c>
      <c r="F115" s="33">
        <v>84.081569999999999</v>
      </c>
      <c r="G115" s="33">
        <v>106.1759</v>
      </c>
      <c r="H115" s="33">
        <v>75.866299999999995</v>
      </c>
      <c r="I115" s="33">
        <v>29.350829999999998</v>
      </c>
      <c r="J115" s="33">
        <v>12.57056</v>
      </c>
      <c r="K115" s="34">
        <v>12.57056</v>
      </c>
      <c r="L115" s="32">
        <v>121.5201</v>
      </c>
      <c r="M115" s="33">
        <v>269.46730000000002</v>
      </c>
      <c r="N115" s="33">
        <v>269.96019999999999</v>
      </c>
      <c r="O115" s="33">
        <v>343.00810000000001</v>
      </c>
      <c r="P115" s="33">
        <v>379.13260000000002</v>
      </c>
      <c r="Q115" s="33">
        <v>430.6198</v>
      </c>
      <c r="R115" s="33">
        <v>240.92420000000001</v>
      </c>
      <c r="S115" s="33">
        <v>251.66120000000001</v>
      </c>
      <c r="T115" s="33">
        <v>131.9453</v>
      </c>
      <c r="U115" s="34">
        <v>71.079639999999998</v>
      </c>
      <c r="V115" s="32">
        <v>281.65190000000001</v>
      </c>
      <c r="W115" s="33">
        <v>234.64189999999999</v>
      </c>
      <c r="X115" s="33">
        <v>279.5684</v>
      </c>
      <c r="Y115" s="33">
        <v>591.34670000000006</v>
      </c>
      <c r="Z115" s="33">
        <v>493.66109999999998</v>
      </c>
      <c r="AA115" s="33">
        <v>468.37180000000001</v>
      </c>
      <c r="AB115" s="33">
        <v>367.9547</v>
      </c>
      <c r="AC115" s="33">
        <v>538.23820000000001</v>
      </c>
      <c r="AD115" s="33">
        <v>373.47109999999998</v>
      </c>
      <c r="AE115" s="34">
        <v>315.11750000000001</v>
      </c>
    </row>
    <row r="116" spans="1:31" x14ac:dyDescent="0.3">
      <c r="A116" s="54" t="s">
        <v>33</v>
      </c>
      <c r="B116" s="32">
        <v>11.893610000000001</v>
      </c>
      <c r="C116" s="33">
        <v>32.34055</v>
      </c>
      <c r="D116" s="33">
        <v>68.180490000000006</v>
      </c>
      <c r="E116" s="33">
        <v>82.077809999999999</v>
      </c>
      <c r="F116" s="33">
        <v>103.9272</v>
      </c>
      <c r="G116" s="33">
        <v>85.179310000000001</v>
      </c>
      <c r="H116" s="33">
        <v>52.11909</v>
      </c>
      <c r="I116" s="33">
        <v>24.253060000000001</v>
      </c>
      <c r="J116" s="33">
        <v>7.7325600000000003</v>
      </c>
      <c r="K116" s="34">
        <v>7.7325600000000003</v>
      </c>
      <c r="L116" s="32">
        <v>105.9233</v>
      </c>
      <c r="M116" s="33">
        <v>164.96889999999999</v>
      </c>
      <c r="N116" s="33">
        <v>152.90809999999999</v>
      </c>
      <c r="O116" s="33">
        <v>223.76079999999999</v>
      </c>
      <c r="P116" s="33">
        <v>272.88839999999999</v>
      </c>
      <c r="Q116" s="33">
        <v>251.99809999999999</v>
      </c>
      <c r="R116" s="33">
        <v>197.77029999999999</v>
      </c>
      <c r="S116" s="33">
        <v>144.7166</v>
      </c>
      <c r="T116" s="33">
        <v>96.475620000000006</v>
      </c>
      <c r="U116" s="34">
        <v>32.772820000000003</v>
      </c>
      <c r="V116" s="32">
        <v>128.99950000000001</v>
      </c>
      <c r="W116" s="33">
        <v>131.76089999999999</v>
      </c>
      <c r="X116" s="33">
        <v>276.67669999999998</v>
      </c>
      <c r="Y116" s="33">
        <v>436.85680000000002</v>
      </c>
      <c r="Z116" s="33">
        <v>386.9203</v>
      </c>
      <c r="AA116" s="33">
        <v>325.85140000000001</v>
      </c>
      <c r="AB116" s="33">
        <v>331.18020000000001</v>
      </c>
      <c r="AC116" s="33">
        <v>312.1644</v>
      </c>
      <c r="AD116" s="33">
        <v>291.3381</v>
      </c>
      <c r="AE116" s="34">
        <v>196.74270000000001</v>
      </c>
    </row>
    <row r="117" spans="1:31" x14ac:dyDescent="0.3">
      <c r="A117" s="54" t="s">
        <v>34</v>
      </c>
      <c r="B117" s="32">
        <v>13.17421</v>
      </c>
      <c r="C117" s="33">
        <v>20.975000000000001</v>
      </c>
      <c r="D117" s="33">
        <v>53.508899999999997</v>
      </c>
      <c r="E117" s="33">
        <v>54.830449999999999</v>
      </c>
      <c r="F117" s="33">
        <v>57.806800000000003</v>
      </c>
      <c r="G117" s="33">
        <v>70.504639999999995</v>
      </c>
      <c r="H117" s="33">
        <v>35.216389999999997</v>
      </c>
      <c r="I117" s="33">
        <v>21.12369</v>
      </c>
      <c r="J117" s="33">
        <v>5.9930339999999998</v>
      </c>
      <c r="K117" s="34">
        <v>5.9930339999999998</v>
      </c>
      <c r="L117" s="32">
        <v>60.756599999999999</v>
      </c>
      <c r="M117" s="33">
        <v>116.43</v>
      </c>
      <c r="N117" s="33">
        <v>112.5489</v>
      </c>
      <c r="O117" s="33">
        <v>221.52330000000001</v>
      </c>
      <c r="P117" s="33">
        <v>174.64850000000001</v>
      </c>
      <c r="Q117" s="33">
        <v>186.17240000000001</v>
      </c>
      <c r="R117" s="33">
        <v>177.4479</v>
      </c>
      <c r="S117" s="33">
        <v>94.775329999999997</v>
      </c>
      <c r="T117" s="33">
        <v>75.381600000000006</v>
      </c>
      <c r="U117" s="34">
        <v>25.223220000000001</v>
      </c>
      <c r="V117" s="32">
        <v>103.4676</v>
      </c>
      <c r="W117" s="33">
        <v>126.9472</v>
      </c>
      <c r="X117" s="33">
        <v>195.65639999999999</v>
      </c>
      <c r="Y117" s="33">
        <v>348.10329999999999</v>
      </c>
      <c r="Z117" s="33">
        <v>264.60890000000001</v>
      </c>
      <c r="AA117" s="33">
        <v>332.53730000000002</v>
      </c>
      <c r="AB117" s="33">
        <v>255.1703</v>
      </c>
      <c r="AC117" s="33">
        <v>313.68959999999998</v>
      </c>
      <c r="AD117" s="33">
        <v>244.0154</v>
      </c>
      <c r="AE117" s="34">
        <v>162.1542</v>
      </c>
    </row>
    <row r="118" spans="1:31" x14ac:dyDescent="0.3">
      <c r="A118" s="54" t="s">
        <v>35</v>
      </c>
      <c r="B118" s="32">
        <v>9.2612760000000005</v>
      </c>
      <c r="C118" s="33">
        <v>14.64259</v>
      </c>
      <c r="D118" s="33">
        <v>31.70927</v>
      </c>
      <c r="E118" s="33">
        <v>50.114130000000003</v>
      </c>
      <c r="F118" s="33">
        <v>56.80151</v>
      </c>
      <c r="G118" s="33">
        <v>76.237110000000001</v>
      </c>
      <c r="H118" s="33">
        <v>30.440850000000001</v>
      </c>
      <c r="I118" s="33">
        <v>18.95448</v>
      </c>
      <c r="J118" s="33">
        <v>4.3129530000000003</v>
      </c>
      <c r="K118" s="34">
        <v>4.3129530000000003</v>
      </c>
      <c r="L118" s="32">
        <v>51.784660000000002</v>
      </c>
      <c r="M118" s="33">
        <v>112.61279999999999</v>
      </c>
      <c r="N118" s="33">
        <v>83.863029999999995</v>
      </c>
      <c r="O118" s="33">
        <v>218.76339999999999</v>
      </c>
      <c r="P118" s="33">
        <v>195.9915</v>
      </c>
      <c r="Q118" s="33">
        <v>140.49279999999999</v>
      </c>
      <c r="R118" s="33">
        <v>138.57759999999999</v>
      </c>
      <c r="S118" s="33">
        <v>90.503559999999993</v>
      </c>
      <c r="T118" s="33">
        <v>61.267910000000001</v>
      </c>
      <c r="U118" s="34">
        <v>40.594009999999997</v>
      </c>
      <c r="V118" s="32">
        <v>59.370559999999998</v>
      </c>
      <c r="W118" s="33">
        <v>106.5574</v>
      </c>
      <c r="X118" s="33">
        <v>211.45240000000001</v>
      </c>
      <c r="Y118" s="33">
        <v>291.0222</v>
      </c>
      <c r="Z118" s="33">
        <v>299.6266</v>
      </c>
      <c r="AA118" s="33">
        <v>185.29679999999999</v>
      </c>
      <c r="AB118" s="33">
        <v>128.29040000000001</v>
      </c>
      <c r="AC118" s="33">
        <v>139.98249999999999</v>
      </c>
      <c r="AD118" s="33">
        <v>280.73739999999998</v>
      </c>
      <c r="AE118" s="34">
        <v>106.8159</v>
      </c>
    </row>
    <row r="119" spans="1:31" x14ac:dyDescent="0.3">
      <c r="A119" s="54" t="s">
        <v>36</v>
      </c>
      <c r="B119" s="32">
        <v>39.817149999999998</v>
      </c>
      <c r="C119" s="33">
        <v>156.25389999999999</v>
      </c>
      <c r="D119" s="33">
        <v>315.01440000000002</v>
      </c>
      <c r="E119" s="33">
        <v>526.94709999999998</v>
      </c>
      <c r="F119" s="33">
        <v>426.54880000000003</v>
      </c>
      <c r="G119" s="33">
        <v>483.3648</v>
      </c>
      <c r="H119" s="33">
        <v>303.62110000000001</v>
      </c>
      <c r="I119" s="33">
        <v>166.0986</v>
      </c>
      <c r="J119" s="33">
        <v>47.844239999999999</v>
      </c>
      <c r="K119" s="34">
        <v>47.844239999999999</v>
      </c>
      <c r="L119" s="32">
        <v>445.24740000000003</v>
      </c>
      <c r="M119" s="33">
        <v>795.45010000000002</v>
      </c>
      <c r="N119" s="33">
        <v>832.01120000000003</v>
      </c>
      <c r="O119" s="33">
        <v>1249.962</v>
      </c>
      <c r="P119" s="33">
        <v>1222.3910000000001</v>
      </c>
      <c r="Q119" s="33">
        <v>952.36940000000004</v>
      </c>
      <c r="R119" s="33">
        <v>885.72810000000004</v>
      </c>
      <c r="S119" s="33">
        <v>982.37530000000004</v>
      </c>
      <c r="T119" s="33">
        <v>460.88650000000001</v>
      </c>
      <c r="U119" s="34">
        <v>213.24539999999999</v>
      </c>
      <c r="V119" s="32">
        <v>682.25149999999996</v>
      </c>
      <c r="W119" s="33">
        <v>943.6825</v>
      </c>
      <c r="X119" s="33">
        <v>1262.1199999999999</v>
      </c>
      <c r="Y119" s="33">
        <v>1542.154</v>
      </c>
      <c r="Z119" s="33">
        <v>1938.47</v>
      </c>
      <c r="AA119" s="33">
        <v>1773.181</v>
      </c>
      <c r="AB119" s="33">
        <v>1674.547</v>
      </c>
      <c r="AC119" s="33">
        <v>1819.895</v>
      </c>
      <c r="AD119" s="33">
        <v>1287.6869999999999</v>
      </c>
      <c r="AE119" s="34">
        <v>1081.0309999999999</v>
      </c>
    </row>
    <row r="120" spans="1:31" x14ac:dyDescent="0.3">
      <c r="A120" s="54" t="s">
        <v>37</v>
      </c>
      <c r="B120" s="32">
        <v>27.943770000000001</v>
      </c>
      <c r="C120" s="33">
        <v>104.1298</v>
      </c>
      <c r="D120" s="33">
        <v>207.7561</v>
      </c>
      <c r="E120" s="33">
        <v>277.08030000000002</v>
      </c>
      <c r="F120" s="33">
        <v>324.78899999999999</v>
      </c>
      <c r="G120" s="33">
        <v>225.02760000000001</v>
      </c>
      <c r="H120" s="33">
        <v>168.4787</v>
      </c>
      <c r="I120" s="33">
        <v>108.2628</v>
      </c>
      <c r="J120" s="33">
        <v>30.243790000000001</v>
      </c>
      <c r="K120" s="34">
        <v>30.243790000000001</v>
      </c>
      <c r="L120" s="32">
        <v>299.62169999999998</v>
      </c>
      <c r="M120" s="33">
        <v>408.15780000000001</v>
      </c>
      <c r="N120" s="33">
        <v>552.52629999999999</v>
      </c>
      <c r="O120" s="33">
        <v>774.50350000000003</v>
      </c>
      <c r="P120" s="33">
        <v>759.43219999999997</v>
      </c>
      <c r="Q120" s="33">
        <v>851.19240000000002</v>
      </c>
      <c r="R120" s="33">
        <v>543.9452</v>
      </c>
      <c r="S120" s="33">
        <v>473.15809999999999</v>
      </c>
      <c r="T120" s="33">
        <v>266.887</v>
      </c>
      <c r="U120" s="34">
        <v>106.35039999999999</v>
      </c>
      <c r="V120" s="32">
        <v>442.05529999999999</v>
      </c>
      <c r="W120" s="33">
        <v>560.39959999999996</v>
      </c>
      <c r="X120" s="33">
        <v>804.82579999999996</v>
      </c>
      <c r="Y120" s="33">
        <v>939.69600000000003</v>
      </c>
      <c r="Z120" s="33">
        <v>1010.564</v>
      </c>
      <c r="AA120" s="33">
        <v>1112.1659999999999</v>
      </c>
      <c r="AB120" s="33">
        <v>1113.9880000000001</v>
      </c>
      <c r="AC120" s="33">
        <v>968.23659999999995</v>
      </c>
      <c r="AD120" s="33">
        <v>830.399</v>
      </c>
      <c r="AE120" s="34">
        <v>772.00620000000004</v>
      </c>
    </row>
    <row r="121" spans="1:31" x14ac:dyDescent="0.3">
      <c r="A121" s="54" t="s">
        <v>38</v>
      </c>
      <c r="B121" s="32">
        <v>19.151779999999999</v>
      </c>
      <c r="C121" s="33">
        <v>66.249979999999994</v>
      </c>
      <c r="D121" s="33">
        <v>170.5992</v>
      </c>
      <c r="E121" s="33">
        <v>234.28440000000001</v>
      </c>
      <c r="F121" s="33">
        <v>157.90790000000001</v>
      </c>
      <c r="G121" s="33">
        <v>131.05160000000001</v>
      </c>
      <c r="H121" s="33">
        <v>120.0672</v>
      </c>
      <c r="I121" s="33">
        <v>67.564769999999996</v>
      </c>
      <c r="J121" s="33">
        <v>25.494579999999999</v>
      </c>
      <c r="K121" s="34">
        <v>25.494579999999999</v>
      </c>
      <c r="L121" s="32">
        <v>224.22059999999999</v>
      </c>
      <c r="M121" s="33">
        <v>460.17750000000001</v>
      </c>
      <c r="N121" s="33">
        <v>461.17860000000002</v>
      </c>
      <c r="O121" s="33">
        <v>563.05430000000001</v>
      </c>
      <c r="P121" s="33">
        <v>569.31259999999997</v>
      </c>
      <c r="Q121" s="33">
        <v>640.4144</v>
      </c>
      <c r="R121" s="33">
        <v>481.40539999999999</v>
      </c>
      <c r="S121" s="33">
        <v>323.4871</v>
      </c>
      <c r="T121" s="33">
        <v>230.42009999999999</v>
      </c>
      <c r="U121" s="34">
        <v>128.35310000000001</v>
      </c>
      <c r="V121" s="32">
        <v>403.09660000000002</v>
      </c>
      <c r="W121" s="33">
        <v>401.72390000000001</v>
      </c>
      <c r="X121" s="33">
        <v>599.95839999999998</v>
      </c>
      <c r="Y121" s="33">
        <v>947.2296</v>
      </c>
      <c r="Z121" s="33">
        <v>716.04560000000004</v>
      </c>
      <c r="AA121" s="33">
        <v>752.55799999999999</v>
      </c>
      <c r="AB121" s="33">
        <v>597.61320000000001</v>
      </c>
      <c r="AC121" s="33">
        <v>889.29750000000001</v>
      </c>
      <c r="AD121" s="33">
        <v>618.28899999999999</v>
      </c>
      <c r="AE121" s="34">
        <v>469.04079999999999</v>
      </c>
    </row>
    <row r="122" spans="1:31" x14ac:dyDescent="0.3">
      <c r="A122" s="54" t="s">
        <v>39</v>
      </c>
      <c r="B122" s="32">
        <v>16.802820000000001</v>
      </c>
      <c r="C122" s="33">
        <v>49.240189999999998</v>
      </c>
      <c r="D122" s="33">
        <v>94.279539999999997</v>
      </c>
      <c r="E122" s="33">
        <v>124.0067</v>
      </c>
      <c r="F122" s="33">
        <v>115.70310000000001</v>
      </c>
      <c r="G122" s="33">
        <v>131.39150000000001</v>
      </c>
      <c r="H122" s="33">
        <v>104.7627</v>
      </c>
      <c r="I122" s="33">
        <v>32.883400000000002</v>
      </c>
      <c r="J122" s="33">
        <v>11.564310000000001</v>
      </c>
      <c r="K122" s="34">
        <v>11.564310000000001</v>
      </c>
      <c r="L122" s="32">
        <v>120.1519</v>
      </c>
      <c r="M122" s="33">
        <v>270.55079999999998</v>
      </c>
      <c r="N122" s="33">
        <v>384.61759999999998</v>
      </c>
      <c r="O122" s="33">
        <v>351.11189999999999</v>
      </c>
      <c r="P122" s="33">
        <v>365.99880000000002</v>
      </c>
      <c r="Q122" s="33">
        <v>483.55290000000002</v>
      </c>
      <c r="R122" s="33">
        <v>273.72390000000001</v>
      </c>
      <c r="S122" s="33">
        <v>282.12729999999999</v>
      </c>
      <c r="T122" s="33">
        <v>174.399</v>
      </c>
      <c r="U122" s="34">
        <v>73.550899999999999</v>
      </c>
      <c r="V122" s="32">
        <v>265.24549999999999</v>
      </c>
      <c r="W122" s="33">
        <v>283.62849999999997</v>
      </c>
      <c r="X122" s="33">
        <v>312.97239999999999</v>
      </c>
      <c r="Y122" s="33">
        <v>518.54780000000005</v>
      </c>
      <c r="Z122" s="33">
        <v>606.29960000000005</v>
      </c>
      <c r="AA122" s="33">
        <v>625.24739999999997</v>
      </c>
      <c r="AB122" s="33">
        <v>590.21889999999996</v>
      </c>
      <c r="AC122" s="33">
        <v>558.53269999999998</v>
      </c>
      <c r="AD122" s="33">
        <v>362.90609999999998</v>
      </c>
      <c r="AE122" s="34">
        <v>261.22109999999998</v>
      </c>
    </row>
    <row r="123" spans="1:31" x14ac:dyDescent="0.3">
      <c r="A123" s="54" t="s">
        <v>40</v>
      </c>
      <c r="B123" s="32">
        <v>11.13453</v>
      </c>
      <c r="C123" s="33">
        <v>34.623829999999998</v>
      </c>
      <c r="D123" s="33">
        <v>72.390309999999999</v>
      </c>
      <c r="E123" s="33">
        <v>86.276560000000003</v>
      </c>
      <c r="F123" s="33">
        <v>89.813140000000004</v>
      </c>
      <c r="G123" s="33">
        <v>109.40519999999999</v>
      </c>
      <c r="H123" s="33">
        <v>64.79298</v>
      </c>
      <c r="I123" s="33">
        <v>40.748139999999999</v>
      </c>
      <c r="J123" s="33">
        <v>10.30217</v>
      </c>
      <c r="K123" s="34">
        <v>10.30217</v>
      </c>
      <c r="L123" s="32">
        <v>117.5226</v>
      </c>
      <c r="M123" s="33">
        <v>147.31469999999999</v>
      </c>
      <c r="N123" s="33">
        <v>198.98679999999999</v>
      </c>
      <c r="O123" s="33">
        <v>278.94560000000001</v>
      </c>
      <c r="P123" s="33">
        <v>297.54020000000003</v>
      </c>
      <c r="Q123" s="33">
        <v>200.38679999999999</v>
      </c>
      <c r="R123" s="33">
        <v>148.50790000000001</v>
      </c>
      <c r="S123" s="33">
        <v>188.21289999999999</v>
      </c>
      <c r="T123" s="33">
        <v>159.501</v>
      </c>
      <c r="U123" s="34">
        <v>39.506129999999999</v>
      </c>
      <c r="V123" s="32">
        <v>176.52889999999999</v>
      </c>
      <c r="W123" s="33">
        <v>222.6259</v>
      </c>
      <c r="X123" s="33">
        <v>254.5641</v>
      </c>
      <c r="Y123" s="33">
        <v>411.44909999999999</v>
      </c>
      <c r="Z123" s="33">
        <v>373.67410000000001</v>
      </c>
      <c r="AA123" s="33">
        <v>344.25749999999999</v>
      </c>
      <c r="AB123" s="33">
        <v>406.17919999999998</v>
      </c>
      <c r="AC123" s="33">
        <v>416.05259999999998</v>
      </c>
      <c r="AD123" s="33">
        <v>260.9572</v>
      </c>
      <c r="AE123" s="34">
        <v>249.5</v>
      </c>
    </row>
    <row r="124" spans="1:31" x14ac:dyDescent="0.3">
      <c r="A124" s="54" t="s">
        <v>41</v>
      </c>
      <c r="B124" s="32">
        <v>7.9603580000000003</v>
      </c>
      <c r="C124" s="33">
        <v>20.056830000000001</v>
      </c>
      <c r="D124" s="33">
        <v>52.02028</v>
      </c>
      <c r="E124" s="33">
        <v>61.752879999999998</v>
      </c>
      <c r="F124" s="33">
        <v>70.7119</v>
      </c>
      <c r="G124" s="33">
        <v>86.193070000000006</v>
      </c>
      <c r="H124" s="33">
        <v>53.681800000000003</v>
      </c>
      <c r="I124" s="33">
        <v>22.357060000000001</v>
      </c>
      <c r="J124" s="33">
        <v>5.6257729999999997</v>
      </c>
      <c r="K124" s="34">
        <v>5.6257729999999997</v>
      </c>
      <c r="L124" s="32">
        <v>79.657749999999993</v>
      </c>
      <c r="M124" s="33">
        <v>131.63640000000001</v>
      </c>
      <c r="N124" s="33">
        <v>168.00069999999999</v>
      </c>
      <c r="O124" s="33">
        <v>260.82900000000001</v>
      </c>
      <c r="P124" s="33">
        <v>271.04160000000002</v>
      </c>
      <c r="Q124" s="33">
        <v>237.78479999999999</v>
      </c>
      <c r="R124" s="33">
        <v>170.89410000000001</v>
      </c>
      <c r="S124" s="33">
        <v>137.39160000000001</v>
      </c>
      <c r="T124" s="33">
        <v>75.548159999999996</v>
      </c>
      <c r="U124" s="34">
        <v>29.43843</v>
      </c>
      <c r="V124" s="32">
        <v>143.18389999999999</v>
      </c>
      <c r="W124" s="33">
        <v>139.49969999999999</v>
      </c>
      <c r="X124" s="33">
        <v>207.54239999999999</v>
      </c>
      <c r="Y124" s="33">
        <v>429.66370000000001</v>
      </c>
      <c r="Z124" s="33">
        <v>320.65820000000002</v>
      </c>
      <c r="AA124" s="33">
        <v>400.39940000000001</v>
      </c>
      <c r="AB124" s="33">
        <v>246.28030000000001</v>
      </c>
      <c r="AC124" s="33">
        <v>316.45650000000001</v>
      </c>
      <c r="AD124" s="33">
        <v>270.56580000000002</v>
      </c>
      <c r="AE124" s="34">
        <v>152.74289999999999</v>
      </c>
    </row>
    <row r="125" spans="1:31" x14ac:dyDescent="0.3">
      <c r="A125" s="54" t="s">
        <v>42</v>
      </c>
      <c r="B125" s="32">
        <v>40.08596</v>
      </c>
      <c r="C125" s="33">
        <v>122.88330000000001</v>
      </c>
      <c r="D125" s="33">
        <v>309.42430000000002</v>
      </c>
      <c r="E125" s="33">
        <v>473.98610000000002</v>
      </c>
      <c r="F125" s="33">
        <v>422.39800000000002</v>
      </c>
      <c r="G125" s="33">
        <v>443.0421</v>
      </c>
      <c r="H125" s="33">
        <v>254.6131</v>
      </c>
      <c r="I125" s="33">
        <v>159.1694</v>
      </c>
      <c r="J125" s="33">
        <v>45.200920000000004</v>
      </c>
      <c r="K125" s="34">
        <v>45.200920000000004</v>
      </c>
      <c r="L125" s="32">
        <v>406.6456</v>
      </c>
      <c r="M125" s="33">
        <v>798.09289999999999</v>
      </c>
      <c r="N125" s="33">
        <v>869.15279999999996</v>
      </c>
      <c r="O125" s="33">
        <v>1082.9349999999999</v>
      </c>
      <c r="P125" s="33">
        <v>1042.0540000000001</v>
      </c>
      <c r="Q125" s="33">
        <v>1044.674</v>
      </c>
      <c r="R125" s="33">
        <v>723.50199999999995</v>
      </c>
      <c r="S125" s="33">
        <v>1060.143</v>
      </c>
      <c r="T125" s="33">
        <v>484.01080000000002</v>
      </c>
      <c r="U125" s="34">
        <v>224.31780000000001</v>
      </c>
      <c r="V125" s="32">
        <v>744.76779999999997</v>
      </c>
      <c r="W125" s="33">
        <v>916.67470000000003</v>
      </c>
      <c r="X125" s="33">
        <v>1269.6690000000001</v>
      </c>
      <c r="Y125" s="33">
        <v>1679.114</v>
      </c>
      <c r="Z125" s="33">
        <v>1874.2760000000001</v>
      </c>
      <c r="AA125" s="33">
        <v>1606.626</v>
      </c>
      <c r="AB125" s="33">
        <v>1618.33</v>
      </c>
      <c r="AC125" s="33">
        <v>1529.107</v>
      </c>
      <c r="AD125" s="33">
        <v>1155.5440000000001</v>
      </c>
      <c r="AE125" s="34">
        <v>1008.034</v>
      </c>
    </row>
    <row r="126" spans="1:31" x14ac:dyDescent="0.3">
      <c r="A126" s="54" t="s">
        <v>43</v>
      </c>
      <c r="B126" s="32">
        <v>33.484169999999999</v>
      </c>
      <c r="C126" s="33">
        <v>110.0172</v>
      </c>
      <c r="D126" s="33">
        <v>266.78390000000002</v>
      </c>
      <c r="E126" s="33">
        <v>277.93799999999999</v>
      </c>
      <c r="F126" s="33">
        <v>303.20400000000001</v>
      </c>
      <c r="G126" s="33">
        <v>176.55240000000001</v>
      </c>
      <c r="H126" s="33">
        <v>149.3331</v>
      </c>
      <c r="I126" s="33">
        <v>96.91131</v>
      </c>
      <c r="J126" s="33">
        <v>34.408149999999999</v>
      </c>
      <c r="K126" s="34">
        <v>34.408149999999999</v>
      </c>
      <c r="L126" s="32">
        <v>297.73079999999999</v>
      </c>
      <c r="M126" s="33">
        <v>445.97570000000002</v>
      </c>
      <c r="N126" s="33">
        <v>499.54070000000002</v>
      </c>
      <c r="O126" s="33">
        <v>705.2364</v>
      </c>
      <c r="P126" s="33">
        <v>795.42629999999997</v>
      </c>
      <c r="Q126" s="33">
        <v>775.4058</v>
      </c>
      <c r="R126" s="33">
        <v>640.88210000000004</v>
      </c>
      <c r="S126" s="33">
        <v>462.2167</v>
      </c>
      <c r="T126" s="33">
        <v>347.92630000000003</v>
      </c>
      <c r="U126" s="34">
        <v>98.477490000000003</v>
      </c>
      <c r="V126" s="32">
        <v>526.08989999999994</v>
      </c>
      <c r="W126" s="33">
        <v>613.7894</v>
      </c>
      <c r="X126" s="33">
        <v>773.46939999999995</v>
      </c>
      <c r="Y126" s="33">
        <v>999.40980000000002</v>
      </c>
      <c r="Z126" s="33">
        <v>1056.2</v>
      </c>
      <c r="AA126" s="33">
        <v>1153.5309999999999</v>
      </c>
      <c r="AB126" s="33">
        <v>1188.5139999999999</v>
      </c>
      <c r="AC126" s="33">
        <v>1017.9160000000001</v>
      </c>
      <c r="AD126" s="33">
        <v>820.18409999999994</v>
      </c>
      <c r="AE126" s="34">
        <v>856.63260000000002</v>
      </c>
    </row>
    <row r="127" spans="1:31" x14ac:dyDescent="0.3">
      <c r="A127" s="54" t="s">
        <v>44</v>
      </c>
      <c r="B127" s="32">
        <v>20.161020000000001</v>
      </c>
      <c r="C127" s="33">
        <v>81.3001</v>
      </c>
      <c r="D127" s="33">
        <v>160.46109999999999</v>
      </c>
      <c r="E127" s="33">
        <v>272.02449999999999</v>
      </c>
      <c r="F127" s="33">
        <v>169.9522</v>
      </c>
      <c r="G127" s="33">
        <v>158.5455</v>
      </c>
      <c r="H127" s="33">
        <v>85.579599999999999</v>
      </c>
      <c r="I127" s="33">
        <v>66.462400000000002</v>
      </c>
      <c r="J127" s="33">
        <v>19.66067</v>
      </c>
      <c r="K127" s="34">
        <v>19.66067</v>
      </c>
      <c r="L127" s="32">
        <v>195.93860000000001</v>
      </c>
      <c r="M127" s="33">
        <v>387.9452</v>
      </c>
      <c r="N127" s="33">
        <v>500.25979999999998</v>
      </c>
      <c r="O127" s="33">
        <v>526.94709999999998</v>
      </c>
      <c r="P127" s="33">
        <v>552.16179999999997</v>
      </c>
      <c r="Q127" s="33">
        <v>593.053</v>
      </c>
      <c r="R127" s="33">
        <v>515.53150000000005</v>
      </c>
      <c r="S127" s="33">
        <v>305.65839999999997</v>
      </c>
      <c r="T127" s="33">
        <v>223.36859999999999</v>
      </c>
      <c r="U127" s="34">
        <v>110.0115</v>
      </c>
      <c r="V127" s="32">
        <v>391.33049999999997</v>
      </c>
      <c r="W127" s="33">
        <v>401.48079999999999</v>
      </c>
      <c r="X127" s="33">
        <v>629.25980000000004</v>
      </c>
      <c r="Y127" s="33">
        <v>1029.5840000000001</v>
      </c>
      <c r="Z127" s="33">
        <v>808.58309999999994</v>
      </c>
      <c r="AA127" s="33">
        <v>853.3143</v>
      </c>
      <c r="AB127" s="33">
        <v>801.24609999999996</v>
      </c>
      <c r="AC127" s="33">
        <v>703.46379999999999</v>
      </c>
      <c r="AD127" s="33">
        <v>661.36860000000001</v>
      </c>
      <c r="AE127" s="34">
        <v>563.82870000000003</v>
      </c>
    </row>
    <row r="128" spans="1:31" x14ac:dyDescent="0.3">
      <c r="A128" s="54" t="s">
        <v>45</v>
      </c>
      <c r="B128" s="32">
        <v>18.58268</v>
      </c>
      <c r="C128" s="33">
        <v>56.676160000000003</v>
      </c>
      <c r="D128" s="33">
        <v>110.6144</v>
      </c>
      <c r="E128" s="33">
        <v>170.36660000000001</v>
      </c>
      <c r="F128" s="33">
        <v>109.8841</v>
      </c>
      <c r="G128" s="33">
        <v>156.87270000000001</v>
      </c>
      <c r="H128" s="33">
        <v>84.155159999999995</v>
      </c>
      <c r="I128" s="33">
        <v>46.517150000000001</v>
      </c>
      <c r="J128" s="33">
        <v>14.41352</v>
      </c>
      <c r="K128" s="34">
        <v>14.41352</v>
      </c>
      <c r="L128" s="32">
        <v>114.16079999999999</v>
      </c>
      <c r="M128" s="33">
        <v>368.4092</v>
      </c>
      <c r="N128" s="33">
        <v>316.16329999999999</v>
      </c>
      <c r="O128" s="33">
        <v>387.1</v>
      </c>
      <c r="P128" s="33">
        <v>413.13170000000002</v>
      </c>
      <c r="Q128" s="33">
        <v>487.00810000000001</v>
      </c>
      <c r="R128" s="33">
        <v>294.97719999999998</v>
      </c>
      <c r="S128" s="33">
        <v>316.82799999999997</v>
      </c>
      <c r="T128" s="33">
        <v>133.3929</v>
      </c>
      <c r="U128" s="34">
        <v>60.219540000000002</v>
      </c>
      <c r="V128" s="32">
        <v>258.20819999999998</v>
      </c>
      <c r="W128" s="33">
        <v>219.86660000000001</v>
      </c>
      <c r="X128" s="33">
        <v>310.24250000000001</v>
      </c>
      <c r="Y128" s="33">
        <v>676.47059999999999</v>
      </c>
      <c r="Z128" s="33">
        <v>649.40989999999999</v>
      </c>
      <c r="AA128" s="33">
        <v>633.88279999999997</v>
      </c>
      <c r="AB128" s="33">
        <v>451.38979999999998</v>
      </c>
      <c r="AC128" s="33">
        <v>533.09580000000005</v>
      </c>
      <c r="AD128" s="33">
        <v>378.91890000000001</v>
      </c>
      <c r="AE128" s="34">
        <v>312.7081</v>
      </c>
    </row>
    <row r="129" spans="1:31" x14ac:dyDescent="0.3">
      <c r="A129" s="54" t="s">
        <v>46</v>
      </c>
      <c r="B129" s="32">
        <v>12.19131</v>
      </c>
      <c r="C129" s="33">
        <v>43.316279999999999</v>
      </c>
      <c r="D129" s="33">
        <v>92.875979999999998</v>
      </c>
      <c r="E129" s="33">
        <v>78.324839999999995</v>
      </c>
      <c r="F129" s="33">
        <v>93.435370000000006</v>
      </c>
      <c r="G129" s="33">
        <v>76.010679999999994</v>
      </c>
      <c r="H129" s="33">
        <v>67.15634</v>
      </c>
      <c r="I129" s="33">
        <v>44.588630000000002</v>
      </c>
      <c r="J129" s="33">
        <v>10.163819999999999</v>
      </c>
      <c r="K129" s="34">
        <v>10.163819999999999</v>
      </c>
      <c r="L129" s="32">
        <v>122.9455</v>
      </c>
      <c r="M129" s="33">
        <v>144.89869999999999</v>
      </c>
      <c r="N129" s="33">
        <v>160.4787</v>
      </c>
      <c r="O129" s="33">
        <v>301.8605</v>
      </c>
      <c r="P129" s="33">
        <v>302.03309999999999</v>
      </c>
      <c r="Q129" s="33">
        <v>296.47739999999999</v>
      </c>
      <c r="R129" s="33">
        <v>123.9319</v>
      </c>
      <c r="S129" s="33">
        <v>171.24160000000001</v>
      </c>
      <c r="T129" s="33">
        <v>126.56789999999999</v>
      </c>
      <c r="U129" s="34">
        <v>52.099260000000001</v>
      </c>
      <c r="V129" s="32">
        <v>178.18819999999999</v>
      </c>
      <c r="W129" s="33">
        <v>224.13380000000001</v>
      </c>
      <c r="X129" s="33">
        <v>220.48650000000001</v>
      </c>
      <c r="Y129" s="33">
        <v>552.87419999999997</v>
      </c>
      <c r="Z129" s="33">
        <v>395.44929999999999</v>
      </c>
      <c r="AA129" s="33">
        <v>393.65640000000002</v>
      </c>
      <c r="AB129" s="33">
        <v>531.95600000000002</v>
      </c>
      <c r="AC129" s="33">
        <v>345.77719999999999</v>
      </c>
      <c r="AD129" s="33">
        <v>274.1551</v>
      </c>
      <c r="AE129" s="34">
        <v>275.90260000000001</v>
      </c>
    </row>
    <row r="130" spans="1:31" x14ac:dyDescent="0.3">
      <c r="A130" s="54" t="s">
        <v>47</v>
      </c>
      <c r="B130" s="32">
        <v>12.124140000000001</v>
      </c>
      <c r="C130" s="33">
        <v>38.10463</v>
      </c>
      <c r="D130" s="33">
        <v>50.389470000000003</v>
      </c>
      <c r="E130" s="33">
        <v>59.784950000000002</v>
      </c>
      <c r="F130" s="33">
        <v>77.376189999999994</v>
      </c>
      <c r="G130" s="33">
        <v>88.657039999999995</v>
      </c>
      <c r="H130" s="33">
        <v>54.038110000000003</v>
      </c>
      <c r="I130" s="33">
        <v>31.08877</v>
      </c>
      <c r="J130" s="33">
        <v>6.4557039999999999</v>
      </c>
      <c r="K130" s="34">
        <v>6.4557039999999999</v>
      </c>
      <c r="L130" s="32">
        <v>83.156679999999994</v>
      </c>
      <c r="M130" s="33">
        <v>163.11019999999999</v>
      </c>
      <c r="N130" s="33">
        <v>192.33500000000001</v>
      </c>
      <c r="O130" s="33">
        <v>277.34750000000003</v>
      </c>
      <c r="P130" s="33">
        <v>165.7046</v>
      </c>
      <c r="Q130" s="33">
        <v>190.00380000000001</v>
      </c>
      <c r="R130" s="33">
        <v>157.5274</v>
      </c>
      <c r="S130" s="33">
        <v>177.20179999999999</v>
      </c>
      <c r="T130" s="33">
        <v>113.14230000000001</v>
      </c>
      <c r="U130" s="34">
        <v>37.577809999999999</v>
      </c>
      <c r="V130" s="32">
        <v>128.70679999999999</v>
      </c>
      <c r="W130" s="33">
        <v>180.3707</v>
      </c>
      <c r="X130" s="33">
        <v>255.20869999999999</v>
      </c>
      <c r="Y130" s="33">
        <v>365.50839999999999</v>
      </c>
      <c r="Z130" s="33">
        <v>310.05340000000001</v>
      </c>
      <c r="AA130" s="33">
        <v>435.23009999999999</v>
      </c>
      <c r="AB130" s="33">
        <v>419.03199999999998</v>
      </c>
      <c r="AC130" s="33">
        <v>423.01839999999999</v>
      </c>
      <c r="AD130" s="33">
        <v>296.97030000000001</v>
      </c>
      <c r="AE130" s="34">
        <v>239.41540000000001</v>
      </c>
    </row>
    <row r="131" spans="1:31" x14ac:dyDescent="0.3">
      <c r="A131" s="54" t="s">
        <v>48</v>
      </c>
    </row>
  </sheetData>
  <sortState xmlns:xlrd2="http://schemas.microsoft.com/office/spreadsheetml/2017/richdata2" ref="A47:AE86">
    <sortCondition ref="A47:A86" customList="A1,A3,A5,A7,A9,A11,A13,C1,C3,C5,C7,C9,C11,C13,E1,E3,E5,E7,E9,E11,E13,G1,G3,G5,G7,G9,G11,G13,I1,I3,I5,I7,I9,I11,K1,K3,K5,K7,K9,K11"/>
  </sortState>
  <mergeCells count="12">
    <mergeCell ref="A89:A90"/>
    <mergeCell ref="B89:K89"/>
    <mergeCell ref="L89:U89"/>
    <mergeCell ref="V89:AE89"/>
    <mergeCell ref="V1:AE1"/>
    <mergeCell ref="B45:K45"/>
    <mergeCell ref="L45:U45"/>
    <mergeCell ref="V45:AE45"/>
    <mergeCell ref="B1:K1"/>
    <mergeCell ref="L1:U1"/>
    <mergeCell ref="A1:A2"/>
    <mergeCell ref="A45:A46"/>
  </mergeCells>
  <phoneticPr fontId="2" type="noConversion"/>
  <conditionalFormatting sqref="B3:AE42">
    <cfRule type="cellIs" dxfId="12" priority="2" operator="lessThan">
      <formula>500</formula>
    </cfRule>
    <cfRule type="cellIs" dxfId="11" priority="3" operator="lessThan">
      <formula>450</formula>
    </cfRule>
  </conditionalFormatting>
  <conditionalFormatting sqref="AG4">
    <cfRule type="cellIs" dxfId="10" priority="1" operator="greaterThan">
      <formula>500</formula>
    </cfRule>
  </conditionalFormatting>
  <pageMargins left="0.25" right="0.25" top="0.75" bottom="0.75" header="0.3" footer="0.3"/>
  <pageSetup paperSize="9" scale="26" orientation="landscape" r:id="rId1"/>
  <ignoredErrors>
    <ignoredError sqref="B43:AE43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F360B-7F1D-4EF1-9A99-EB52961DECA6}">
  <dimension ref="A1:AG88"/>
  <sheetViews>
    <sheetView tabSelected="1" topLeftCell="A48" zoomScale="60" zoomScaleNormal="60" workbookViewId="0">
      <selection activeCell="K88" sqref="K88"/>
    </sheetView>
  </sheetViews>
  <sheetFormatPr defaultRowHeight="14.4" x14ac:dyDescent="0.3"/>
  <cols>
    <col min="1" max="1" width="11.77734375" customWidth="1"/>
  </cols>
  <sheetData>
    <row r="1" spans="1:33" ht="15" thickBot="1" x14ac:dyDescent="0.35">
      <c r="A1" s="133" t="s">
        <v>64</v>
      </c>
      <c r="B1" s="136" t="s">
        <v>83</v>
      </c>
      <c r="C1" s="136"/>
      <c r="D1" s="136"/>
      <c r="E1" s="136"/>
      <c r="F1" s="136"/>
      <c r="G1" s="136"/>
      <c r="H1" s="136"/>
      <c r="I1" s="136"/>
      <c r="J1" s="136"/>
      <c r="K1" s="137"/>
      <c r="L1" s="135" t="s">
        <v>84</v>
      </c>
      <c r="M1" s="136"/>
      <c r="N1" s="136"/>
      <c r="O1" s="136"/>
      <c r="P1" s="136"/>
      <c r="Q1" s="136"/>
      <c r="R1" s="136"/>
      <c r="S1" s="136"/>
      <c r="T1" s="136"/>
      <c r="U1" s="137"/>
      <c r="V1" s="135" t="s">
        <v>85</v>
      </c>
      <c r="W1" s="136"/>
      <c r="X1" s="136"/>
      <c r="Y1" s="136"/>
      <c r="Z1" s="136"/>
      <c r="AA1" s="136"/>
      <c r="AB1" s="136"/>
      <c r="AC1" s="136"/>
      <c r="AD1" s="136"/>
      <c r="AE1" s="137"/>
    </row>
    <row r="2" spans="1:33" ht="15" thickBot="1" x14ac:dyDescent="0.35">
      <c r="A2" s="134"/>
      <c r="B2" s="69">
        <v>8.3000000000000007</v>
      </c>
      <c r="C2" s="69">
        <v>9.3000000000000007</v>
      </c>
      <c r="D2" s="69">
        <v>10.3</v>
      </c>
      <c r="E2" s="69">
        <v>11.3</v>
      </c>
      <c r="F2" s="69">
        <v>12.3</v>
      </c>
      <c r="G2" s="69">
        <v>13.3</v>
      </c>
      <c r="H2" s="69">
        <v>14.3</v>
      </c>
      <c r="I2" s="69">
        <v>15.3</v>
      </c>
      <c r="J2" s="69">
        <v>16.3</v>
      </c>
      <c r="K2" s="70">
        <v>17.3</v>
      </c>
      <c r="L2" s="69">
        <v>8.3000000000000007</v>
      </c>
      <c r="M2" s="69">
        <v>9.3000000000000007</v>
      </c>
      <c r="N2" s="69">
        <v>10.3</v>
      </c>
      <c r="O2" s="69">
        <v>11.3</v>
      </c>
      <c r="P2" s="69">
        <v>12.3</v>
      </c>
      <c r="Q2" s="69">
        <v>13.3</v>
      </c>
      <c r="R2" s="69">
        <v>14.3</v>
      </c>
      <c r="S2" s="69">
        <v>15.3</v>
      </c>
      <c r="T2" s="69">
        <v>16.3</v>
      </c>
      <c r="U2" s="70">
        <v>17.3</v>
      </c>
      <c r="V2" s="70">
        <v>7.3</v>
      </c>
      <c r="W2" s="69">
        <v>8.3000000000000007</v>
      </c>
      <c r="X2" s="69">
        <v>9.3000000000000007</v>
      </c>
      <c r="Y2" s="69">
        <v>10.3</v>
      </c>
      <c r="Z2" s="69">
        <v>11.3</v>
      </c>
      <c r="AA2" s="69">
        <v>12.3</v>
      </c>
      <c r="AB2" s="69">
        <v>13.3</v>
      </c>
      <c r="AC2" s="69">
        <v>14.3</v>
      </c>
      <c r="AD2" s="69">
        <v>15.3</v>
      </c>
      <c r="AE2" s="70">
        <v>16.3</v>
      </c>
    </row>
    <row r="3" spans="1:33" x14ac:dyDescent="0.3">
      <c r="A3" s="45" t="s">
        <v>6</v>
      </c>
      <c r="B3" s="33">
        <f>'Electric lighting'!$G3+'Overcast Sky'!B3</f>
        <v>689.53809999999999</v>
      </c>
      <c r="C3" s="33">
        <f>'Electric lighting'!$G3+'Overcast Sky'!C3</f>
        <v>893.47300000000007</v>
      </c>
      <c r="D3" s="33">
        <f>'Electric lighting'!$G3+'Overcast Sky'!D3</f>
        <v>1058.8218999999999</v>
      </c>
      <c r="E3" s="33">
        <f>'Electric lighting'!$G3+'Overcast Sky'!E3</f>
        <v>1235.0278000000001</v>
      </c>
      <c r="F3" s="33">
        <f>'Electric lighting'!$G3+'Overcast Sky'!F3</f>
        <v>1257.2552000000001</v>
      </c>
      <c r="G3" s="33">
        <f>'Electric lighting'!$G3+'Overcast Sky'!G3</f>
        <v>1125.7833000000001</v>
      </c>
      <c r="H3" s="33">
        <f>'Electric lighting'!$G3+'Overcast Sky'!H3</f>
        <v>1088.6006</v>
      </c>
      <c r="I3" s="33">
        <f>'Electric lighting'!$G3+'Overcast Sky'!I3</f>
        <v>840.26020000000005</v>
      </c>
      <c r="J3" s="33">
        <f>'Electric lighting'!$G3+'Overcast Sky'!J3</f>
        <v>703.43239000000005</v>
      </c>
      <c r="K3" s="33">
        <f>'Electric lighting'!$G3+'Overcast Sky'!K3</f>
        <v>636.20000000000005</v>
      </c>
      <c r="L3" s="33">
        <f>'Electric lighting'!$G3+'Overcast Sky'!L3</f>
        <v>1301.7311</v>
      </c>
      <c r="M3" s="33">
        <f>'Electric lighting'!$G3+'Overcast Sky'!M3</f>
        <v>1736.7660000000001</v>
      </c>
      <c r="N3" s="33">
        <f>'Electric lighting'!$G3+'Overcast Sky'!N3</f>
        <v>2353.2070000000003</v>
      </c>
      <c r="O3" s="33">
        <f>'Electric lighting'!$G3+'Overcast Sky'!O3</f>
        <v>2809.9120000000003</v>
      </c>
      <c r="P3" s="33">
        <f>'Electric lighting'!$G3+'Overcast Sky'!P3</f>
        <v>2418.0230000000001</v>
      </c>
      <c r="Q3" s="33">
        <f>'Electric lighting'!$G3+'Overcast Sky'!Q3</f>
        <v>2671.8420000000001</v>
      </c>
      <c r="R3" s="33">
        <f>'Electric lighting'!$G3+'Overcast Sky'!R3</f>
        <v>2677.6750000000002</v>
      </c>
      <c r="S3" s="33">
        <f>'Electric lighting'!$G3+'Overcast Sky'!S3</f>
        <v>1606.9285</v>
      </c>
      <c r="T3" s="33">
        <f>'Electric lighting'!$G3+'Overcast Sky'!T3</f>
        <v>1227.7060999999999</v>
      </c>
      <c r="U3" s="33">
        <f>'Electric lighting'!$G3+'Overcast Sky'!U3</f>
        <v>921.12710000000004</v>
      </c>
      <c r="V3" s="33">
        <f>'Electric lighting'!$G3+'Overcast Sky'!V3</f>
        <v>1504.71</v>
      </c>
      <c r="W3" s="33">
        <f>'Electric lighting'!$G3+'Overcast Sky'!W3</f>
        <v>2292.3890000000001</v>
      </c>
      <c r="X3" s="33">
        <f>'Electric lighting'!$G3+'Overcast Sky'!X3</f>
        <v>2969.5649999999996</v>
      </c>
      <c r="Y3" s="33">
        <f>'Electric lighting'!$G3+'Overcast Sky'!Y3</f>
        <v>3105.6310000000003</v>
      </c>
      <c r="Z3" s="33">
        <f>'Electric lighting'!$G3+'Overcast Sky'!Z3</f>
        <v>3771.2049999999999</v>
      </c>
      <c r="AA3" s="33">
        <f>'Electric lighting'!$G3+'Overcast Sky'!AA3</f>
        <v>3560.2830000000004</v>
      </c>
      <c r="AB3" s="33">
        <f>'Electric lighting'!$G3+'Overcast Sky'!AB3</f>
        <v>3377.9800000000005</v>
      </c>
      <c r="AC3" s="33">
        <f>'Electric lighting'!$G3+'Overcast Sky'!AC3</f>
        <v>2831.9979999999996</v>
      </c>
      <c r="AD3" s="33">
        <f>'Electric lighting'!$G3+'Overcast Sky'!AD3</f>
        <v>2517.9719999999998</v>
      </c>
      <c r="AE3" s="33">
        <f>'Electric lighting'!$G3+'Overcast Sky'!AE3</f>
        <v>2232.174</v>
      </c>
      <c r="AG3" s="3" t="s">
        <v>77</v>
      </c>
    </row>
    <row r="4" spans="1:33" x14ac:dyDescent="0.3">
      <c r="A4" s="35" t="s">
        <v>7</v>
      </c>
      <c r="B4" s="33">
        <f>'Electric lighting'!$G4+'Overcast Sky'!B4</f>
        <v>752.20346999999992</v>
      </c>
      <c r="C4" s="33">
        <f>'Electric lighting'!$G4+'Overcast Sky'!C4</f>
        <v>886.42699999999991</v>
      </c>
      <c r="D4" s="33">
        <f>'Electric lighting'!$G4+'Overcast Sky'!D4</f>
        <v>1001.6206999999999</v>
      </c>
      <c r="E4" s="33">
        <f>'Electric lighting'!$G4+'Overcast Sky'!E4</f>
        <v>1097.0852</v>
      </c>
      <c r="F4" s="33">
        <f>'Electric lighting'!$G4+'Overcast Sky'!F4</f>
        <v>1088.7033999999999</v>
      </c>
      <c r="G4" s="33">
        <f>'Electric lighting'!$G4+'Overcast Sky'!G4</f>
        <v>1065.9891</v>
      </c>
      <c r="H4" s="33">
        <f>'Electric lighting'!$G4+'Overcast Sky'!H4</f>
        <v>981.25789999999995</v>
      </c>
      <c r="I4" s="33">
        <f>'Electric lighting'!$G4+'Overcast Sky'!I4</f>
        <v>860.99180000000001</v>
      </c>
      <c r="J4" s="33">
        <f>'Electric lighting'!$G4+'Overcast Sky'!J4</f>
        <v>756.23088999999993</v>
      </c>
      <c r="K4" s="33">
        <f>'Electric lighting'!$G4+'Overcast Sky'!K4</f>
        <v>722.8</v>
      </c>
      <c r="L4" s="33">
        <f>'Electric lighting'!$G4+'Overcast Sky'!L4</f>
        <v>1069.7111</v>
      </c>
      <c r="M4" s="33">
        <f>'Electric lighting'!$G4+'Overcast Sky'!M4</f>
        <v>1280.1805999999999</v>
      </c>
      <c r="N4" s="33">
        <f>'Electric lighting'!$G4+'Overcast Sky'!N4</f>
        <v>1775.1569999999999</v>
      </c>
      <c r="O4" s="33">
        <f>'Electric lighting'!$G4+'Overcast Sky'!O4</f>
        <v>1650.2948999999999</v>
      </c>
      <c r="P4" s="33">
        <f>'Electric lighting'!$G4+'Overcast Sky'!P4</f>
        <v>1927.518</v>
      </c>
      <c r="Q4" s="33">
        <f>'Electric lighting'!$G4+'Overcast Sky'!Q4</f>
        <v>1689.9627</v>
      </c>
      <c r="R4" s="33">
        <f>'Electric lighting'!$G4+'Overcast Sky'!R4</f>
        <v>1768.9010000000001</v>
      </c>
      <c r="S4" s="33">
        <f>'Electric lighting'!$G4+'Overcast Sky'!S4</f>
        <v>1398.2756999999999</v>
      </c>
      <c r="T4" s="33">
        <f>'Electric lighting'!$G4+'Overcast Sky'!T4</f>
        <v>1098.2611999999999</v>
      </c>
      <c r="U4" s="33">
        <f>'Electric lighting'!$G4+'Overcast Sky'!U4</f>
        <v>861.19709999999998</v>
      </c>
      <c r="V4" s="33">
        <f>'Electric lighting'!$G4+'Overcast Sky'!V4</f>
        <v>1192.1536999999998</v>
      </c>
      <c r="W4" s="33">
        <f>'Electric lighting'!$G4+'Overcast Sky'!W4</f>
        <v>1538.0034000000001</v>
      </c>
      <c r="X4" s="33">
        <f>'Electric lighting'!$G4+'Overcast Sky'!X4</f>
        <v>2041.1209999999999</v>
      </c>
      <c r="Y4" s="33">
        <f>'Electric lighting'!$G4+'Overcast Sky'!Y4</f>
        <v>2121.7809999999999</v>
      </c>
      <c r="Z4" s="33">
        <f>'Electric lighting'!$G4+'Overcast Sky'!Z4</f>
        <v>2940.7809999999999</v>
      </c>
      <c r="AA4" s="33">
        <f>'Electric lighting'!$G4+'Overcast Sky'!AA4</f>
        <v>2259.3109999999997</v>
      </c>
      <c r="AB4" s="33">
        <f>'Electric lighting'!$G4+'Overcast Sky'!AB4</f>
        <v>2368.9449999999997</v>
      </c>
      <c r="AC4" s="33">
        <f>'Electric lighting'!$G4+'Overcast Sky'!AC4</f>
        <v>2016.6179999999999</v>
      </c>
      <c r="AD4" s="33">
        <f>'Electric lighting'!$G4+'Overcast Sky'!AD4</f>
        <v>1608.7338</v>
      </c>
      <c r="AE4" s="33">
        <f>'Electric lighting'!$G4+'Overcast Sky'!AE4</f>
        <v>1568.1644000000001</v>
      </c>
      <c r="AG4" s="3" t="s">
        <v>90</v>
      </c>
    </row>
    <row r="5" spans="1:33" x14ac:dyDescent="0.3">
      <c r="A5" s="35" t="s">
        <v>8</v>
      </c>
      <c r="B5" s="33">
        <f>'Electric lighting'!$G5+'Overcast Sky'!B5</f>
        <v>786.18712999999991</v>
      </c>
      <c r="C5" s="33">
        <f>'Electric lighting'!$G5+'Overcast Sky'!C5</f>
        <v>862.68581999999992</v>
      </c>
      <c r="D5" s="33">
        <f>'Electric lighting'!$G5+'Overcast Sky'!D5</f>
        <v>954.02089999999998</v>
      </c>
      <c r="E5" s="33">
        <f>'Electric lighting'!$G5+'Overcast Sky'!E5</f>
        <v>998.74669999999992</v>
      </c>
      <c r="F5" s="33">
        <f>'Electric lighting'!$G5+'Overcast Sky'!F5</f>
        <v>1043.4346</v>
      </c>
      <c r="G5" s="33">
        <f>'Electric lighting'!$G5+'Overcast Sky'!G5</f>
        <v>1008.1411999999999</v>
      </c>
      <c r="H5" s="33">
        <f>'Electric lighting'!$G5+'Overcast Sky'!H5</f>
        <v>934.93039999999996</v>
      </c>
      <c r="I5" s="33">
        <f>'Electric lighting'!$G5+'Overcast Sky'!I5</f>
        <v>834.40382999999997</v>
      </c>
      <c r="J5" s="33">
        <f>'Electric lighting'!$G5+'Overcast Sky'!J5</f>
        <v>789.71747999999991</v>
      </c>
      <c r="K5" s="33">
        <f>'Electric lighting'!$G5+'Overcast Sky'!K5</f>
        <v>764.8</v>
      </c>
      <c r="L5" s="33">
        <f>'Electric lighting'!$G5+'Overcast Sky'!L5</f>
        <v>978.4212</v>
      </c>
      <c r="M5" s="33">
        <f>'Electric lighting'!$G5+'Overcast Sky'!M5</f>
        <v>1198.2995000000001</v>
      </c>
      <c r="N5" s="33">
        <f>'Electric lighting'!$G5+'Overcast Sky'!N5</f>
        <v>1306.6100999999999</v>
      </c>
      <c r="O5" s="33">
        <f>'Electric lighting'!$G5+'Overcast Sky'!O5</f>
        <v>1358.5175999999999</v>
      </c>
      <c r="P5" s="33">
        <f>'Electric lighting'!$G5+'Overcast Sky'!P5</f>
        <v>1520.556</v>
      </c>
      <c r="Q5" s="33">
        <f>'Electric lighting'!$G5+'Overcast Sky'!Q5</f>
        <v>1509.0889</v>
      </c>
      <c r="R5" s="33">
        <f>'Electric lighting'!$G5+'Overcast Sky'!R5</f>
        <v>1447.2602999999999</v>
      </c>
      <c r="S5" s="33">
        <f>'Electric lighting'!$G5+'Overcast Sky'!S5</f>
        <v>1148.0292999999999</v>
      </c>
      <c r="T5" s="33">
        <f>'Electric lighting'!$G5+'Overcast Sky'!T5</f>
        <v>977.2482</v>
      </c>
      <c r="U5" s="33">
        <f>'Electric lighting'!$G5+'Overcast Sky'!U5</f>
        <v>852.27580999999998</v>
      </c>
      <c r="V5" s="33">
        <f>'Electric lighting'!$G5+'Overcast Sky'!V5</f>
        <v>1019.2233</v>
      </c>
      <c r="W5" s="33">
        <f>'Electric lighting'!$G5+'Overcast Sky'!W5</f>
        <v>1347.7305000000001</v>
      </c>
      <c r="X5" s="33">
        <f>'Electric lighting'!$G5+'Overcast Sky'!X5</f>
        <v>1458.8037999999999</v>
      </c>
      <c r="Y5" s="33">
        <f>'Electric lighting'!$G5+'Overcast Sky'!Y5</f>
        <v>1444.5192999999999</v>
      </c>
      <c r="Z5" s="33">
        <f>'Electric lighting'!$G5+'Overcast Sky'!Z5</f>
        <v>1557.9946</v>
      </c>
      <c r="AA5" s="33">
        <f>'Electric lighting'!$G5+'Overcast Sky'!AA5</f>
        <v>2031.7749999999999</v>
      </c>
      <c r="AB5" s="33">
        <f>'Electric lighting'!$G5+'Overcast Sky'!AB5</f>
        <v>1767.884</v>
      </c>
      <c r="AC5" s="33">
        <f>'Electric lighting'!$G5+'Overcast Sky'!AC5</f>
        <v>1613.3344999999999</v>
      </c>
      <c r="AD5" s="33">
        <f>'Electric lighting'!$G5+'Overcast Sky'!AD5</f>
        <v>1322.5952</v>
      </c>
      <c r="AE5" s="33">
        <f>'Electric lighting'!$G5+'Overcast Sky'!AE5</f>
        <v>1230.0393999999999</v>
      </c>
      <c r="AG5" s="3" t="s">
        <v>91</v>
      </c>
    </row>
    <row r="6" spans="1:33" x14ac:dyDescent="0.3">
      <c r="A6" s="35" t="s">
        <v>9</v>
      </c>
      <c r="B6" s="33">
        <f>'Electric lighting'!$G6+'Overcast Sky'!B6</f>
        <v>802.64384000000007</v>
      </c>
      <c r="C6" s="33">
        <f>'Electric lighting'!$G6+'Overcast Sky'!C6</f>
        <v>843.59606000000008</v>
      </c>
      <c r="D6" s="33">
        <f>'Electric lighting'!$G6+'Overcast Sky'!D6</f>
        <v>902.09069999999997</v>
      </c>
      <c r="E6" s="33">
        <f>'Electric lighting'!$G6+'Overcast Sky'!E6</f>
        <v>959.65859999999998</v>
      </c>
      <c r="F6" s="33">
        <f>'Electric lighting'!$G6+'Overcast Sky'!F6</f>
        <v>946.40359999999998</v>
      </c>
      <c r="G6" s="33">
        <f>'Electric lighting'!$G6+'Overcast Sky'!G6</f>
        <v>939.553</v>
      </c>
      <c r="H6" s="33">
        <f>'Electric lighting'!$G6+'Overcast Sky'!H6</f>
        <v>891.30330000000004</v>
      </c>
      <c r="I6" s="33">
        <f>'Electric lighting'!$G6+'Overcast Sky'!I6</f>
        <v>833.97423000000003</v>
      </c>
      <c r="J6" s="33">
        <f>'Electric lighting'!$G6+'Overcast Sky'!J6</f>
        <v>801.12018999999998</v>
      </c>
      <c r="K6" s="33">
        <f>'Electric lighting'!$G6+'Overcast Sky'!K6</f>
        <v>788.1</v>
      </c>
      <c r="L6" s="33">
        <f>'Electric lighting'!$G6+'Overcast Sky'!L6</f>
        <v>933.48570000000007</v>
      </c>
      <c r="M6" s="33">
        <f>'Electric lighting'!$G6+'Overcast Sky'!M6</f>
        <v>1095.5110999999999</v>
      </c>
      <c r="N6" s="33">
        <f>'Electric lighting'!$G6+'Overcast Sky'!N6</f>
        <v>1220.4313</v>
      </c>
      <c r="O6" s="33">
        <f>'Electric lighting'!$G6+'Overcast Sky'!O6</f>
        <v>1135.5398</v>
      </c>
      <c r="P6" s="33">
        <f>'Electric lighting'!$G6+'Overcast Sky'!P6</f>
        <v>1331.3409999999999</v>
      </c>
      <c r="Q6" s="33">
        <f>'Electric lighting'!$G6+'Overcast Sky'!Q6</f>
        <v>1219.6154000000001</v>
      </c>
      <c r="R6" s="33">
        <f>'Electric lighting'!$G6+'Overcast Sky'!R6</f>
        <v>1290.2865999999999</v>
      </c>
      <c r="S6" s="33">
        <f>'Electric lighting'!$G6+'Overcast Sky'!S6</f>
        <v>1054.9919</v>
      </c>
      <c r="T6" s="33">
        <f>'Electric lighting'!$G6+'Overcast Sky'!T6</f>
        <v>922.05430000000001</v>
      </c>
      <c r="U6" s="33">
        <f>'Electric lighting'!$G6+'Overcast Sky'!U6</f>
        <v>844.64646000000005</v>
      </c>
      <c r="V6" s="33">
        <f>'Electric lighting'!$G6+'Overcast Sky'!V6</f>
        <v>975.91250000000002</v>
      </c>
      <c r="W6" s="33">
        <f>'Electric lighting'!$G6+'Overcast Sky'!W6</f>
        <v>1221.7581</v>
      </c>
      <c r="X6" s="33">
        <f>'Electric lighting'!$G6+'Overcast Sky'!X6</f>
        <v>1170.2237</v>
      </c>
      <c r="Y6" s="33">
        <f>'Electric lighting'!$G6+'Overcast Sky'!Y6</f>
        <v>1258.971</v>
      </c>
      <c r="Z6" s="33">
        <f>'Electric lighting'!$G6+'Overcast Sky'!Z6</f>
        <v>1395.6103000000001</v>
      </c>
      <c r="AA6" s="33">
        <f>'Electric lighting'!$G6+'Overcast Sky'!AA6</f>
        <v>1473.5488</v>
      </c>
      <c r="AB6" s="33">
        <f>'Electric lighting'!$G6+'Overcast Sky'!AB6</f>
        <v>1386.0997</v>
      </c>
      <c r="AC6" s="33">
        <f>'Electric lighting'!$G6+'Overcast Sky'!AC6</f>
        <v>1373.0916999999999</v>
      </c>
      <c r="AD6" s="33">
        <f>'Electric lighting'!$G6+'Overcast Sky'!AD6</f>
        <v>1265.4292</v>
      </c>
      <c r="AE6" s="33">
        <f>'Electric lighting'!$G6+'Overcast Sky'!AE6</f>
        <v>1048.5093999999999</v>
      </c>
    </row>
    <row r="7" spans="1:33" x14ac:dyDescent="0.3">
      <c r="A7" s="35" t="s">
        <v>10</v>
      </c>
      <c r="B7" s="33">
        <f>'Electric lighting'!$G7+'Overcast Sky'!B7</f>
        <v>804.67057999999997</v>
      </c>
      <c r="C7" s="33">
        <f>'Electric lighting'!$G7+'Overcast Sky'!C7</f>
        <v>821.87717999999995</v>
      </c>
      <c r="D7" s="33">
        <f>'Electric lighting'!$G7+'Overcast Sky'!D7</f>
        <v>860.23892000000001</v>
      </c>
      <c r="E7" s="33">
        <f>'Electric lighting'!$G7+'Overcast Sky'!E7</f>
        <v>896.95209999999997</v>
      </c>
      <c r="F7" s="33">
        <f>'Electric lighting'!$G7+'Overcast Sky'!F7</f>
        <v>880.73420999999996</v>
      </c>
      <c r="G7" s="33">
        <f>'Electric lighting'!$G7+'Overcast Sky'!G7</f>
        <v>889.33875</v>
      </c>
      <c r="H7" s="33">
        <f>'Electric lighting'!$G7+'Overcast Sky'!H7</f>
        <v>892.58978000000002</v>
      </c>
      <c r="I7" s="33">
        <f>'Electric lighting'!$G7+'Overcast Sky'!I7</f>
        <v>831.21266000000003</v>
      </c>
      <c r="J7" s="33">
        <f>'Electric lighting'!$G7+'Overcast Sky'!J7</f>
        <v>803.68297799999993</v>
      </c>
      <c r="K7" s="33">
        <f>'Electric lighting'!$G7+'Overcast Sky'!K7</f>
        <v>794.4</v>
      </c>
      <c r="L7" s="33">
        <f>'Electric lighting'!$G7+'Overcast Sky'!L7</f>
        <v>899.77099999999996</v>
      </c>
      <c r="M7" s="33">
        <f>'Electric lighting'!$G7+'Overcast Sky'!M7</f>
        <v>1008.4383</v>
      </c>
      <c r="N7" s="33">
        <f>'Electric lighting'!$G7+'Overcast Sky'!N7</f>
        <v>1047.3031000000001</v>
      </c>
      <c r="O7" s="33">
        <f>'Electric lighting'!$G7+'Overcast Sky'!O7</f>
        <v>1050.6635999999999</v>
      </c>
      <c r="P7" s="33">
        <f>'Electric lighting'!$G7+'Overcast Sky'!P7</f>
        <v>1032.1868999999999</v>
      </c>
      <c r="Q7" s="33">
        <f>'Electric lighting'!$G7+'Overcast Sky'!Q7</f>
        <v>1086.1063999999999</v>
      </c>
      <c r="R7" s="33">
        <f>'Electric lighting'!$G7+'Overcast Sky'!R7</f>
        <v>1172.5351000000001</v>
      </c>
      <c r="S7" s="33">
        <f>'Electric lighting'!$G7+'Overcast Sky'!S7</f>
        <v>965.71479999999997</v>
      </c>
      <c r="T7" s="33">
        <f>'Electric lighting'!$G7+'Overcast Sky'!T7</f>
        <v>898.79259999999999</v>
      </c>
      <c r="U7" s="33">
        <f>'Electric lighting'!$G7+'Overcast Sky'!U7</f>
        <v>828.23253999999997</v>
      </c>
      <c r="V7" s="33">
        <f>'Electric lighting'!$G7+'Overcast Sky'!V7</f>
        <v>936.8623</v>
      </c>
      <c r="W7" s="33">
        <f>'Electric lighting'!$G7+'Overcast Sky'!W7</f>
        <v>1062.0726999999999</v>
      </c>
      <c r="X7" s="33">
        <f>'Electric lighting'!$G7+'Overcast Sky'!X7</f>
        <v>1098.6213</v>
      </c>
      <c r="Y7" s="33">
        <f>'Electric lighting'!$G7+'Overcast Sky'!Y7</f>
        <v>1245.8091999999999</v>
      </c>
      <c r="Z7" s="33">
        <f>'Electric lighting'!$G7+'Overcast Sky'!Z7</f>
        <v>1289.1934999999999</v>
      </c>
      <c r="AA7" s="33">
        <f>'Electric lighting'!$G7+'Overcast Sky'!AA7</f>
        <v>1249.4047</v>
      </c>
      <c r="AB7" s="33">
        <f>'Electric lighting'!$G7+'Overcast Sky'!AB7</f>
        <v>1264.5655999999999</v>
      </c>
      <c r="AC7" s="33">
        <f>'Electric lighting'!$G7+'Overcast Sky'!AC7</f>
        <v>1123.7457999999999</v>
      </c>
      <c r="AD7" s="33">
        <f>'Electric lighting'!$G7+'Overcast Sky'!AD7</f>
        <v>1070.5911999999998</v>
      </c>
      <c r="AE7" s="33">
        <f>'Electric lighting'!$G7+'Overcast Sky'!AE7</f>
        <v>954.7038</v>
      </c>
    </row>
    <row r="8" spans="1:33" x14ac:dyDescent="0.3">
      <c r="A8" s="35" t="s">
        <v>11</v>
      </c>
      <c r="B8" s="33">
        <f>'Electric lighting'!$G8+'Overcast Sky'!B8</f>
        <v>787.44563700000003</v>
      </c>
      <c r="C8" s="33">
        <f>'Electric lighting'!$G8+'Overcast Sky'!C8</f>
        <v>807.89230999999995</v>
      </c>
      <c r="D8" s="33">
        <f>'Electric lighting'!$G8+'Overcast Sky'!D8</f>
        <v>823.97061999999994</v>
      </c>
      <c r="E8" s="33">
        <f>'Electric lighting'!$G8+'Overcast Sky'!E8</f>
        <v>853.56940999999995</v>
      </c>
      <c r="F8" s="33">
        <f>'Electric lighting'!$G8+'Overcast Sky'!F8</f>
        <v>849.13442999999995</v>
      </c>
      <c r="G8" s="33">
        <f>'Electric lighting'!$G8+'Overcast Sky'!G8</f>
        <v>842.05232000000001</v>
      </c>
      <c r="H8" s="33">
        <f>'Electric lighting'!$G8+'Overcast Sky'!H8</f>
        <v>840.13194999999996</v>
      </c>
      <c r="I8" s="33">
        <f>'Electric lighting'!$G8+'Overcast Sky'!I8</f>
        <v>807.98979999999995</v>
      </c>
      <c r="J8" s="33">
        <f>'Electric lighting'!$G8+'Overcast Sky'!J8</f>
        <v>787.80716699999994</v>
      </c>
      <c r="K8" s="33">
        <f>'Electric lighting'!$G8+'Overcast Sky'!K8</f>
        <v>781.9</v>
      </c>
      <c r="L8" s="33">
        <f>'Electric lighting'!$G8+'Overcast Sky'!L8</f>
        <v>860.46727999999996</v>
      </c>
      <c r="M8" s="33">
        <f>'Electric lighting'!$G8+'Overcast Sky'!M8</f>
        <v>931.60550000000001</v>
      </c>
      <c r="N8" s="33">
        <f>'Electric lighting'!$G8+'Overcast Sky'!N8</f>
        <v>935.80179999999996</v>
      </c>
      <c r="O8" s="33">
        <f>'Electric lighting'!$G8+'Overcast Sky'!O8</f>
        <v>980.86569999999995</v>
      </c>
      <c r="P8" s="33">
        <f>'Electric lighting'!$G8+'Overcast Sky'!P8</f>
        <v>966.88660000000004</v>
      </c>
      <c r="Q8" s="33">
        <f>'Electric lighting'!$G8+'Overcast Sky'!Q8</f>
        <v>970.84089999999992</v>
      </c>
      <c r="R8" s="33">
        <f>'Electric lighting'!$G8+'Overcast Sky'!R8</f>
        <v>1003.3095</v>
      </c>
      <c r="S8" s="33">
        <f>'Electric lighting'!$G8+'Overcast Sky'!S8</f>
        <v>919.6241</v>
      </c>
      <c r="T8" s="33">
        <f>'Electric lighting'!$G8+'Overcast Sky'!T8</f>
        <v>851.06308999999999</v>
      </c>
      <c r="U8" s="33">
        <f>'Electric lighting'!$G8+'Overcast Sky'!U8</f>
        <v>811.20822999999996</v>
      </c>
      <c r="V8" s="33">
        <f>'Electric lighting'!$G8+'Overcast Sky'!V8</f>
        <v>873.22520999999995</v>
      </c>
      <c r="W8" s="33">
        <f>'Electric lighting'!$G8+'Overcast Sky'!W8</f>
        <v>935.04949999999997</v>
      </c>
      <c r="X8" s="33">
        <f>'Electric lighting'!$G8+'Overcast Sky'!X8</f>
        <v>1058.0926999999999</v>
      </c>
      <c r="Y8" s="33">
        <f>'Electric lighting'!$G8+'Overcast Sky'!Y8</f>
        <v>971.78869999999995</v>
      </c>
      <c r="Z8" s="33">
        <f>'Electric lighting'!$G8+'Overcast Sky'!Z8</f>
        <v>1097.4664</v>
      </c>
      <c r="AA8" s="33">
        <f>'Electric lighting'!$G8+'Overcast Sky'!AA8</f>
        <v>1109.1363999999999</v>
      </c>
      <c r="AB8" s="33">
        <f>'Electric lighting'!$G8+'Overcast Sky'!AB8</f>
        <v>1078.1176</v>
      </c>
      <c r="AC8" s="33">
        <f>'Electric lighting'!$G8+'Overcast Sky'!AC8</f>
        <v>1090.03</v>
      </c>
      <c r="AD8" s="33">
        <f>'Electric lighting'!$G8+'Overcast Sky'!AD8</f>
        <v>995.80769999999995</v>
      </c>
      <c r="AE8" s="33">
        <f>'Electric lighting'!$G8+'Overcast Sky'!AE8</f>
        <v>931.02940000000001</v>
      </c>
    </row>
    <row r="9" spans="1:33" x14ac:dyDescent="0.3">
      <c r="A9" s="35" t="s">
        <v>12</v>
      </c>
      <c r="B9" s="33">
        <f>'Electric lighting'!$G9+'Overcast Sky'!B9</f>
        <v>722.06606999999997</v>
      </c>
      <c r="C9" s="33">
        <f>'Electric lighting'!$G9+'Overcast Sky'!C9</f>
        <v>736.82891999999993</v>
      </c>
      <c r="D9" s="33">
        <f>'Electric lighting'!$G9+'Overcast Sky'!D9</f>
        <v>746.23784999999998</v>
      </c>
      <c r="E9" s="33">
        <f>'Electric lighting'!$G9+'Overcast Sky'!E9</f>
        <v>773.06872999999996</v>
      </c>
      <c r="F9" s="33">
        <f>'Electric lighting'!$G9+'Overcast Sky'!F9</f>
        <v>783.47562999999991</v>
      </c>
      <c r="G9" s="33">
        <f>'Electric lighting'!$G9+'Overcast Sky'!G9</f>
        <v>762.99874999999997</v>
      </c>
      <c r="H9" s="33">
        <f>'Electric lighting'!$G9+'Overcast Sky'!H9</f>
        <v>761.68311999999992</v>
      </c>
      <c r="I9" s="33">
        <f>'Electric lighting'!$G9+'Overcast Sky'!I9</f>
        <v>733.95751999999993</v>
      </c>
      <c r="J9" s="33">
        <f>'Electric lighting'!$G9+'Overcast Sky'!J9</f>
        <v>722.62497799999994</v>
      </c>
      <c r="K9" s="33">
        <f>'Electric lighting'!$G9+'Overcast Sky'!K9</f>
        <v>717.3</v>
      </c>
      <c r="L9" s="33">
        <f>'Electric lighting'!$G9+'Overcast Sky'!L9</f>
        <v>784.63454000000002</v>
      </c>
      <c r="M9" s="33">
        <f>'Electric lighting'!$G9+'Overcast Sky'!M9</f>
        <v>808.70254999999997</v>
      </c>
      <c r="N9" s="33">
        <f>'Electric lighting'!$G9+'Overcast Sky'!N9</f>
        <v>837.29639999999995</v>
      </c>
      <c r="O9" s="33">
        <f>'Electric lighting'!$G9+'Overcast Sky'!O9</f>
        <v>878.26589999999999</v>
      </c>
      <c r="P9" s="33">
        <f>'Electric lighting'!$G9+'Overcast Sky'!P9</f>
        <v>850.9405999999999</v>
      </c>
      <c r="Q9" s="33">
        <f>'Electric lighting'!$G9+'Overcast Sky'!Q9</f>
        <v>882.721</v>
      </c>
      <c r="R9" s="33">
        <f>'Electric lighting'!$G9+'Overcast Sky'!R9</f>
        <v>959.31089999999995</v>
      </c>
      <c r="S9" s="33">
        <f>'Electric lighting'!$G9+'Overcast Sky'!S9</f>
        <v>836.92269999999996</v>
      </c>
      <c r="T9" s="33">
        <f>'Electric lighting'!$G9+'Overcast Sky'!T9</f>
        <v>779.45803999999998</v>
      </c>
      <c r="U9" s="33">
        <f>'Electric lighting'!$G9+'Overcast Sky'!U9</f>
        <v>744.89074999999991</v>
      </c>
      <c r="V9" s="33">
        <f>'Electric lighting'!$G9+'Overcast Sky'!V9</f>
        <v>810.35611999999992</v>
      </c>
      <c r="W9" s="33">
        <f>'Electric lighting'!$G9+'Overcast Sky'!W9</f>
        <v>846.68399999999997</v>
      </c>
      <c r="X9" s="33">
        <f>'Electric lighting'!$G9+'Overcast Sky'!X9</f>
        <v>901.83749999999998</v>
      </c>
      <c r="Y9" s="33">
        <f>'Electric lighting'!$G9+'Overcast Sky'!Y9</f>
        <v>994.43179999999995</v>
      </c>
      <c r="Z9" s="33">
        <f>'Electric lighting'!$G9+'Overcast Sky'!Z9</f>
        <v>924.57099999999991</v>
      </c>
      <c r="AA9" s="33">
        <f>'Electric lighting'!$G9+'Overcast Sky'!AA9</f>
        <v>963.24039999999991</v>
      </c>
      <c r="AB9" s="33">
        <f>'Electric lighting'!$G9+'Overcast Sky'!AB9</f>
        <v>915.12569999999994</v>
      </c>
      <c r="AC9" s="33">
        <f>'Electric lighting'!$G9+'Overcast Sky'!AC9</f>
        <v>952.42079999999999</v>
      </c>
      <c r="AD9" s="33">
        <f>'Electric lighting'!$G9+'Overcast Sky'!AD9</f>
        <v>940.07909999999993</v>
      </c>
      <c r="AE9" s="33">
        <f>'Electric lighting'!$G9+'Overcast Sky'!AE9</f>
        <v>864.14949999999999</v>
      </c>
    </row>
    <row r="10" spans="1:33" x14ac:dyDescent="0.3">
      <c r="A10" s="35" t="s">
        <v>13</v>
      </c>
      <c r="B10" s="33">
        <f>'Electric lighting'!$G10+'Overcast Sky'!B10</f>
        <v>697.60296000000005</v>
      </c>
      <c r="C10" s="33">
        <f>'Electric lighting'!$G10+'Overcast Sky'!C10</f>
        <v>904.16550000000007</v>
      </c>
      <c r="D10" s="33">
        <f>'Electric lighting'!$G10+'Overcast Sky'!D10</f>
        <v>1076.8353</v>
      </c>
      <c r="E10" s="33">
        <f>'Electric lighting'!$G10+'Overcast Sky'!E10</f>
        <v>1239.1058</v>
      </c>
      <c r="F10" s="33">
        <f>'Electric lighting'!$G10+'Overcast Sky'!F10</f>
        <v>1286.6770999999999</v>
      </c>
      <c r="G10" s="33">
        <f>'Electric lighting'!$G10+'Overcast Sky'!G10</f>
        <v>1207.8077000000001</v>
      </c>
      <c r="H10" s="33">
        <f>'Electric lighting'!$G10+'Overcast Sky'!H10</f>
        <v>1058.3038000000001</v>
      </c>
      <c r="I10" s="33">
        <f>'Electric lighting'!$G10+'Overcast Sky'!I10</f>
        <v>823.37040000000002</v>
      </c>
      <c r="J10" s="33">
        <f>'Electric lighting'!$G10+'Overcast Sky'!J10</f>
        <v>713.49875000000009</v>
      </c>
      <c r="K10" s="33">
        <f>'Electric lighting'!$G10+'Overcast Sky'!K10</f>
        <v>649.70000000000005</v>
      </c>
      <c r="L10" s="33">
        <f>'Electric lighting'!$G10+'Overcast Sky'!L10</f>
        <v>1243.4058</v>
      </c>
      <c r="M10" s="33">
        <f>'Electric lighting'!$G10+'Overcast Sky'!M10</f>
        <v>1642.6251999999999</v>
      </c>
      <c r="N10" s="33">
        <f>'Electric lighting'!$G10+'Overcast Sky'!N10</f>
        <v>2323.221</v>
      </c>
      <c r="O10" s="33">
        <f>'Electric lighting'!$G10+'Overcast Sky'!O10</f>
        <v>2591.7920000000004</v>
      </c>
      <c r="P10" s="33">
        <f>'Electric lighting'!$G10+'Overcast Sky'!P10</f>
        <v>2325.3040000000001</v>
      </c>
      <c r="Q10" s="33">
        <f>'Electric lighting'!$G10+'Overcast Sky'!Q10</f>
        <v>2457.9660000000003</v>
      </c>
      <c r="R10" s="33">
        <f>'Electric lighting'!$G10+'Overcast Sky'!R10</f>
        <v>2411.9780000000001</v>
      </c>
      <c r="S10" s="33">
        <f>'Electric lighting'!$G10+'Overcast Sky'!S10</f>
        <v>1639.6855</v>
      </c>
      <c r="T10" s="33">
        <f>'Electric lighting'!$G10+'Overcast Sky'!T10</f>
        <v>1232.7811999999999</v>
      </c>
      <c r="U10" s="33">
        <f>'Electric lighting'!$G10+'Overcast Sky'!U10</f>
        <v>912.35590000000002</v>
      </c>
      <c r="V10" s="33">
        <f>'Electric lighting'!$G10+'Overcast Sky'!V10</f>
        <v>1469.4677999999999</v>
      </c>
      <c r="W10" s="33">
        <f>'Electric lighting'!$G10+'Overcast Sky'!W10</f>
        <v>2201.511</v>
      </c>
      <c r="X10" s="33">
        <f>'Electric lighting'!$G10+'Overcast Sky'!X10</f>
        <v>2524.5450000000001</v>
      </c>
      <c r="Y10" s="33">
        <f>'Electric lighting'!$G10+'Overcast Sky'!Y10</f>
        <v>3162.8100000000004</v>
      </c>
      <c r="Z10" s="33">
        <f>'Electric lighting'!$G10+'Overcast Sky'!Z10</f>
        <v>3187.4359999999997</v>
      </c>
      <c r="AA10" s="33">
        <f>'Electric lighting'!$G10+'Overcast Sky'!AA10</f>
        <v>3380.6580000000004</v>
      </c>
      <c r="AB10" s="33">
        <f>'Electric lighting'!$G10+'Overcast Sky'!AB10</f>
        <v>3314.0460000000003</v>
      </c>
      <c r="AC10" s="33">
        <f>'Electric lighting'!$G10+'Overcast Sky'!AC10</f>
        <v>2724.2979999999998</v>
      </c>
      <c r="AD10" s="33">
        <f>'Electric lighting'!$G10+'Overcast Sky'!AD10</f>
        <v>2405.9300000000003</v>
      </c>
      <c r="AE10" s="33">
        <f>'Electric lighting'!$G10+'Overcast Sky'!AE10</f>
        <v>2088.5630000000001</v>
      </c>
    </row>
    <row r="11" spans="1:33" x14ac:dyDescent="0.3">
      <c r="A11" s="35" t="s">
        <v>14</v>
      </c>
      <c r="B11" s="33">
        <f>'Electric lighting'!$G11+'Overcast Sky'!B11</f>
        <v>774.1703</v>
      </c>
      <c r="C11" s="33">
        <f>'Electric lighting'!$G11+'Overcast Sky'!C11</f>
        <v>898.18709999999999</v>
      </c>
      <c r="D11" s="33">
        <f>'Electric lighting'!$G11+'Overcast Sky'!D11</f>
        <v>996.30470000000003</v>
      </c>
      <c r="E11" s="33">
        <f>'Electric lighting'!$G11+'Overcast Sky'!E11</f>
        <v>1141.9252999999999</v>
      </c>
      <c r="F11" s="33">
        <f>'Electric lighting'!$G11+'Overcast Sky'!F11</f>
        <v>1077.7029</v>
      </c>
      <c r="G11" s="33">
        <f>'Electric lighting'!$G11+'Overcast Sky'!G11</f>
        <v>1105.3868</v>
      </c>
      <c r="H11" s="33">
        <f>'Electric lighting'!$G11+'Overcast Sky'!H11</f>
        <v>1017.4872</v>
      </c>
      <c r="I11" s="33">
        <f>'Electric lighting'!$G11+'Overcast Sky'!I11</f>
        <v>869.76850000000002</v>
      </c>
      <c r="J11" s="33">
        <f>'Electric lighting'!$G11+'Overcast Sky'!J11</f>
        <v>777.58966999999996</v>
      </c>
      <c r="K11" s="33">
        <f>'Electric lighting'!$G11+'Overcast Sky'!K11</f>
        <v>745</v>
      </c>
      <c r="L11" s="33">
        <f>'Electric lighting'!$G11+'Overcast Sky'!L11</f>
        <v>1088.4680000000001</v>
      </c>
      <c r="M11" s="33">
        <f>'Electric lighting'!$G11+'Overcast Sky'!M11</f>
        <v>1301.9699000000001</v>
      </c>
      <c r="N11" s="33">
        <f>'Electric lighting'!$G11+'Overcast Sky'!N11</f>
        <v>1819.41</v>
      </c>
      <c r="O11" s="33">
        <f>'Electric lighting'!$G11+'Overcast Sky'!O11</f>
        <v>1806.114</v>
      </c>
      <c r="P11" s="33">
        <f>'Electric lighting'!$G11+'Overcast Sky'!P11</f>
        <v>1962.732</v>
      </c>
      <c r="Q11" s="33">
        <f>'Electric lighting'!$G11+'Overcast Sky'!Q11</f>
        <v>1829.4190000000001</v>
      </c>
      <c r="R11" s="33">
        <f>'Electric lighting'!$G11+'Overcast Sky'!R11</f>
        <v>1706.7682</v>
      </c>
      <c r="S11" s="33">
        <f>'Electric lighting'!$G11+'Overcast Sky'!S11</f>
        <v>1409.462</v>
      </c>
      <c r="T11" s="33">
        <f>'Electric lighting'!$G11+'Overcast Sky'!T11</f>
        <v>1123.567</v>
      </c>
      <c r="U11" s="33">
        <f>'Electric lighting'!$G11+'Overcast Sky'!U11</f>
        <v>881.15059999999994</v>
      </c>
      <c r="V11" s="33">
        <f>'Electric lighting'!$G11+'Overcast Sky'!V11</f>
        <v>1235.1519000000001</v>
      </c>
      <c r="W11" s="33">
        <f>'Electric lighting'!$G11+'Overcast Sky'!W11</f>
        <v>1601.519</v>
      </c>
      <c r="X11" s="33">
        <f>'Electric lighting'!$G11+'Overcast Sky'!X11</f>
        <v>2237.5699999999997</v>
      </c>
      <c r="Y11" s="33">
        <f>'Electric lighting'!$G11+'Overcast Sky'!Y11</f>
        <v>2350.2070000000003</v>
      </c>
      <c r="Z11" s="33">
        <f>'Electric lighting'!$G11+'Overcast Sky'!Z11</f>
        <v>2937.9589999999998</v>
      </c>
      <c r="AA11" s="33">
        <f>'Electric lighting'!$G11+'Overcast Sky'!AA11</f>
        <v>2438.9490000000001</v>
      </c>
      <c r="AB11" s="33">
        <f>'Electric lighting'!$G11+'Overcast Sky'!AB11</f>
        <v>2354.3469999999998</v>
      </c>
      <c r="AC11" s="33">
        <f>'Electric lighting'!$G11+'Overcast Sky'!AC11</f>
        <v>2004.4169999999999</v>
      </c>
      <c r="AD11" s="33">
        <f>'Electric lighting'!$G11+'Overcast Sky'!AD11</f>
        <v>1666.9351000000001</v>
      </c>
      <c r="AE11" s="33">
        <f>'Electric lighting'!$G11+'Overcast Sky'!AE11</f>
        <v>1631.0669</v>
      </c>
    </row>
    <row r="12" spans="1:33" x14ac:dyDescent="0.3">
      <c r="A12" s="35" t="s">
        <v>15</v>
      </c>
      <c r="B12" s="33">
        <f>'Electric lighting'!$G12+'Overcast Sky'!B12</f>
        <v>815.84798000000001</v>
      </c>
      <c r="C12" s="33">
        <f>'Electric lighting'!$G12+'Overcast Sky'!C12</f>
        <v>900.90750000000003</v>
      </c>
      <c r="D12" s="33">
        <f>'Electric lighting'!$G12+'Overcast Sky'!D12</f>
        <v>985.16750000000002</v>
      </c>
      <c r="E12" s="33">
        <f>'Electric lighting'!$G12+'Overcast Sky'!E12</f>
        <v>1047.4295</v>
      </c>
      <c r="F12" s="33">
        <f>'Electric lighting'!$G12+'Overcast Sky'!F12</f>
        <v>1062.06</v>
      </c>
      <c r="G12" s="33">
        <f>'Electric lighting'!$G12+'Overcast Sky'!G12</f>
        <v>1071.0387000000001</v>
      </c>
      <c r="H12" s="33">
        <f>'Electric lighting'!$G12+'Overcast Sky'!H12</f>
        <v>938.29349999999999</v>
      </c>
      <c r="I12" s="33">
        <f>'Electric lighting'!$G12+'Overcast Sky'!I12</f>
        <v>876.76792</v>
      </c>
      <c r="J12" s="33">
        <f>'Electric lighting'!$G12+'Overcast Sky'!J12</f>
        <v>826.03698000000009</v>
      </c>
      <c r="K12" s="33">
        <f>'Electric lighting'!$G12+'Overcast Sky'!K12</f>
        <v>797.2</v>
      </c>
      <c r="L12" s="33">
        <f>'Electric lighting'!$G12+'Overcast Sky'!L12</f>
        <v>1070.2388000000001</v>
      </c>
      <c r="M12" s="33">
        <f>'Electric lighting'!$G12+'Overcast Sky'!M12</f>
        <v>1240.8176000000001</v>
      </c>
      <c r="N12" s="33">
        <f>'Electric lighting'!$G12+'Overcast Sky'!N12</f>
        <v>1487.3627999999999</v>
      </c>
      <c r="O12" s="33">
        <f>'Electric lighting'!$G12+'Overcast Sky'!O12</f>
        <v>1498.3149000000001</v>
      </c>
      <c r="P12" s="33">
        <f>'Electric lighting'!$G12+'Overcast Sky'!P12</f>
        <v>1682.6959999999999</v>
      </c>
      <c r="Q12" s="33">
        <f>'Electric lighting'!$G12+'Overcast Sky'!Q12</f>
        <v>1467.7037</v>
      </c>
      <c r="R12" s="33">
        <f>'Electric lighting'!$G12+'Overcast Sky'!R12</f>
        <v>1687.2833000000001</v>
      </c>
      <c r="S12" s="33">
        <f>'Electric lighting'!$G12+'Overcast Sky'!S12</f>
        <v>1181.7051000000001</v>
      </c>
      <c r="T12" s="33">
        <f>'Electric lighting'!$G12+'Overcast Sky'!T12</f>
        <v>1056.6352999999999</v>
      </c>
      <c r="U12" s="33">
        <f>'Electric lighting'!$G12+'Overcast Sky'!U12</f>
        <v>917.38620000000003</v>
      </c>
      <c r="V12" s="33">
        <f>'Electric lighting'!$G12+'Overcast Sky'!V12</f>
        <v>1161.7432000000001</v>
      </c>
      <c r="W12" s="33">
        <f>'Electric lighting'!$G12+'Overcast Sky'!W12</f>
        <v>1316.2533000000001</v>
      </c>
      <c r="X12" s="33">
        <f>'Electric lighting'!$G12+'Overcast Sky'!X12</f>
        <v>1624.4850000000001</v>
      </c>
      <c r="Y12" s="33">
        <f>'Electric lighting'!$G12+'Overcast Sky'!Y12</f>
        <v>1665.3584000000001</v>
      </c>
      <c r="Z12" s="33">
        <f>'Electric lighting'!$G12+'Overcast Sky'!Z12</f>
        <v>1950.57</v>
      </c>
      <c r="AA12" s="33">
        <f>'Electric lighting'!$G12+'Overcast Sky'!AA12</f>
        <v>2093.3469999999998</v>
      </c>
      <c r="AB12" s="33">
        <f>'Electric lighting'!$G12+'Overcast Sky'!AB12</f>
        <v>1832.3430000000001</v>
      </c>
      <c r="AC12" s="33">
        <f>'Electric lighting'!$G12+'Overcast Sky'!AC12</f>
        <v>1750.404</v>
      </c>
      <c r="AD12" s="33">
        <f>'Electric lighting'!$G12+'Overcast Sky'!AD12</f>
        <v>1521.9384</v>
      </c>
      <c r="AE12" s="33">
        <f>'Electric lighting'!$G12+'Overcast Sky'!AE12</f>
        <v>1304.0636</v>
      </c>
    </row>
    <row r="13" spans="1:33" x14ac:dyDescent="0.3">
      <c r="A13" s="35" t="s">
        <v>16</v>
      </c>
      <c r="B13" s="33">
        <f>'Electric lighting'!$G13+'Overcast Sky'!B13</f>
        <v>840.19502</v>
      </c>
      <c r="C13" s="33">
        <f>'Electric lighting'!$G13+'Overcast Sky'!C13</f>
        <v>884.93662999999992</v>
      </c>
      <c r="D13" s="33">
        <f>'Electric lighting'!$G13+'Overcast Sky'!D13</f>
        <v>944.59179999999992</v>
      </c>
      <c r="E13" s="33">
        <f>'Electric lighting'!$G13+'Overcast Sky'!E13</f>
        <v>1018.3964</v>
      </c>
      <c r="F13" s="33">
        <f>'Electric lighting'!$G13+'Overcast Sky'!F13</f>
        <v>988.05509999999992</v>
      </c>
      <c r="G13" s="33">
        <f>'Electric lighting'!$G13+'Overcast Sky'!G13</f>
        <v>995.32019999999989</v>
      </c>
      <c r="H13" s="33">
        <f>'Electric lighting'!$G13+'Overcast Sky'!H13</f>
        <v>941.93009999999992</v>
      </c>
      <c r="I13" s="33">
        <f>'Electric lighting'!$G13+'Overcast Sky'!I13</f>
        <v>871.94367999999997</v>
      </c>
      <c r="J13" s="33">
        <f>'Electric lighting'!$G13+'Overcast Sky'!J13</f>
        <v>842.28180999999995</v>
      </c>
      <c r="K13" s="33">
        <f>'Electric lighting'!$G13+'Overcast Sky'!K13</f>
        <v>825.8</v>
      </c>
      <c r="L13" s="33">
        <f>'Electric lighting'!$G13+'Overcast Sky'!L13</f>
        <v>1022.6591999999999</v>
      </c>
      <c r="M13" s="33">
        <f>'Electric lighting'!$G13+'Overcast Sky'!M13</f>
        <v>1143.7141999999999</v>
      </c>
      <c r="N13" s="33">
        <f>'Electric lighting'!$G13+'Overcast Sky'!N13</f>
        <v>1248.8942999999999</v>
      </c>
      <c r="O13" s="33">
        <f>'Electric lighting'!$G13+'Overcast Sky'!O13</f>
        <v>1275.0074</v>
      </c>
      <c r="P13" s="33">
        <f>'Electric lighting'!$G13+'Overcast Sky'!P13</f>
        <v>1445.204</v>
      </c>
      <c r="Q13" s="33">
        <f>'Electric lighting'!$G13+'Overcast Sky'!Q13</f>
        <v>1259.7237</v>
      </c>
      <c r="R13" s="33">
        <f>'Electric lighting'!$G13+'Overcast Sky'!R13</f>
        <v>1397.8676</v>
      </c>
      <c r="S13" s="33">
        <f>'Electric lighting'!$G13+'Overcast Sky'!S13</f>
        <v>1035.4168999999999</v>
      </c>
      <c r="T13" s="33">
        <f>'Electric lighting'!$G13+'Overcast Sky'!T13</f>
        <v>975.60929999999996</v>
      </c>
      <c r="U13" s="33">
        <f>'Electric lighting'!$G13+'Overcast Sky'!U13</f>
        <v>902.27199999999993</v>
      </c>
      <c r="V13" s="33">
        <f>'Electric lighting'!$G13+'Overcast Sky'!V13</f>
        <v>1037.8679999999999</v>
      </c>
      <c r="W13" s="33">
        <f>'Electric lighting'!$G13+'Overcast Sky'!W13</f>
        <v>1295.0684999999999</v>
      </c>
      <c r="X13" s="33">
        <f>'Electric lighting'!$G13+'Overcast Sky'!X13</f>
        <v>1296.9550999999999</v>
      </c>
      <c r="Y13" s="33">
        <f>'Electric lighting'!$G13+'Overcast Sky'!Y13</f>
        <v>1271.9787999999999</v>
      </c>
      <c r="Z13" s="33">
        <f>'Electric lighting'!$G13+'Overcast Sky'!Z13</f>
        <v>1495.9666</v>
      </c>
      <c r="AA13" s="33">
        <f>'Electric lighting'!$G13+'Overcast Sky'!AA13</f>
        <v>1445.5237</v>
      </c>
      <c r="AB13" s="33">
        <f>'Electric lighting'!$G13+'Overcast Sky'!AB13</f>
        <v>1527.2212</v>
      </c>
      <c r="AC13" s="33">
        <f>'Electric lighting'!$G13+'Overcast Sky'!AC13</f>
        <v>1465.3674999999998</v>
      </c>
      <c r="AD13" s="33">
        <f>'Electric lighting'!$G13+'Overcast Sky'!AD13</f>
        <v>1290.9447</v>
      </c>
      <c r="AE13" s="33">
        <f>'Electric lighting'!$G13+'Overcast Sky'!AE13</f>
        <v>1133.8641</v>
      </c>
    </row>
    <row r="14" spans="1:33" x14ac:dyDescent="0.3">
      <c r="A14" s="35" t="s">
        <v>17</v>
      </c>
      <c r="B14" s="33">
        <f>'Electric lighting'!$G14+'Overcast Sky'!B14</f>
        <v>838.24339499999996</v>
      </c>
      <c r="C14" s="33">
        <f>'Electric lighting'!$G14+'Overcast Sky'!C14</f>
        <v>868.41540999999995</v>
      </c>
      <c r="D14" s="33">
        <f>'Electric lighting'!$G14+'Overcast Sky'!D14</f>
        <v>903.67926</v>
      </c>
      <c r="E14" s="33">
        <f>'Electric lighting'!$G14+'Overcast Sky'!E14</f>
        <v>943.9579</v>
      </c>
      <c r="F14" s="33">
        <f>'Electric lighting'!$G14+'Overcast Sky'!F14</f>
        <v>933.5521</v>
      </c>
      <c r="G14" s="33">
        <f>'Electric lighting'!$G14+'Overcast Sky'!G14</f>
        <v>955.92009999999993</v>
      </c>
      <c r="H14" s="33">
        <f>'Electric lighting'!$G14+'Overcast Sky'!H14</f>
        <v>924.91848999999991</v>
      </c>
      <c r="I14" s="33">
        <f>'Electric lighting'!$G14+'Overcast Sky'!I14</f>
        <v>858.80322999999999</v>
      </c>
      <c r="J14" s="33">
        <f>'Electric lighting'!$G14+'Overcast Sky'!J14</f>
        <v>841.06858999999997</v>
      </c>
      <c r="K14" s="33">
        <f>'Electric lighting'!$G14+'Overcast Sky'!K14</f>
        <v>829.3</v>
      </c>
      <c r="L14" s="33">
        <f>'Electric lighting'!$G14+'Overcast Sky'!L14</f>
        <v>921.11253999999997</v>
      </c>
      <c r="M14" s="33">
        <f>'Electric lighting'!$G14+'Overcast Sky'!M14</f>
        <v>1007.1288999999999</v>
      </c>
      <c r="N14" s="33">
        <f>'Electric lighting'!$G14+'Overcast Sky'!N14</f>
        <v>1070.4042999999999</v>
      </c>
      <c r="O14" s="33">
        <f>'Electric lighting'!$G14+'Overcast Sky'!O14</f>
        <v>1105.7179999999998</v>
      </c>
      <c r="P14" s="33">
        <f>'Electric lighting'!$G14+'Overcast Sky'!P14</f>
        <v>1124.6129000000001</v>
      </c>
      <c r="Q14" s="33">
        <f>'Electric lighting'!$G14+'Overcast Sky'!Q14</f>
        <v>1175.6199999999999</v>
      </c>
      <c r="R14" s="33">
        <f>'Electric lighting'!$G14+'Overcast Sky'!R14</f>
        <v>1176.3555999999999</v>
      </c>
      <c r="S14" s="33">
        <f>'Electric lighting'!$G14+'Overcast Sky'!S14</f>
        <v>1025.1181999999999</v>
      </c>
      <c r="T14" s="33">
        <f>'Electric lighting'!$G14+'Overcast Sky'!T14</f>
        <v>937.88919999999996</v>
      </c>
      <c r="U14" s="33">
        <f>'Electric lighting'!$G14+'Overcast Sky'!U14</f>
        <v>868.89905999999996</v>
      </c>
      <c r="V14" s="33">
        <f>'Electric lighting'!$G14+'Overcast Sky'!V14</f>
        <v>1019.7556</v>
      </c>
      <c r="W14" s="33">
        <f>'Electric lighting'!$G14+'Overcast Sky'!W14</f>
        <v>1119.2058</v>
      </c>
      <c r="X14" s="33">
        <f>'Electric lighting'!$G14+'Overcast Sky'!X14</f>
        <v>1198.5027</v>
      </c>
      <c r="Y14" s="33">
        <f>'Electric lighting'!$G14+'Overcast Sky'!Y14</f>
        <v>1192.4819</v>
      </c>
      <c r="Z14" s="33">
        <f>'Electric lighting'!$G14+'Overcast Sky'!Z14</f>
        <v>1347.3890999999999</v>
      </c>
      <c r="AA14" s="33">
        <f>'Electric lighting'!$G14+'Overcast Sky'!AA14</f>
        <v>1322.3869</v>
      </c>
      <c r="AB14" s="33">
        <f>'Electric lighting'!$G14+'Overcast Sky'!AB14</f>
        <v>1405.6570999999999</v>
      </c>
      <c r="AC14" s="33">
        <f>'Electric lighting'!$G14+'Overcast Sky'!AC14</f>
        <v>1246.5334</v>
      </c>
      <c r="AD14" s="33">
        <f>'Electric lighting'!$G14+'Overcast Sky'!AD14</f>
        <v>1107.6185</v>
      </c>
      <c r="AE14" s="33">
        <f>'Electric lighting'!$G14+'Overcast Sky'!AE14</f>
        <v>1032.8907999999999</v>
      </c>
    </row>
    <row r="15" spans="1:33" x14ac:dyDescent="0.3">
      <c r="A15" s="35" t="s">
        <v>18</v>
      </c>
      <c r="B15" s="33">
        <f>'Electric lighting'!$G15+'Overcast Sky'!B15</f>
        <v>817.08108500000003</v>
      </c>
      <c r="C15" s="33">
        <f>'Electric lighting'!$G15+'Overcast Sky'!C15</f>
        <v>836.90584999999999</v>
      </c>
      <c r="D15" s="33">
        <f>'Electric lighting'!$G15+'Overcast Sky'!D15</f>
        <v>870.76009999999997</v>
      </c>
      <c r="E15" s="33">
        <f>'Electric lighting'!$G15+'Overcast Sky'!E15</f>
        <v>884.02598999999998</v>
      </c>
      <c r="F15" s="33">
        <f>'Electric lighting'!$G15+'Overcast Sky'!F15</f>
        <v>879.76790000000005</v>
      </c>
      <c r="G15" s="33">
        <f>'Electric lighting'!$G15+'Overcast Sky'!G15</f>
        <v>894.21090000000004</v>
      </c>
      <c r="H15" s="33">
        <f>'Electric lighting'!$G15+'Overcast Sky'!H15</f>
        <v>864.97206000000006</v>
      </c>
      <c r="I15" s="33">
        <f>'Electric lighting'!$G15+'Overcast Sky'!I15</f>
        <v>838.26616999999999</v>
      </c>
      <c r="J15" s="33">
        <f>'Electric lighting'!$G15+'Overcast Sky'!J15</f>
        <v>817.25207899999998</v>
      </c>
      <c r="K15" s="33">
        <f>'Electric lighting'!$G15+'Overcast Sky'!K15</f>
        <v>811.5</v>
      </c>
      <c r="L15" s="33">
        <f>'Electric lighting'!$G15+'Overcast Sky'!L15</f>
        <v>870.18102999999996</v>
      </c>
      <c r="M15" s="33">
        <f>'Electric lighting'!$G15+'Overcast Sky'!M15</f>
        <v>941.02909999999997</v>
      </c>
      <c r="N15" s="33">
        <f>'Electric lighting'!$G15+'Overcast Sky'!N15</f>
        <v>988.45479999999998</v>
      </c>
      <c r="O15" s="33">
        <f>'Electric lighting'!$G15+'Overcast Sky'!O15</f>
        <v>982.43290000000002</v>
      </c>
      <c r="P15" s="33">
        <f>'Electric lighting'!$G15+'Overcast Sky'!P15</f>
        <v>983.02530000000002</v>
      </c>
      <c r="Q15" s="33">
        <f>'Electric lighting'!$G15+'Overcast Sky'!Q15</f>
        <v>1026.2365</v>
      </c>
      <c r="R15" s="33">
        <f>'Electric lighting'!$G15+'Overcast Sky'!R15</f>
        <v>1045.2394999999999</v>
      </c>
      <c r="S15" s="33">
        <f>'Electric lighting'!$G15+'Overcast Sky'!S15</f>
        <v>990.90409999999997</v>
      </c>
      <c r="T15" s="33">
        <f>'Electric lighting'!$G15+'Overcast Sky'!T15</f>
        <v>903.84734000000003</v>
      </c>
      <c r="U15" s="33">
        <f>'Electric lighting'!$G15+'Overcast Sky'!U15</f>
        <v>841.84517000000005</v>
      </c>
      <c r="V15" s="33">
        <f>'Electric lighting'!$G15+'Overcast Sky'!V15</f>
        <v>930.00639999999999</v>
      </c>
      <c r="W15" s="33">
        <f>'Electric lighting'!$G15+'Overcast Sky'!W15</f>
        <v>948.96879999999999</v>
      </c>
      <c r="X15" s="33">
        <f>'Electric lighting'!$G15+'Overcast Sky'!X15</f>
        <v>1031.5920000000001</v>
      </c>
      <c r="Y15" s="33">
        <f>'Electric lighting'!$G15+'Overcast Sky'!Y15</f>
        <v>1074.31</v>
      </c>
      <c r="Z15" s="33">
        <f>'Electric lighting'!$G15+'Overcast Sky'!Z15</f>
        <v>1115.2544</v>
      </c>
      <c r="AA15" s="33">
        <f>'Electric lighting'!$G15+'Overcast Sky'!AA15</f>
        <v>1155.2138</v>
      </c>
      <c r="AB15" s="33">
        <f>'Electric lighting'!$G15+'Overcast Sky'!AB15</f>
        <v>1179.3027</v>
      </c>
      <c r="AC15" s="33">
        <f>'Electric lighting'!$G15+'Overcast Sky'!AC15</f>
        <v>1151.18</v>
      </c>
      <c r="AD15" s="33">
        <f>'Electric lighting'!$G15+'Overcast Sky'!AD15</f>
        <v>993.79510000000005</v>
      </c>
      <c r="AE15" s="33">
        <f>'Electric lighting'!$G15+'Overcast Sky'!AE15</f>
        <v>949.78899999999999</v>
      </c>
    </row>
    <row r="16" spans="1:33" x14ac:dyDescent="0.3">
      <c r="A16" s="35" t="s">
        <v>19</v>
      </c>
      <c r="B16" s="33">
        <f>'Electric lighting'!$G16+'Overcast Sky'!B16</f>
        <v>761.08439399999997</v>
      </c>
      <c r="C16" s="33">
        <f>'Electric lighting'!$G16+'Overcast Sky'!C16</f>
        <v>781.37136999999996</v>
      </c>
      <c r="D16" s="33">
        <f>'Electric lighting'!$G16+'Overcast Sky'!D16</f>
        <v>802.32221000000004</v>
      </c>
      <c r="E16" s="33">
        <f>'Electric lighting'!$G16+'Overcast Sky'!E16</f>
        <v>809.49982999999997</v>
      </c>
      <c r="F16" s="33">
        <f>'Electric lighting'!$G16+'Overcast Sky'!F16</f>
        <v>819.05918999999994</v>
      </c>
      <c r="G16" s="33">
        <f>'Electric lighting'!$G16+'Overcast Sky'!G16</f>
        <v>815.39549999999997</v>
      </c>
      <c r="H16" s="33">
        <f>'Electric lighting'!$G16+'Overcast Sky'!H16</f>
        <v>800.99177999999995</v>
      </c>
      <c r="I16" s="33">
        <f>'Electric lighting'!$G16+'Overcast Sky'!I16</f>
        <v>782.39895999999999</v>
      </c>
      <c r="J16" s="33">
        <f>'Electric lighting'!$G16+'Overcast Sky'!J16</f>
        <v>763.78253400000006</v>
      </c>
      <c r="K16" s="33">
        <f>'Electric lighting'!$G16+'Overcast Sky'!K16</f>
        <v>757</v>
      </c>
      <c r="L16" s="33">
        <f>'Electric lighting'!$G16+'Overcast Sky'!L16</f>
        <v>828.20318999999995</v>
      </c>
      <c r="M16" s="33">
        <f>'Electric lighting'!$G16+'Overcast Sky'!M16</f>
        <v>860.81849999999997</v>
      </c>
      <c r="N16" s="33">
        <f>'Electric lighting'!$G16+'Overcast Sky'!N16</f>
        <v>901.36259999999993</v>
      </c>
      <c r="O16" s="33">
        <f>'Electric lighting'!$G16+'Overcast Sky'!O16</f>
        <v>931.65769999999998</v>
      </c>
      <c r="P16" s="33">
        <f>'Electric lighting'!$G16+'Overcast Sky'!P16</f>
        <v>949.62090000000001</v>
      </c>
      <c r="Q16" s="33">
        <f>'Electric lighting'!$G16+'Overcast Sky'!Q16</f>
        <v>924.97029999999995</v>
      </c>
      <c r="R16" s="33">
        <f>'Electric lighting'!$G16+'Overcast Sky'!R16</f>
        <v>975.1771</v>
      </c>
      <c r="S16" s="33">
        <f>'Electric lighting'!$G16+'Overcast Sky'!S16</f>
        <v>884.36270000000002</v>
      </c>
      <c r="T16" s="33">
        <f>'Electric lighting'!$G16+'Overcast Sky'!T16</f>
        <v>847.01199999999994</v>
      </c>
      <c r="U16" s="33">
        <f>'Electric lighting'!$G16+'Overcast Sky'!U16</f>
        <v>791.37243999999998</v>
      </c>
      <c r="V16" s="33">
        <f>'Electric lighting'!$G16+'Overcast Sky'!V16</f>
        <v>873.35479999999995</v>
      </c>
      <c r="W16" s="33">
        <f>'Electric lighting'!$G16+'Overcast Sky'!W16</f>
        <v>876.24440000000004</v>
      </c>
      <c r="X16" s="33">
        <f>'Electric lighting'!$G16+'Overcast Sky'!X16</f>
        <v>942.73939999999993</v>
      </c>
      <c r="Y16" s="33">
        <f>'Electric lighting'!$G16+'Overcast Sky'!Y16</f>
        <v>986.61369999999999</v>
      </c>
      <c r="Z16" s="33">
        <f>'Electric lighting'!$G16+'Overcast Sky'!Z16</f>
        <v>1033.4391000000001</v>
      </c>
      <c r="AA16" s="33">
        <f>'Electric lighting'!$G16+'Overcast Sky'!AA16</f>
        <v>1133.394</v>
      </c>
      <c r="AB16" s="33">
        <f>'Electric lighting'!$G16+'Overcast Sky'!AB16</f>
        <v>1108.7885999999999</v>
      </c>
      <c r="AC16" s="33">
        <f>'Electric lighting'!$G16+'Overcast Sky'!AC16</f>
        <v>963.73170000000005</v>
      </c>
      <c r="AD16" s="33">
        <f>'Electric lighting'!$G16+'Overcast Sky'!AD16</f>
        <v>970.54989999999998</v>
      </c>
      <c r="AE16" s="33">
        <f>'Electric lighting'!$G16+'Overcast Sky'!AE16</f>
        <v>906.08209999999997</v>
      </c>
    </row>
    <row r="17" spans="1:31" x14ac:dyDescent="0.3">
      <c r="A17" s="35" t="s">
        <v>20</v>
      </c>
      <c r="B17" s="33">
        <f>'Electric lighting'!$G17+'Overcast Sky'!B17</f>
        <v>787.28016000000002</v>
      </c>
      <c r="C17" s="33">
        <f>'Electric lighting'!$G17+'Overcast Sky'!C17</f>
        <v>983.19090000000006</v>
      </c>
      <c r="D17" s="33">
        <f>'Electric lighting'!$G17+'Overcast Sky'!D17</f>
        <v>1202.1181999999999</v>
      </c>
      <c r="E17" s="33">
        <f>'Electric lighting'!$G17+'Overcast Sky'!E17</f>
        <v>1374.6219000000001</v>
      </c>
      <c r="F17" s="33">
        <f>'Electric lighting'!$G17+'Overcast Sky'!F17</f>
        <v>1420.9524000000001</v>
      </c>
      <c r="G17" s="33">
        <f>'Electric lighting'!$G17+'Overcast Sky'!G17</f>
        <v>1289.5988</v>
      </c>
      <c r="H17" s="33">
        <f>'Electric lighting'!$G17+'Overcast Sky'!H17</f>
        <v>1233.7381</v>
      </c>
      <c r="I17" s="33">
        <f>'Electric lighting'!$G17+'Overcast Sky'!I17</f>
        <v>942.59860000000003</v>
      </c>
      <c r="J17" s="33">
        <f>'Electric lighting'!$G17+'Overcast Sky'!J17</f>
        <v>791.90453000000002</v>
      </c>
      <c r="K17" s="33">
        <f>'Electric lighting'!$G17+'Overcast Sky'!K17</f>
        <v>727</v>
      </c>
      <c r="L17" s="33">
        <f>'Electric lighting'!$G17+'Overcast Sky'!L17</f>
        <v>1393.7266</v>
      </c>
      <c r="M17" s="33">
        <f>'Electric lighting'!$G17+'Overcast Sky'!M17</f>
        <v>1877.384</v>
      </c>
      <c r="N17" s="33">
        <f>'Electric lighting'!$G17+'Overcast Sky'!N17</f>
        <v>2415.8230000000003</v>
      </c>
      <c r="O17" s="33">
        <f>'Electric lighting'!$G17+'Overcast Sky'!O17</f>
        <v>3199.2579999999998</v>
      </c>
      <c r="P17" s="33">
        <f>'Electric lighting'!$G17+'Overcast Sky'!P17</f>
        <v>2645.509</v>
      </c>
      <c r="Q17" s="33">
        <f>'Electric lighting'!$G17+'Overcast Sky'!Q17</f>
        <v>2893.0360000000001</v>
      </c>
      <c r="R17" s="33">
        <f>'Electric lighting'!$G17+'Overcast Sky'!R17</f>
        <v>2643.4079999999999</v>
      </c>
      <c r="S17" s="33">
        <f>'Electric lighting'!$G17+'Overcast Sky'!S17</f>
        <v>1708.5347999999999</v>
      </c>
      <c r="T17" s="33">
        <f>'Electric lighting'!$G17+'Overcast Sky'!T17</f>
        <v>1425.6061</v>
      </c>
      <c r="U17" s="33">
        <f>'Electric lighting'!$G17+'Overcast Sky'!U17</f>
        <v>997.56549999999993</v>
      </c>
      <c r="V17" s="33">
        <f>'Electric lighting'!$G17+'Overcast Sky'!V17</f>
        <v>1601.4186999999999</v>
      </c>
      <c r="W17" s="33">
        <f>'Electric lighting'!$G17+'Overcast Sky'!W17</f>
        <v>2389.7529999999997</v>
      </c>
      <c r="X17" s="33">
        <f>'Electric lighting'!$G17+'Overcast Sky'!X17</f>
        <v>2595.884</v>
      </c>
      <c r="Y17" s="33">
        <f>'Electric lighting'!$G17+'Overcast Sky'!Y17</f>
        <v>3593.2139999999999</v>
      </c>
      <c r="Z17" s="33">
        <f>'Electric lighting'!$G17+'Overcast Sky'!Z17</f>
        <v>3607.7469999999998</v>
      </c>
      <c r="AA17" s="33">
        <f>'Electric lighting'!$G17+'Overcast Sky'!AA17</f>
        <v>3794.6950000000002</v>
      </c>
      <c r="AB17" s="33">
        <f>'Electric lighting'!$G17+'Overcast Sky'!AB17</f>
        <v>3972.8960000000002</v>
      </c>
      <c r="AC17" s="33">
        <f>'Electric lighting'!$G17+'Overcast Sky'!AC17</f>
        <v>3031.2959999999998</v>
      </c>
      <c r="AD17" s="33">
        <f>'Electric lighting'!$G17+'Overcast Sky'!AD17</f>
        <v>2538.6750000000002</v>
      </c>
      <c r="AE17" s="33">
        <f>'Electric lighting'!$G17+'Overcast Sky'!AE17</f>
        <v>2541.48</v>
      </c>
    </row>
    <row r="18" spans="1:31" x14ac:dyDescent="0.3">
      <c r="A18" s="35" t="s">
        <v>21</v>
      </c>
      <c r="B18" s="33">
        <f>'Electric lighting'!$G18+'Overcast Sky'!B18</f>
        <v>867.56592000000001</v>
      </c>
      <c r="C18" s="33">
        <f>'Electric lighting'!$G18+'Overcast Sky'!C18</f>
        <v>1000.3686</v>
      </c>
      <c r="D18" s="33">
        <f>'Electric lighting'!$G18+'Overcast Sky'!D18</f>
        <v>1119.6655000000001</v>
      </c>
      <c r="E18" s="33">
        <f>'Electric lighting'!$G18+'Overcast Sky'!E18</f>
        <v>1256.48</v>
      </c>
      <c r="F18" s="33">
        <f>'Electric lighting'!$G18+'Overcast Sky'!F18</f>
        <v>1274.9996999999998</v>
      </c>
      <c r="G18" s="33">
        <f>'Electric lighting'!$G18+'Overcast Sky'!G18</f>
        <v>1217.0409999999999</v>
      </c>
      <c r="H18" s="33">
        <f>'Electric lighting'!$G18+'Overcast Sky'!H18</f>
        <v>1147.8137999999999</v>
      </c>
      <c r="I18" s="33">
        <f>'Electric lighting'!$G18+'Overcast Sky'!I18</f>
        <v>975.447</v>
      </c>
      <c r="J18" s="33">
        <f>'Electric lighting'!$G18+'Overcast Sky'!J18</f>
        <v>874.77148</v>
      </c>
      <c r="K18" s="33">
        <f>'Electric lighting'!$G18+'Overcast Sky'!K18</f>
        <v>835.4</v>
      </c>
      <c r="L18" s="33">
        <f>'Electric lighting'!$G18+'Overcast Sky'!L18</f>
        <v>1190.3535999999999</v>
      </c>
      <c r="M18" s="33">
        <f>'Electric lighting'!$G18+'Overcast Sky'!M18</f>
        <v>1413.7663</v>
      </c>
      <c r="N18" s="33">
        <f>'Electric lighting'!$G18+'Overcast Sky'!N18</f>
        <v>1836.6289999999999</v>
      </c>
      <c r="O18" s="33">
        <f>'Electric lighting'!$G18+'Overcast Sky'!O18</f>
        <v>2080.0810000000001</v>
      </c>
      <c r="P18" s="33">
        <f>'Electric lighting'!$G18+'Overcast Sky'!P18</f>
        <v>1936.7930000000001</v>
      </c>
      <c r="Q18" s="33">
        <f>'Electric lighting'!$G18+'Overcast Sky'!Q18</f>
        <v>1823.6916999999999</v>
      </c>
      <c r="R18" s="33">
        <f>'Electric lighting'!$G18+'Overcast Sky'!R18</f>
        <v>1933.9940000000001</v>
      </c>
      <c r="S18" s="33">
        <f>'Electric lighting'!$G18+'Overcast Sky'!S18</f>
        <v>1580.4866</v>
      </c>
      <c r="T18" s="33">
        <f>'Electric lighting'!$G18+'Overcast Sky'!T18</f>
        <v>1315.0409</v>
      </c>
      <c r="U18" s="33">
        <f>'Electric lighting'!$G18+'Overcast Sky'!U18</f>
        <v>993.25939999999991</v>
      </c>
      <c r="V18" s="33">
        <f>'Electric lighting'!$G18+'Overcast Sky'!V18</f>
        <v>1351.2003999999999</v>
      </c>
      <c r="W18" s="33">
        <f>'Electric lighting'!$G18+'Overcast Sky'!W18</f>
        <v>1826.8715999999999</v>
      </c>
      <c r="X18" s="33">
        <f>'Electric lighting'!$G18+'Overcast Sky'!X18</f>
        <v>2132.6610000000001</v>
      </c>
      <c r="Y18" s="33">
        <f>'Electric lighting'!$G18+'Overcast Sky'!Y18</f>
        <v>2335.7629999999999</v>
      </c>
      <c r="Z18" s="33">
        <f>'Electric lighting'!$G18+'Overcast Sky'!Z18</f>
        <v>3199.9630000000002</v>
      </c>
      <c r="AA18" s="33">
        <f>'Electric lighting'!$G18+'Overcast Sky'!AA18</f>
        <v>2768.1979999999999</v>
      </c>
      <c r="AB18" s="33">
        <f>'Electric lighting'!$G18+'Overcast Sky'!AB18</f>
        <v>2648.549</v>
      </c>
      <c r="AC18" s="33">
        <f>'Electric lighting'!$G18+'Overcast Sky'!AC18</f>
        <v>2505.3380000000002</v>
      </c>
      <c r="AD18" s="33">
        <f>'Electric lighting'!$G18+'Overcast Sky'!AD18</f>
        <v>1942.3020000000001</v>
      </c>
      <c r="AE18" s="33">
        <f>'Electric lighting'!$G18+'Overcast Sky'!AE18</f>
        <v>1852.6289999999999</v>
      </c>
    </row>
    <row r="19" spans="1:31" x14ac:dyDescent="0.3">
      <c r="A19" s="35" t="s">
        <v>22</v>
      </c>
      <c r="B19" s="33">
        <f>'Electric lighting'!$G19+'Overcast Sky'!B19</f>
        <v>925.98167000000001</v>
      </c>
      <c r="C19" s="33">
        <f>'Electric lighting'!$G19+'Overcast Sky'!C19</f>
        <v>1014.3364</v>
      </c>
      <c r="D19" s="33">
        <f>'Electric lighting'!$G19+'Overcast Sky'!D19</f>
        <v>1107.3886</v>
      </c>
      <c r="E19" s="33">
        <f>'Electric lighting'!$G19+'Overcast Sky'!E19</f>
        <v>1182.9764</v>
      </c>
      <c r="F19" s="33">
        <f>'Electric lighting'!$G19+'Overcast Sky'!F19</f>
        <v>1220.8534999999999</v>
      </c>
      <c r="G19" s="33">
        <f>'Electric lighting'!$G19+'Overcast Sky'!G19</f>
        <v>1171.7285999999999</v>
      </c>
      <c r="H19" s="33">
        <f>'Electric lighting'!$G19+'Overcast Sky'!H19</f>
        <v>1125.0710999999999</v>
      </c>
      <c r="I19" s="33">
        <f>'Electric lighting'!$G19+'Overcast Sky'!I19</f>
        <v>995.84137999999996</v>
      </c>
      <c r="J19" s="33">
        <f>'Electric lighting'!$G19+'Overcast Sky'!J19</f>
        <v>933.14512000000002</v>
      </c>
      <c r="K19" s="33">
        <f>'Electric lighting'!$G19+'Overcast Sky'!K19</f>
        <v>905.9</v>
      </c>
      <c r="L19" s="33">
        <f>'Electric lighting'!$G19+'Overcast Sky'!L19</f>
        <v>1135.2428</v>
      </c>
      <c r="M19" s="33">
        <f>'Electric lighting'!$G19+'Overcast Sky'!M19</f>
        <v>1378.3267000000001</v>
      </c>
      <c r="N19" s="33">
        <f>'Electric lighting'!$G19+'Overcast Sky'!N19</f>
        <v>1680.7964999999999</v>
      </c>
      <c r="O19" s="33">
        <f>'Electric lighting'!$G19+'Overcast Sky'!O19</f>
        <v>1787.4108000000001</v>
      </c>
      <c r="P19" s="33">
        <f>'Electric lighting'!$G19+'Overcast Sky'!P19</f>
        <v>1836.126</v>
      </c>
      <c r="Q19" s="33">
        <f>'Electric lighting'!$G19+'Overcast Sky'!Q19</f>
        <v>1702.1763999999998</v>
      </c>
      <c r="R19" s="33">
        <f>'Electric lighting'!$G19+'Overcast Sky'!R19</f>
        <v>1709.1698000000001</v>
      </c>
      <c r="S19" s="33">
        <f>'Electric lighting'!$G19+'Overcast Sky'!S19</f>
        <v>1409.7728</v>
      </c>
      <c r="T19" s="33">
        <f>'Electric lighting'!$G19+'Overcast Sky'!T19</f>
        <v>1156.6837</v>
      </c>
      <c r="U19" s="33">
        <f>'Electric lighting'!$G19+'Overcast Sky'!U19</f>
        <v>1018.8072999999999</v>
      </c>
      <c r="V19" s="33">
        <f>'Electric lighting'!$G19+'Overcast Sky'!V19</f>
        <v>1235.8521000000001</v>
      </c>
      <c r="W19" s="33">
        <f>'Electric lighting'!$G19+'Overcast Sky'!W19</f>
        <v>1531.9022</v>
      </c>
      <c r="X19" s="33">
        <f>'Electric lighting'!$G19+'Overcast Sky'!X19</f>
        <v>1706.5118</v>
      </c>
      <c r="Y19" s="33">
        <f>'Electric lighting'!$G19+'Overcast Sky'!Y19</f>
        <v>1650.4281000000001</v>
      </c>
      <c r="Z19" s="33">
        <f>'Electric lighting'!$G19+'Overcast Sky'!Z19</f>
        <v>2043.558</v>
      </c>
      <c r="AA19" s="33">
        <f>'Electric lighting'!$G19+'Overcast Sky'!AA19</f>
        <v>2207.4490000000001</v>
      </c>
      <c r="AB19" s="33">
        <f>'Electric lighting'!$G19+'Overcast Sky'!AB19</f>
        <v>2032.8780000000002</v>
      </c>
      <c r="AC19" s="33">
        <f>'Electric lighting'!$G19+'Overcast Sky'!AC19</f>
        <v>1945.0610000000001</v>
      </c>
      <c r="AD19" s="33">
        <f>'Electric lighting'!$G19+'Overcast Sky'!AD19</f>
        <v>1529.0972999999999</v>
      </c>
      <c r="AE19" s="33">
        <f>'Electric lighting'!$G19+'Overcast Sky'!AE19</f>
        <v>1407.9619</v>
      </c>
    </row>
    <row r="20" spans="1:31" x14ac:dyDescent="0.3">
      <c r="A20" s="35" t="s">
        <v>23</v>
      </c>
      <c r="B20" s="33">
        <f>'Electric lighting'!$G20+'Overcast Sky'!B20</f>
        <v>960.56331999999998</v>
      </c>
      <c r="C20" s="33">
        <f>'Electric lighting'!$G20+'Overcast Sky'!C20</f>
        <v>1006.85375</v>
      </c>
      <c r="D20" s="33">
        <f>'Electric lighting'!$G20+'Overcast Sky'!D20</f>
        <v>1074.7330999999999</v>
      </c>
      <c r="E20" s="33">
        <f>'Electric lighting'!$G20+'Overcast Sky'!E20</f>
        <v>1115.0661</v>
      </c>
      <c r="F20" s="33">
        <f>'Electric lighting'!$G20+'Overcast Sky'!F20</f>
        <v>1135.8463999999999</v>
      </c>
      <c r="G20" s="33">
        <f>'Electric lighting'!$G20+'Overcast Sky'!G20</f>
        <v>1129.7758999999999</v>
      </c>
      <c r="H20" s="33">
        <f>'Electric lighting'!$G20+'Overcast Sky'!H20</f>
        <v>1084.4736</v>
      </c>
      <c r="I20" s="33">
        <f>'Electric lighting'!$G20+'Overcast Sky'!I20</f>
        <v>990.1511999999999</v>
      </c>
      <c r="J20" s="33">
        <f>'Electric lighting'!$G20+'Overcast Sky'!J20</f>
        <v>959.99888999999996</v>
      </c>
      <c r="K20" s="33">
        <f>'Electric lighting'!$G20+'Overcast Sky'!K20</f>
        <v>943.8</v>
      </c>
      <c r="L20" s="33">
        <f>'Electric lighting'!$G20+'Overcast Sky'!L20</f>
        <v>1102.2836</v>
      </c>
      <c r="M20" s="33">
        <f>'Electric lighting'!$G20+'Overcast Sky'!M20</f>
        <v>1296.4809</v>
      </c>
      <c r="N20" s="33">
        <f>'Electric lighting'!$G20+'Overcast Sky'!N20</f>
        <v>1404.6527999999998</v>
      </c>
      <c r="O20" s="33">
        <f>'Electric lighting'!$G20+'Overcast Sky'!O20</f>
        <v>1365.3425999999999</v>
      </c>
      <c r="P20" s="33">
        <f>'Electric lighting'!$G20+'Overcast Sky'!P20</f>
        <v>1563.5133000000001</v>
      </c>
      <c r="Q20" s="33">
        <f>'Electric lighting'!$G20+'Overcast Sky'!Q20</f>
        <v>1444.2394999999999</v>
      </c>
      <c r="R20" s="33">
        <f>'Electric lighting'!$G20+'Overcast Sky'!R20</f>
        <v>1536.6367</v>
      </c>
      <c r="S20" s="33">
        <f>'Electric lighting'!$G20+'Overcast Sky'!S20</f>
        <v>1331.2923000000001</v>
      </c>
      <c r="T20" s="33">
        <f>'Electric lighting'!$G20+'Overcast Sky'!T20</f>
        <v>1110.7872</v>
      </c>
      <c r="U20" s="33">
        <f>'Electric lighting'!$G20+'Overcast Sky'!U20</f>
        <v>1012.5901299999999</v>
      </c>
      <c r="V20" s="33">
        <f>'Electric lighting'!$G20+'Overcast Sky'!V20</f>
        <v>1188.1937</v>
      </c>
      <c r="W20" s="33">
        <f>'Electric lighting'!$G20+'Overcast Sky'!W20</f>
        <v>1361.1134</v>
      </c>
      <c r="X20" s="33">
        <f>'Electric lighting'!$G20+'Overcast Sky'!X20</f>
        <v>1542.8282999999999</v>
      </c>
      <c r="Y20" s="33">
        <f>'Electric lighting'!$G20+'Overcast Sky'!Y20</f>
        <v>1460.7157</v>
      </c>
      <c r="Z20" s="33">
        <f>'Electric lighting'!$G20+'Overcast Sky'!Z20</f>
        <v>1611.9553999999998</v>
      </c>
      <c r="AA20" s="33">
        <f>'Electric lighting'!$G20+'Overcast Sky'!AA20</f>
        <v>1673.6404</v>
      </c>
      <c r="AB20" s="33">
        <f>'Electric lighting'!$G20+'Overcast Sky'!AB20</f>
        <v>1672.3389</v>
      </c>
      <c r="AC20" s="33">
        <f>'Electric lighting'!$G20+'Overcast Sky'!AC20</f>
        <v>1555.8753999999999</v>
      </c>
      <c r="AD20" s="33">
        <f>'Electric lighting'!$G20+'Overcast Sky'!AD20</f>
        <v>1446.8264999999999</v>
      </c>
      <c r="AE20" s="33">
        <f>'Electric lighting'!$G20+'Overcast Sky'!AE20</f>
        <v>1263.2334000000001</v>
      </c>
    </row>
    <row r="21" spans="1:31" x14ac:dyDescent="0.3">
      <c r="A21" s="35" t="s">
        <v>24</v>
      </c>
      <c r="B21" s="33">
        <f>'Electric lighting'!$G21+'Overcast Sky'!B21</f>
        <v>949.45858999999996</v>
      </c>
      <c r="C21" s="33">
        <f>'Electric lighting'!$G21+'Overcast Sky'!C21</f>
        <v>977.35296999999991</v>
      </c>
      <c r="D21" s="33">
        <f>'Electric lighting'!$G21+'Overcast Sky'!D21</f>
        <v>1027.8967599999999</v>
      </c>
      <c r="E21" s="33">
        <f>'Electric lighting'!$G21+'Overcast Sky'!E21</f>
        <v>1048.3240000000001</v>
      </c>
      <c r="F21" s="33">
        <f>'Electric lighting'!$G21+'Overcast Sky'!F21</f>
        <v>1054.3654999999999</v>
      </c>
      <c r="G21" s="33">
        <f>'Electric lighting'!$G21+'Overcast Sky'!G21</f>
        <v>1071.1754000000001</v>
      </c>
      <c r="H21" s="33">
        <f>'Electric lighting'!$G21+'Overcast Sky'!H21</f>
        <v>1035.04963</v>
      </c>
      <c r="I21" s="33">
        <f>'Electric lighting'!$G21+'Overcast Sky'!I21</f>
        <v>975.79440999999997</v>
      </c>
      <c r="J21" s="33">
        <f>'Electric lighting'!$G21+'Overcast Sky'!J21</f>
        <v>949.90170000000001</v>
      </c>
      <c r="K21" s="33">
        <f>'Electric lighting'!$G21+'Overcast Sky'!K21</f>
        <v>938.8</v>
      </c>
      <c r="L21" s="33">
        <f>'Electric lighting'!$G21+'Overcast Sky'!L21</f>
        <v>1088.4431999999999</v>
      </c>
      <c r="M21" s="33">
        <f>'Electric lighting'!$G21+'Overcast Sky'!M21</f>
        <v>1178.2749999999999</v>
      </c>
      <c r="N21" s="33">
        <f>'Electric lighting'!$G21+'Overcast Sky'!N21</f>
        <v>1226.8923</v>
      </c>
      <c r="O21" s="33">
        <f>'Electric lighting'!$G21+'Overcast Sky'!O21</f>
        <v>1219.6547</v>
      </c>
      <c r="P21" s="33">
        <f>'Electric lighting'!$G21+'Overcast Sky'!P21</f>
        <v>1252.5064</v>
      </c>
      <c r="Q21" s="33">
        <f>'Electric lighting'!$G21+'Overcast Sky'!Q21</f>
        <v>1286.5004999999999</v>
      </c>
      <c r="R21" s="33">
        <f>'Electric lighting'!$G21+'Overcast Sky'!R21</f>
        <v>1351.6485</v>
      </c>
      <c r="S21" s="33">
        <f>'Electric lighting'!$G21+'Overcast Sky'!S21</f>
        <v>1150.6685</v>
      </c>
      <c r="T21" s="33">
        <f>'Electric lighting'!$G21+'Overcast Sky'!T21</f>
        <v>1053.3411999999998</v>
      </c>
      <c r="U21" s="33">
        <f>'Electric lighting'!$G21+'Overcast Sky'!U21</f>
        <v>984.1824499999999</v>
      </c>
      <c r="V21" s="33">
        <f>'Electric lighting'!$G21+'Overcast Sky'!V21</f>
        <v>1120.1469999999999</v>
      </c>
      <c r="W21" s="33">
        <f>'Electric lighting'!$G21+'Overcast Sky'!W21</f>
        <v>1265.9433999999999</v>
      </c>
      <c r="X21" s="33">
        <f>'Electric lighting'!$G21+'Overcast Sky'!X21</f>
        <v>1294.797</v>
      </c>
      <c r="Y21" s="33">
        <f>'Electric lighting'!$G21+'Overcast Sky'!Y21</f>
        <v>1416.6144999999999</v>
      </c>
      <c r="Z21" s="33">
        <f>'Electric lighting'!$G21+'Overcast Sky'!Z21</f>
        <v>1518.6873000000001</v>
      </c>
      <c r="AA21" s="33">
        <f>'Electric lighting'!$G21+'Overcast Sky'!AA21</f>
        <v>1378.3416999999999</v>
      </c>
      <c r="AB21" s="33">
        <f>'Electric lighting'!$G21+'Overcast Sky'!AB21</f>
        <v>1516.3042</v>
      </c>
      <c r="AC21" s="33">
        <f>'Electric lighting'!$G21+'Overcast Sky'!AC21</f>
        <v>1356.8614</v>
      </c>
      <c r="AD21" s="33">
        <f>'Electric lighting'!$G21+'Overcast Sky'!AD21</f>
        <v>1311.222</v>
      </c>
      <c r="AE21" s="33">
        <f>'Electric lighting'!$G21+'Overcast Sky'!AE21</f>
        <v>1196.346</v>
      </c>
    </row>
    <row r="22" spans="1:31" x14ac:dyDescent="0.3">
      <c r="A22" s="35" t="s">
        <v>25</v>
      </c>
      <c r="B22" s="33">
        <f>'Electric lighting'!$G22+'Overcast Sky'!B22</f>
        <v>922.02601200000004</v>
      </c>
      <c r="C22" s="33">
        <f>'Electric lighting'!$G22+'Overcast Sky'!C22</f>
        <v>947.09502000000009</v>
      </c>
      <c r="D22" s="33">
        <f>'Electric lighting'!$G22+'Overcast Sky'!D22</f>
        <v>956.31964000000005</v>
      </c>
      <c r="E22" s="33">
        <f>'Electric lighting'!$G22+'Overcast Sky'!E22</f>
        <v>996.30484999999999</v>
      </c>
      <c r="F22" s="33">
        <f>'Electric lighting'!$G22+'Overcast Sky'!F22</f>
        <v>994.09930000000008</v>
      </c>
      <c r="G22" s="33">
        <f>'Electric lighting'!$G22+'Overcast Sky'!G22</f>
        <v>986.84534000000008</v>
      </c>
      <c r="H22" s="33">
        <f>'Electric lighting'!$G22+'Overcast Sky'!H22</f>
        <v>981.16512</v>
      </c>
      <c r="I22" s="33">
        <f>'Electric lighting'!$G22+'Overcast Sky'!I22</f>
        <v>937.90021999999999</v>
      </c>
      <c r="J22" s="33">
        <f>'Electric lighting'!$G22+'Overcast Sky'!J22</f>
        <v>921.1523380000001</v>
      </c>
      <c r="K22" s="33">
        <f>'Electric lighting'!$G22+'Overcast Sky'!K22</f>
        <v>914.7</v>
      </c>
      <c r="L22" s="33">
        <f>'Electric lighting'!$G22+'Overcast Sky'!L22</f>
        <v>986.30015000000003</v>
      </c>
      <c r="M22" s="33">
        <f>'Electric lighting'!$G22+'Overcast Sky'!M22</f>
        <v>1063.2541000000001</v>
      </c>
      <c r="N22" s="33">
        <f>'Electric lighting'!$G22+'Overcast Sky'!N22</f>
        <v>1107.6321</v>
      </c>
      <c r="O22" s="33">
        <f>'Electric lighting'!$G22+'Overcast Sky'!O22</f>
        <v>1075.8437000000001</v>
      </c>
      <c r="P22" s="33">
        <f>'Electric lighting'!$G22+'Overcast Sky'!P22</f>
        <v>1128.0509999999999</v>
      </c>
      <c r="Q22" s="33">
        <f>'Electric lighting'!$G22+'Overcast Sky'!Q22</f>
        <v>1195.5689</v>
      </c>
      <c r="R22" s="33">
        <f>'Electric lighting'!$G22+'Overcast Sky'!R22</f>
        <v>1140.6224999999999</v>
      </c>
      <c r="S22" s="33">
        <f>'Electric lighting'!$G22+'Overcast Sky'!S22</f>
        <v>1056.3701000000001</v>
      </c>
      <c r="T22" s="33">
        <f>'Electric lighting'!$G22+'Overcast Sky'!T22</f>
        <v>981.30654000000004</v>
      </c>
      <c r="U22" s="33">
        <f>'Electric lighting'!$G22+'Overcast Sky'!U22</f>
        <v>957.65748000000008</v>
      </c>
      <c r="V22" s="33">
        <f>'Electric lighting'!$G22+'Overcast Sky'!V22</f>
        <v>1032.1429000000001</v>
      </c>
      <c r="W22" s="33">
        <f>'Electric lighting'!$G22+'Overcast Sky'!W22</f>
        <v>1070.1351</v>
      </c>
      <c r="X22" s="33">
        <f>'Electric lighting'!$G22+'Overcast Sky'!X22</f>
        <v>1179.0109</v>
      </c>
      <c r="Y22" s="33">
        <f>'Electric lighting'!$G22+'Overcast Sky'!Y22</f>
        <v>1251.5214000000001</v>
      </c>
      <c r="Z22" s="33">
        <f>'Electric lighting'!$G22+'Overcast Sky'!Z22</f>
        <v>1277.2337</v>
      </c>
      <c r="AA22" s="33">
        <f>'Electric lighting'!$G22+'Overcast Sky'!AA22</f>
        <v>1271.6851000000001</v>
      </c>
      <c r="AB22" s="33">
        <f>'Electric lighting'!$G22+'Overcast Sky'!AB22</f>
        <v>1312.8618000000001</v>
      </c>
      <c r="AC22" s="33">
        <f>'Electric lighting'!$G22+'Overcast Sky'!AC22</f>
        <v>1234.9237000000001</v>
      </c>
      <c r="AD22" s="33">
        <f>'Electric lighting'!$G22+'Overcast Sky'!AD22</f>
        <v>1130.4467</v>
      </c>
      <c r="AE22" s="33">
        <f>'Electric lighting'!$G22+'Overcast Sky'!AE22</f>
        <v>1128.9186</v>
      </c>
    </row>
    <row r="23" spans="1:31" x14ac:dyDescent="0.3">
      <c r="A23" s="35" t="s">
        <v>26</v>
      </c>
      <c r="B23" s="33">
        <f>'Electric lighting'!$G23+'Overcast Sky'!B23</f>
        <v>851.75746800000002</v>
      </c>
      <c r="C23" s="33">
        <f>'Electric lighting'!$G23+'Overcast Sky'!C23</f>
        <v>870.24033999999995</v>
      </c>
      <c r="D23" s="33">
        <f>'Electric lighting'!$G23+'Overcast Sky'!D23</f>
        <v>886.51531999999997</v>
      </c>
      <c r="E23" s="33">
        <f>'Electric lighting'!$G23+'Overcast Sky'!E23</f>
        <v>914.42915000000005</v>
      </c>
      <c r="F23" s="33">
        <f>'Electric lighting'!$G23+'Overcast Sky'!F23</f>
        <v>899.60748000000001</v>
      </c>
      <c r="G23" s="33">
        <f>'Electric lighting'!$G23+'Overcast Sky'!G23</f>
        <v>905.04220999999995</v>
      </c>
      <c r="H23" s="33">
        <f>'Electric lighting'!$G23+'Overcast Sky'!H23</f>
        <v>898.71330999999998</v>
      </c>
      <c r="I23" s="33">
        <f>'Electric lighting'!$G23+'Overcast Sky'!I23</f>
        <v>871.99737000000005</v>
      </c>
      <c r="J23" s="33">
        <f>'Electric lighting'!$G23+'Overcast Sky'!J23</f>
        <v>852.21251800000005</v>
      </c>
      <c r="K23" s="33">
        <f>'Electric lighting'!$G23+'Overcast Sky'!K23</f>
        <v>846.5</v>
      </c>
      <c r="L23" s="33">
        <f>'Electric lighting'!$G23+'Overcast Sky'!L23</f>
        <v>914.31668999999999</v>
      </c>
      <c r="M23" s="33">
        <f>'Electric lighting'!$G23+'Overcast Sky'!M23</f>
        <v>965.43389999999999</v>
      </c>
      <c r="N23" s="33">
        <f>'Electric lighting'!$G23+'Overcast Sky'!N23</f>
        <v>1021.15</v>
      </c>
      <c r="O23" s="33">
        <f>'Electric lighting'!$G23+'Overcast Sky'!O23</f>
        <v>997.69880000000001</v>
      </c>
      <c r="P23" s="33">
        <f>'Electric lighting'!$G23+'Overcast Sky'!P23</f>
        <v>1018.1684</v>
      </c>
      <c r="Q23" s="33">
        <f>'Electric lighting'!$G23+'Overcast Sky'!Q23</f>
        <v>1048.3459</v>
      </c>
      <c r="R23" s="33">
        <f>'Electric lighting'!$G23+'Overcast Sky'!R23</f>
        <v>1102.4192</v>
      </c>
      <c r="S23" s="33">
        <f>'Electric lighting'!$G23+'Overcast Sky'!S23</f>
        <v>964.63840000000005</v>
      </c>
      <c r="T23" s="33">
        <f>'Electric lighting'!$G23+'Overcast Sky'!T23</f>
        <v>936.17489999999998</v>
      </c>
      <c r="U23" s="33">
        <f>'Electric lighting'!$G23+'Overcast Sky'!U23</f>
        <v>878.11109999999996</v>
      </c>
      <c r="V23" s="33">
        <f>'Electric lighting'!$G23+'Overcast Sky'!V23</f>
        <v>959.08</v>
      </c>
      <c r="W23" s="33">
        <f>'Electric lighting'!$G23+'Overcast Sky'!W23</f>
        <v>1005.9388</v>
      </c>
      <c r="X23" s="33">
        <f>'Electric lighting'!$G23+'Overcast Sky'!X23</f>
        <v>1053.5416</v>
      </c>
      <c r="Y23" s="33">
        <f>'Electric lighting'!$G23+'Overcast Sky'!Y23</f>
        <v>1124.4477999999999</v>
      </c>
      <c r="Z23" s="33">
        <f>'Electric lighting'!$G23+'Overcast Sky'!Z23</f>
        <v>1143.9405999999999</v>
      </c>
      <c r="AA23" s="33">
        <f>'Electric lighting'!$G23+'Overcast Sky'!AA23</f>
        <v>1167.4919</v>
      </c>
      <c r="AB23" s="33">
        <f>'Electric lighting'!$G23+'Overcast Sky'!AB23</f>
        <v>1133.848</v>
      </c>
      <c r="AC23" s="33">
        <f>'Electric lighting'!$G23+'Overcast Sky'!AC23</f>
        <v>1153.441</v>
      </c>
      <c r="AD23" s="33">
        <f>'Electric lighting'!$G23+'Overcast Sky'!AD23</f>
        <v>1037.2374</v>
      </c>
      <c r="AE23" s="33">
        <f>'Electric lighting'!$G23+'Overcast Sky'!AE23</f>
        <v>1003.2329</v>
      </c>
    </row>
    <row r="24" spans="1:31" x14ac:dyDescent="0.3">
      <c r="A24" s="35" t="s">
        <v>29</v>
      </c>
      <c r="B24" s="33">
        <f>'Electric lighting'!$G24+'Overcast Sky'!B24</f>
        <v>856.41679999999997</v>
      </c>
      <c r="C24" s="33">
        <f>'Electric lighting'!$G24+'Overcast Sky'!C24</f>
        <v>1078.7090000000001</v>
      </c>
      <c r="D24" s="33">
        <f>'Electric lighting'!$G24+'Overcast Sky'!D24</f>
        <v>1255.3618000000001</v>
      </c>
      <c r="E24" s="33">
        <f>'Electric lighting'!$G24+'Overcast Sky'!E24</f>
        <v>1484.5905</v>
      </c>
      <c r="F24" s="33">
        <f>'Electric lighting'!$G24+'Overcast Sky'!F24</f>
        <v>1565.0455000000002</v>
      </c>
      <c r="G24" s="33">
        <f>'Electric lighting'!$G24+'Overcast Sky'!G24</f>
        <v>1397.3234</v>
      </c>
      <c r="H24" s="33">
        <f>'Electric lighting'!$G24+'Overcast Sky'!H24</f>
        <v>1344.5720999999999</v>
      </c>
      <c r="I24" s="33">
        <f>'Electric lighting'!$G24+'Overcast Sky'!I24</f>
        <v>1014.4711</v>
      </c>
      <c r="J24" s="33">
        <f>'Electric lighting'!$G24+'Overcast Sky'!J24</f>
        <v>869.23297000000002</v>
      </c>
      <c r="K24" s="33">
        <f>'Electric lighting'!$G24+'Overcast Sky'!K24</f>
        <v>797.6</v>
      </c>
      <c r="L24" s="33">
        <f>'Electric lighting'!$G24+'Overcast Sky'!L24</f>
        <v>1486.8368</v>
      </c>
      <c r="M24" s="33">
        <f>'Electric lighting'!$G24+'Overcast Sky'!M24</f>
        <v>2147.1150000000002</v>
      </c>
      <c r="N24" s="33">
        <f>'Electric lighting'!$G24+'Overcast Sky'!N24</f>
        <v>2764.866</v>
      </c>
      <c r="O24" s="33">
        <f>'Electric lighting'!$G24+'Overcast Sky'!O24</f>
        <v>3313.3919999999998</v>
      </c>
      <c r="P24" s="33">
        <f>'Electric lighting'!$G24+'Overcast Sky'!P24</f>
        <v>2832.0169999999998</v>
      </c>
      <c r="Q24" s="33">
        <f>'Electric lighting'!$G24+'Overcast Sky'!Q24</f>
        <v>3083.1610000000001</v>
      </c>
      <c r="R24" s="33">
        <f>'Electric lighting'!$G24+'Overcast Sky'!R24</f>
        <v>2816.5639999999999</v>
      </c>
      <c r="S24" s="33">
        <f>'Electric lighting'!$G24+'Overcast Sky'!S24</f>
        <v>1976.1759999999999</v>
      </c>
      <c r="T24" s="33">
        <f>'Electric lighting'!$G24+'Overcast Sky'!T24</f>
        <v>1571.1318000000001</v>
      </c>
      <c r="U24" s="33">
        <f>'Electric lighting'!$G24+'Overcast Sky'!U24</f>
        <v>1101.5061000000001</v>
      </c>
      <c r="V24" s="33">
        <f>'Electric lighting'!$G24+'Overcast Sky'!V24</f>
        <v>1789.4528</v>
      </c>
      <c r="W24" s="33">
        <f>'Electric lighting'!$G24+'Overcast Sky'!W24</f>
        <v>2643.3110000000001</v>
      </c>
      <c r="X24" s="33">
        <f>'Electric lighting'!$G24+'Overcast Sky'!X24</f>
        <v>3066.308</v>
      </c>
      <c r="Y24" s="33">
        <f>'Electric lighting'!$G24+'Overcast Sky'!Y24</f>
        <v>3605.0619999999999</v>
      </c>
      <c r="Z24" s="33">
        <f>'Electric lighting'!$G24+'Overcast Sky'!Z24</f>
        <v>4371.1379999999999</v>
      </c>
      <c r="AA24" s="33">
        <f>'Electric lighting'!$G24+'Overcast Sky'!AA24</f>
        <v>4059.1169999999997</v>
      </c>
      <c r="AB24" s="33">
        <f>'Electric lighting'!$G24+'Overcast Sky'!AB24</f>
        <v>4172.1239999999998</v>
      </c>
      <c r="AC24" s="33">
        <f>'Electric lighting'!$G24+'Overcast Sky'!AC24</f>
        <v>3208.5899999999997</v>
      </c>
      <c r="AD24" s="33">
        <f>'Electric lighting'!$G24+'Overcast Sky'!AD24</f>
        <v>2903.5889999999999</v>
      </c>
      <c r="AE24" s="33">
        <f>'Electric lighting'!$G24+'Overcast Sky'!AE24</f>
        <v>2818.1350000000002</v>
      </c>
    </row>
    <row r="25" spans="1:31" x14ac:dyDescent="0.3">
      <c r="A25" s="35" t="s">
        <v>30</v>
      </c>
      <c r="B25" s="33">
        <f>'Electric lighting'!$G25+'Overcast Sky'!B25</f>
        <v>939.96157999999991</v>
      </c>
      <c r="C25" s="33">
        <f>'Electric lighting'!$G25+'Overcast Sky'!C25</f>
        <v>1085.1894</v>
      </c>
      <c r="D25" s="33">
        <f>'Electric lighting'!$G25+'Overcast Sky'!D25</f>
        <v>1188.3272999999999</v>
      </c>
      <c r="E25" s="33">
        <f>'Electric lighting'!$G25+'Overcast Sky'!E25</f>
        <v>1351.6012000000001</v>
      </c>
      <c r="F25" s="33">
        <f>'Electric lighting'!$G25+'Overcast Sky'!F25</f>
        <v>1335.2577999999999</v>
      </c>
      <c r="G25" s="33">
        <f>'Electric lighting'!$G25+'Overcast Sky'!G25</f>
        <v>1291.4005999999999</v>
      </c>
      <c r="H25" s="33">
        <f>'Electric lighting'!$G25+'Overcast Sky'!H25</f>
        <v>1202.0823</v>
      </c>
      <c r="I25" s="33">
        <f>'Electric lighting'!$G25+'Overcast Sky'!I25</f>
        <v>1054.8813</v>
      </c>
      <c r="J25" s="33">
        <f>'Electric lighting'!$G25+'Overcast Sky'!J25</f>
        <v>943.75087999999994</v>
      </c>
      <c r="K25" s="33">
        <f>'Electric lighting'!$G25+'Overcast Sky'!K25</f>
        <v>905.8</v>
      </c>
      <c r="L25" s="33">
        <f>'Electric lighting'!$G25+'Overcast Sky'!L25</f>
        <v>1283.2748999999999</v>
      </c>
      <c r="M25" s="33">
        <f>'Electric lighting'!$G25+'Overcast Sky'!M25</f>
        <v>1526.5464999999999</v>
      </c>
      <c r="N25" s="33">
        <f>'Electric lighting'!$G25+'Overcast Sky'!N25</f>
        <v>2035.2380000000001</v>
      </c>
      <c r="O25" s="33">
        <f>'Electric lighting'!$G25+'Overcast Sky'!O25</f>
        <v>2173.9899999999998</v>
      </c>
      <c r="P25" s="33">
        <f>'Electric lighting'!$G25+'Overcast Sky'!P25</f>
        <v>2154.9250000000002</v>
      </c>
      <c r="Q25" s="33">
        <f>'Electric lighting'!$G25+'Overcast Sky'!Q25</f>
        <v>2053.8209999999999</v>
      </c>
      <c r="R25" s="33">
        <f>'Electric lighting'!$G25+'Overcast Sky'!R25</f>
        <v>2068.83</v>
      </c>
      <c r="S25" s="33">
        <f>'Electric lighting'!$G25+'Overcast Sky'!S25</f>
        <v>1736.9096</v>
      </c>
      <c r="T25" s="33">
        <f>'Electric lighting'!$G25+'Overcast Sky'!T25</f>
        <v>1346.1138999999998</v>
      </c>
      <c r="U25" s="33">
        <f>'Electric lighting'!$G25+'Overcast Sky'!U25</f>
        <v>1066.4195999999999</v>
      </c>
      <c r="V25" s="33">
        <f>'Electric lighting'!$G25+'Overcast Sky'!V25</f>
        <v>1434.1529999999998</v>
      </c>
      <c r="W25" s="33">
        <f>'Electric lighting'!$G25+'Overcast Sky'!W25</f>
        <v>1887.8863999999999</v>
      </c>
      <c r="X25" s="33">
        <f>'Electric lighting'!$G25+'Overcast Sky'!X25</f>
        <v>2474.8249999999998</v>
      </c>
      <c r="Y25" s="33">
        <f>'Electric lighting'!$G25+'Overcast Sky'!Y25</f>
        <v>2625.143</v>
      </c>
      <c r="Z25" s="33">
        <f>'Electric lighting'!$G25+'Overcast Sky'!Z25</f>
        <v>3460.2619999999997</v>
      </c>
      <c r="AA25" s="33">
        <f>'Electric lighting'!$G25+'Overcast Sky'!AA25</f>
        <v>2883.4859999999999</v>
      </c>
      <c r="AB25" s="33">
        <f>'Electric lighting'!$G25+'Overcast Sky'!AB25</f>
        <v>2676.84</v>
      </c>
      <c r="AC25" s="33">
        <f>'Electric lighting'!$G25+'Overcast Sky'!AC25</f>
        <v>2602.0860000000002</v>
      </c>
      <c r="AD25" s="33">
        <f>'Electric lighting'!$G25+'Overcast Sky'!AD25</f>
        <v>1978.904</v>
      </c>
      <c r="AE25" s="33">
        <f>'Electric lighting'!$G25+'Overcast Sky'!AE25</f>
        <v>1895.8222999999998</v>
      </c>
    </row>
    <row r="26" spans="1:31" x14ac:dyDescent="0.3">
      <c r="A26" s="35" t="s">
        <v>31</v>
      </c>
      <c r="B26" s="33">
        <f>'Electric lighting'!$G26+'Overcast Sky'!B26</f>
        <v>1042.2357199999999</v>
      </c>
      <c r="C26" s="33">
        <f>'Electric lighting'!$G26+'Overcast Sky'!C26</f>
        <v>1133.6149</v>
      </c>
      <c r="D26" s="33">
        <f>'Electric lighting'!$G26+'Overcast Sky'!D26</f>
        <v>1225.0255</v>
      </c>
      <c r="E26" s="33">
        <f>'Electric lighting'!$G26+'Overcast Sky'!E26</f>
        <v>1286.8501999999999</v>
      </c>
      <c r="F26" s="33">
        <f>'Electric lighting'!$G26+'Overcast Sky'!F26</f>
        <v>1307.7955999999999</v>
      </c>
      <c r="G26" s="33">
        <f>'Electric lighting'!$G26+'Overcast Sky'!G26</f>
        <v>1272.1211000000001</v>
      </c>
      <c r="H26" s="33">
        <f>'Electric lighting'!$G26+'Overcast Sky'!H26</f>
        <v>1201.068</v>
      </c>
      <c r="I26" s="33">
        <f>'Electric lighting'!$G26+'Overcast Sky'!I26</f>
        <v>1110.41002</v>
      </c>
      <c r="J26" s="33">
        <f>'Electric lighting'!$G26+'Overcast Sky'!J26</f>
        <v>1047.73623</v>
      </c>
      <c r="K26" s="33">
        <f>'Electric lighting'!$G26+'Overcast Sky'!K26</f>
        <v>1021</v>
      </c>
      <c r="L26" s="33">
        <f>'Electric lighting'!$G26+'Overcast Sky'!L26</f>
        <v>1287.1873000000001</v>
      </c>
      <c r="M26" s="33">
        <f>'Electric lighting'!$G26+'Overcast Sky'!M26</f>
        <v>1508.7243000000001</v>
      </c>
      <c r="N26" s="33">
        <f>'Electric lighting'!$G26+'Overcast Sky'!N26</f>
        <v>1715.5781999999999</v>
      </c>
      <c r="O26" s="33">
        <f>'Electric lighting'!$G26+'Overcast Sky'!O26</f>
        <v>1932.9931999999999</v>
      </c>
      <c r="P26" s="33">
        <f>'Electric lighting'!$G26+'Overcast Sky'!P26</f>
        <v>1896.6647</v>
      </c>
      <c r="Q26" s="33">
        <f>'Electric lighting'!$G26+'Overcast Sky'!Q26</f>
        <v>1855.4031</v>
      </c>
      <c r="R26" s="33">
        <f>'Electric lighting'!$G26+'Overcast Sky'!R26</f>
        <v>1827.7087000000001</v>
      </c>
      <c r="S26" s="33">
        <f>'Electric lighting'!$G26+'Overcast Sky'!S26</f>
        <v>1473.345</v>
      </c>
      <c r="T26" s="33">
        <f>'Electric lighting'!$G26+'Overcast Sky'!T26</f>
        <v>1275.7075</v>
      </c>
      <c r="U26" s="33">
        <f>'Electric lighting'!$G26+'Overcast Sky'!U26</f>
        <v>1131.8797</v>
      </c>
      <c r="V26" s="33">
        <f>'Electric lighting'!$G26+'Overcast Sky'!V26</f>
        <v>1373.6363000000001</v>
      </c>
      <c r="W26" s="33">
        <f>'Electric lighting'!$G26+'Overcast Sky'!W26</f>
        <v>1598.3335</v>
      </c>
      <c r="X26" s="33">
        <f>'Electric lighting'!$G26+'Overcast Sky'!X26</f>
        <v>1942.1188999999999</v>
      </c>
      <c r="Y26" s="33">
        <f>'Electric lighting'!$G26+'Overcast Sky'!Y26</f>
        <v>1877.9157</v>
      </c>
      <c r="Z26" s="33">
        <f>'Electric lighting'!$G26+'Overcast Sky'!Z26</f>
        <v>2164.0450000000001</v>
      </c>
      <c r="AA26" s="33">
        <f>'Electric lighting'!$G26+'Overcast Sky'!AA26</f>
        <v>2353.46</v>
      </c>
      <c r="AB26" s="33">
        <f>'Electric lighting'!$G26+'Overcast Sky'!AB26</f>
        <v>2147.3670000000002</v>
      </c>
      <c r="AC26" s="33">
        <f>'Electric lighting'!$G26+'Overcast Sky'!AC26</f>
        <v>2168.9470000000001</v>
      </c>
      <c r="AD26" s="33">
        <f>'Electric lighting'!$G26+'Overcast Sky'!AD26</f>
        <v>1662.2795000000001</v>
      </c>
      <c r="AE26" s="33">
        <f>'Electric lighting'!$G26+'Overcast Sky'!AE26</f>
        <v>1598.3112999999998</v>
      </c>
    </row>
    <row r="27" spans="1:31" x14ac:dyDescent="0.3">
      <c r="A27" s="35" t="s">
        <v>32</v>
      </c>
      <c r="B27" s="33">
        <f>'Electric lighting'!$G27+'Overcast Sky'!B27</f>
        <v>1104.19226</v>
      </c>
      <c r="C27" s="33">
        <f>'Electric lighting'!$G27+'Overcast Sky'!C27</f>
        <v>1156.28691</v>
      </c>
      <c r="D27" s="33">
        <f>'Electric lighting'!$G27+'Overcast Sky'!D27</f>
        <v>1217.9402</v>
      </c>
      <c r="E27" s="33">
        <f>'Electric lighting'!$G27+'Overcast Sky'!E27</f>
        <v>1271.4969000000001</v>
      </c>
      <c r="F27" s="33">
        <f>'Electric lighting'!$G27+'Overcast Sky'!F27</f>
        <v>1296.1737000000001</v>
      </c>
      <c r="G27" s="33">
        <f>'Electric lighting'!$G27+'Overcast Sky'!G27</f>
        <v>1243.7973</v>
      </c>
      <c r="H27" s="33">
        <f>'Electric lighting'!$G27+'Overcast Sky'!H27</f>
        <v>1235.5302999999999</v>
      </c>
      <c r="I27" s="33">
        <f>'Electric lighting'!$G27+'Overcast Sky'!I27</f>
        <v>1138.8823400000001</v>
      </c>
      <c r="J27" s="33">
        <f>'Electric lighting'!$G27+'Overcast Sky'!J27</f>
        <v>1104.3628699999999</v>
      </c>
      <c r="K27" s="33">
        <f>'Electric lighting'!$G27+'Overcast Sky'!K27</f>
        <v>1088</v>
      </c>
      <c r="L27" s="33">
        <f>'Electric lighting'!$G27+'Overcast Sky'!L27</f>
        <v>1264.6569</v>
      </c>
      <c r="M27" s="33">
        <f>'Electric lighting'!$G27+'Overcast Sky'!M27</f>
        <v>1433.9591</v>
      </c>
      <c r="N27" s="33">
        <f>'Electric lighting'!$G27+'Overcast Sky'!N27</f>
        <v>1500.2491</v>
      </c>
      <c r="O27" s="33">
        <f>'Electric lighting'!$G27+'Overcast Sky'!O27</f>
        <v>1526.1876999999999</v>
      </c>
      <c r="P27" s="33">
        <f>'Electric lighting'!$G27+'Overcast Sky'!P27</f>
        <v>1727.521</v>
      </c>
      <c r="Q27" s="33">
        <f>'Electric lighting'!$G27+'Overcast Sky'!Q27</f>
        <v>1591.8609999999999</v>
      </c>
      <c r="R27" s="33">
        <f>'Electric lighting'!$G27+'Overcast Sky'!R27</f>
        <v>1577.2814000000001</v>
      </c>
      <c r="S27" s="33">
        <f>'Electric lighting'!$G27+'Overcast Sky'!S27</f>
        <v>1406.4734000000001</v>
      </c>
      <c r="T27" s="33">
        <f>'Electric lighting'!$G27+'Overcast Sky'!T27</f>
        <v>1241.1767</v>
      </c>
      <c r="U27" s="33">
        <f>'Electric lighting'!$G27+'Overcast Sky'!U27</f>
        <v>1159.9091599999999</v>
      </c>
      <c r="V27" s="33">
        <f>'Electric lighting'!$G27+'Overcast Sky'!V27</f>
        <v>1327.4440999999999</v>
      </c>
      <c r="W27" s="33">
        <f>'Electric lighting'!$G27+'Overcast Sky'!W27</f>
        <v>1589.12</v>
      </c>
      <c r="X27" s="33">
        <f>'Electric lighting'!$G27+'Overcast Sky'!X27</f>
        <v>1620.2782</v>
      </c>
      <c r="Y27" s="33">
        <f>'Electric lighting'!$G27+'Overcast Sky'!Y27</f>
        <v>1585.3258000000001</v>
      </c>
      <c r="Z27" s="33">
        <f>'Electric lighting'!$G27+'Overcast Sky'!Z27</f>
        <v>1774.2734</v>
      </c>
      <c r="AA27" s="33">
        <f>'Electric lighting'!$G27+'Overcast Sky'!AA27</f>
        <v>1797.354</v>
      </c>
      <c r="AB27" s="33">
        <f>'Electric lighting'!$G27+'Overcast Sky'!AB27</f>
        <v>1899.4063000000001</v>
      </c>
      <c r="AC27" s="33">
        <f>'Electric lighting'!$G27+'Overcast Sky'!AC27</f>
        <v>1715.4796999999999</v>
      </c>
      <c r="AD27" s="33">
        <f>'Electric lighting'!$G27+'Overcast Sky'!AD27</f>
        <v>1624.6206999999999</v>
      </c>
      <c r="AE27" s="33">
        <f>'Electric lighting'!$G27+'Overcast Sky'!AE27</f>
        <v>1456.5486000000001</v>
      </c>
    </row>
    <row r="28" spans="1:31" x14ac:dyDescent="0.3">
      <c r="A28" s="35" t="s">
        <v>33</v>
      </c>
      <c r="B28" s="33">
        <f>'Electric lighting'!$G28+'Overcast Sky'!B28</f>
        <v>1075.66201</v>
      </c>
      <c r="C28" s="33">
        <f>'Electric lighting'!$G28+'Overcast Sky'!C28</f>
        <v>1102.0424499999999</v>
      </c>
      <c r="D28" s="33">
        <f>'Electric lighting'!$G28+'Overcast Sky'!D28</f>
        <v>1156.5555099999999</v>
      </c>
      <c r="E28" s="33">
        <f>'Electric lighting'!$G28+'Overcast Sky'!E28</f>
        <v>1168.8623</v>
      </c>
      <c r="F28" s="33">
        <f>'Electric lighting'!$G28+'Overcast Sky'!F28</f>
        <v>1165.6002000000001</v>
      </c>
      <c r="G28" s="33">
        <f>'Electric lighting'!$G28+'Overcast Sky'!G28</f>
        <v>1193.1496</v>
      </c>
      <c r="H28" s="33">
        <f>'Electric lighting'!$G28+'Overcast Sky'!H28</f>
        <v>1168.3098</v>
      </c>
      <c r="I28" s="33">
        <f>'Electric lighting'!$G28+'Overcast Sky'!I28</f>
        <v>1094.5521000000001</v>
      </c>
      <c r="J28" s="33">
        <f>'Electric lighting'!$G28+'Overcast Sky'!J28</f>
        <v>1072.9899499999999</v>
      </c>
      <c r="K28" s="33">
        <f>'Electric lighting'!$G28+'Overcast Sky'!K28</f>
        <v>1062</v>
      </c>
      <c r="L28" s="33">
        <f>'Electric lighting'!$G28+'Overcast Sky'!L28</f>
        <v>1203.3598</v>
      </c>
      <c r="M28" s="33">
        <f>'Electric lighting'!$G28+'Overcast Sky'!M28</f>
        <v>1266.3933</v>
      </c>
      <c r="N28" s="33">
        <f>'Electric lighting'!$G28+'Overcast Sky'!N28</f>
        <v>1355.7715000000001</v>
      </c>
      <c r="O28" s="33">
        <f>'Electric lighting'!$G28+'Overcast Sky'!O28</f>
        <v>1301.2319</v>
      </c>
      <c r="P28" s="33">
        <f>'Electric lighting'!$G28+'Overcast Sky'!P28</f>
        <v>1383.7981</v>
      </c>
      <c r="Q28" s="33">
        <f>'Electric lighting'!$G28+'Overcast Sky'!Q28</f>
        <v>1446.5941</v>
      </c>
      <c r="R28" s="33">
        <f>'Electric lighting'!$G28+'Overcast Sky'!R28</f>
        <v>1496.3872999999999</v>
      </c>
      <c r="S28" s="33">
        <f>'Electric lighting'!$G28+'Overcast Sky'!S28</f>
        <v>1290.1368</v>
      </c>
      <c r="T28" s="33">
        <f>'Electric lighting'!$G28+'Overcast Sky'!T28</f>
        <v>1183.7499</v>
      </c>
      <c r="U28" s="33">
        <f>'Electric lighting'!$G28+'Overcast Sky'!U28</f>
        <v>1103.3628200000001</v>
      </c>
      <c r="V28" s="33">
        <f>'Electric lighting'!$G28+'Overcast Sky'!V28</f>
        <v>1229.6288999999999</v>
      </c>
      <c r="W28" s="33">
        <f>'Electric lighting'!$G28+'Overcast Sky'!W28</f>
        <v>1352.8681999999999</v>
      </c>
      <c r="X28" s="33">
        <f>'Electric lighting'!$G28+'Overcast Sky'!X28</f>
        <v>1392.8118999999999</v>
      </c>
      <c r="Y28" s="33">
        <f>'Electric lighting'!$G28+'Overcast Sky'!Y28</f>
        <v>1538.2109</v>
      </c>
      <c r="Z28" s="33">
        <f>'Electric lighting'!$G28+'Overcast Sky'!Z28</f>
        <v>1706.0117</v>
      </c>
      <c r="AA28" s="33">
        <f>'Electric lighting'!$G28+'Overcast Sky'!AA28</f>
        <v>1573.4992</v>
      </c>
      <c r="AB28" s="33">
        <f>'Electric lighting'!$G28+'Overcast Sky'!AB28</f>
        <v>1512.6913</v>
      </c>
      <c r="AC28" s="33">
        <f>'Electric lighting'!$G28+'Overcast Sky'!AC28</f>
        <v>1411.3719000000001</v>
      </c>
      <c r="AD28" s="33">
        <f>'Electric lighting'!$G28+'Overcast Sky'!AD28</f>
        <v>1396.2775999999999</v>
      </c>
      <c r="AE28" s="33">
        <f>'Electric lighting'!$G28+'Overcast Sky'!AE28</f>
        <v>1282.1974</v>
      </c>
    </row>
    <row r="29" spans="1:31" x14ac:dyDescent="0.3">
      <c r="A29" s="35" t="s">
        <v>34</v>
      </c>
      <c r="B29" s="33">
        <f>'Electric lighting'!$G29+'Overcast Sky'!B29</f>
        <v>1030.0495840000001</v>
      </c>
      <c r="C29" s="33">
        <f>'Electric lighting'!$G29+'Overcast Sky'!C29</f>
        <v>1056.0965200000001</v>
      </c>
      <c r="D29" s="33">
        <f>'Electric lighting'!$G29+'Overcast Sky'!D29</f>
        <v>1075.9496300000001</v>
      </c>
      <c r="E29" s="33">
        <f>'Electric lighting'!$G29+'Overcast Sky'!E29</f>
        <v>1095.6444200000001</v>
      </c>
      <c r="F29" s="33">
        <f>'Electric lighting'!$G29+'Overcast Sky'!F29</f>
        <v>1104.47452</v>
      </c>
      <c r="G29" s="33">
        <f>'Electric lighting'!$G29+'Overcast Sky'!G29</f>
        <v>1083.53628</v>
      </c>
      <c r="H29" s="33">
        <f>'Electric lighting'!$G29+'Overcast Sky'!H29</f>
        <v>1082.38922</v>
      </c>
      <c r="I29" s="33">
        <f>'Electric lighting'!$G29+'Overcast Sky'!I29</f>
        <v>1049.7687800000001</v>
      </c>
      <c r="J29" s="33">
        <f>'Electric lighting'!$G29+'Overcast Sky'!J29</f>
        <v>1030.449046</v>
      </c>
      <c r="K29" s="33">
        <f>'Electric lighting'!$G29+'Overcast Sky'!K29</f>
        <v>1024</v>
      </c>
      <c r="L29" s="33">
        <f>'Electric lighting'!$G29+'Overcast Sky'!L29</f>
        <v>1093.1170999999999</v>
      </c>
      <c r="M29" s="33">
        <f>'Electric lighting'!$G29+'Overcast Sky'!M29</f>
        <v>1151.6885</v>
      </c>
      <c r="N29" s="33">
        <f>'Electric lighting'!$G29+'Overcast Sky'!N29</f>
        <v>1169.2122999999999</v>
      </c>
      <c r="O29" s="33">
        <f>'Electric lighting'!$G29+'Overcast Sky'!O29</f>
        <v>1168.7529</v>
      </c>
      <c r="P29" s="33">
        <f>'Electric lighting'!$G29+'Overcast Sky'!P29</f>
        <v>1266.2248999999999</v>
      </c>
      <c r="Q29" s="33">
        <f>'Electric lighting'!$G29+'Overcast Sky'!Q29</f>
        <v>1216.6149</v>
      </c>
      <c r="R29" s="33">
        <f>'Electric lighting'!$G29+'Overcast Sky'!R29</f>
        <v>1235.7953</v>
      </c>
      <c r="S29" s="33">
        <f>'Electric lighting'!$G29+'Overcast Sky'!S29</f>
        <v>1183.4776999999999</v>
      </c>
      <c r="T29" s="33">
        <f>'Electric lighting'!$G29+'Overcast Sky'!T29</f>
        <v>1098.57972</v>
      </c>
      <c r="U29" s="33">
        <f>'Electric lighting'!$G29+'Overcast Sky'!U29</f>
        <v>1059.60914</v>
      </c>
      <c r="V29" s="33">
        <f>'Electric lighting'!$G29+'Overcast Sky'!V29</f>
        <v>1130.1911</v>
      </c>
      <c r="W29" s="33">
        <f>'Electric lighting'!$G29+'Overcast Sky'!W29</f>
        <v>1179.1265000000001</v>
      </c>
      <c r="X29" s="33">
        <f>'Electric lighting'!$G29+'Overcast Sky'!X29</f>
        <v>1194.1134</v>
      </c>
      <c r="Y29" s="33">
        <f>'Electric lighting'!$G29+'Overcast Sky'!Y29</f>
        <v>1362.1904</v>
      </c>
      <c r="Z29" s="33">
        <f>'Electric lighting'!$G29+'Overcast Sky'!Z29</f>
        <v>1285.8153</v>
      </c>
      <c r="AA29" s="33">
        <f>'Electric lighting'!$G29+'Overcast Sky'!AA29</f>
        <v>1331.1309000000001</v>
      </c>
      <c r="AB29" s="33">
        <f>'Electric lighting'!$G29+'Overcast Sky'!AB29</f>
        <v>1341.5264</v>
      </c>
      <c r="AC29" s="33">
        <f>'Electric lighting'!$G29+'Overcast Sky'!AC29</f>
        <v>1363.9953</v>
      </c>
      <c r="AD29" s="33">
        <f>'Electric lighting'!$G29+'Overcast Sky'!AD29</f>
        <v>1215.3921</v>
      </c>
      <c r="AE29" s="33">
        <f>'Electric lighting'!$G29+'Overcast Sky'!AE29</f>
        <v>1185.4886999999999</v>
      </c>
    </row>
    <row r="30" spans="1:31" x14ac:dyDescent="0.3">
      <c r="A30" s="35" t="s">
        <v>35</v>
      </c>
      <c r="B30" s="33">
        <f>'Electric lighting'!$G30+'Overcast Sky'!B30</f>
        <v>939.862481</v>
      </c>
      <c r="C30" s="33">
        <f>'Electric lighting'!$G30+'Overcast Sky'!C30</f>
        <v>956.98167000000001</v>
      </c>
      <c r="D30" s="33">
        <f>'Electric lighting'!$G30+'Overcast Sky'!D30</f>
        <v>976.81146000000001</v>
      </c>
      <c r="E30" s="33">
        <f>'Electric lighting'!$G30+'Overcast Sky'!E30</f>
        <v>987.25563999999997</v>
      </c>
      <c r="F30" s="33">
        <f>'Electric lighting'!$G30+'Overcast Sky'!F30</f>
        <v>997.39500999999996</v>
      </c>
      <c r="G30" s="33">
        <f>'Electric lighting'!$G30+'Overcast Sky'!G30</f>
        <v>987.06191000000001</v>
      </c>
      <c r="H30" s="33">
        <f>'Electric lighting'!$G30+'Overcast Sky'!H30</f>
        <v>978.66318000000001</v>
      </c>
      <c r="I30" s="33">
        <f>'Electric lighting'!$G30+'Overcast Sky'!I30</f>
        <v>957.89114999999993</v>
      </c>
      <c r="J30" s="33">
        <f>'Electric lighting'!$G30+'Overcast Sky'!J30</f>
        <v>939.84919400000001</v>
      </c>
      <c r="K30" s="33">
        <f>'Electric lighting'!$G30+'Overcast Sky'!K30</f>
        <v>934.4</v>
      </c>
      <c r="L30" s="33">
        <f>'Electric lighting'!$G30+'Overcast Sky'!L30</f>
        <v>1001.43462</v>
      </c>
      <c r="M30" s="33">
        <f>'Electric lighting'!$G30+'Overcast Sky'!M30</f>
        <v>1032.3151</v>
      </c>
      <c r="N30" s="33">
        <f>'Electric lighting'!$G30+'Overcast Sky'!N30</f>
        <v>1103.4371000000001</v>
      </c>
      <c r="O30" s="33">
        <f>'Electric lighting'!$G30+'Overcast Sky'!O30</f>
        <v>1143.6849</v>
      </c>
      <c r="P30" s="33">
        <f>'Electric lighting'!$G30+'Overcast Sky'!P30</f>
        <v>1131.6324999999999</v>
      </c>
      <c r="Q30" s="33">
        <f>'Electric lighting'!$G30+'Overcast Sky'!Q30</f>
        <v>1121.5591999999999</v>
      </c>
      <c r="R30" s="33">
        <f>'Electric lighting'!$G30+'Overcast Sky'!R30</f>
        <v>1134.7413999999999</v>
      </c>
      <c r="S30" s="33">
        <f>'Electric lighting'!$G30+'Overcast Sky'!S30</f>
        <v>1051.7499</v>
      </c>
      <c r="T30" s="33">
        <f>'Electric lighting'!$G30+'Overcast Sky'!T30</f>
        <v>1011.1471299999999</v>
      </c>
      <c r="U30" s="33">
        <f>'Electric lighting'!$G30+'Overcast Sky'!U30</f>
        <v>968.07301999999993</v>
      </c>
      <c r="V30" s="33">
        <f>'Electric lighting'!$G30+'Overcast Sky'!V30</f>
        <v>1033.2379000000001</v>
      </c>
      <c r="W30" s="33">
        <f>'Electric lighting'!$G30+'Overcast Sky'!W30</f>
        <v>1113.7801999999999</v>
      </c>
      <c r="X30" s="33">
        <f>'Electric lighting'!$G30+'Overcast Sky'!X30</f>
        <v>1147.8698999999999</v>
      </c>
      <c r="Y30" s="33">
        <f>'Electric lighting'!$G30+'Overcast Sky'!Y30</f>
        <v>1205.7894000000001</v>
      </c>
      <c r="Z30" s="33">
        <f>'Electric lighting'!$G30+'Overcast Sky'!Z30</f>
        <v>1237.9099999999999</v>
      </c>
      <c r="AA30" s="33">
        <f>'Electric lighting'!$G30+'Overcast Sky'!AA30</f>
        <v>1229.7932000000001</v>
      </c>
      <c r="AB30" s="33">
        <f>'Electric lighting'!$G30+'Overcast Sky'!AB30</f>
        <v>1196.7221</v>
      </c>
      <c r="AC30" s="33">
        <f>'Electric lighting'!$G30+'Overcast Sky'!AC30</f>
        <v>1192.7701</v>
      </c>
      <c r="AD30" s="33">
        <f>'Electric lighting'!$G30+'Overcast Sky'!AD30</f>
        <v>1146.2068999999999</v>
      </c>
      <c r="AE30" s="33">
        <f>'Electric lighting'!$G30+'Overcast Sky'!AE30</f>
        <v>1095.7021999999999</v>
      </c>
    </row>
    <row r="31" spans="1:31" x14ac:dyDescent="0.3">
      <c r="A31" s="35" t="s">
        <v>36</v>
      </c>
      <c r="B31" s="33">
        <f>'Electric lighting'!$G31+'Overcast Sky'!B31</f>
        <v>832.68873000000008</v>
      </c>
      <c r="C31" s="33">
        <f>'Electric lighting'!$G31+'Overcast Sky'!C31</f>
        <v>1062.4578000000001</v>
      </c>
      <c r="D31" s="33">
        <f>'Electric lighting'!$G31+'Overcast Sky'!D31</f>
        <v>1215.4678000000001</v>
      </c>
      <c r="E31" s="33">
        <f>'Electric lighting'!$G31+'Overcast Sky'!E31</f>
        <v>1486.0275999999999</v>
      </c>
      <c r="F31" s="33">
        <f>'Electric lighting'!$G31+'Overcast Sky'!F31</f>
        <v>1466.1801</v>
      </c>
      <c r="G31" s="33">
        <f>'Electric lighting'!$G31+'Overcast Sky'!G31</f>
        <v>1274.1026000000002</v>
      </c>
      <c r="H31" s="33">
        <f>'Electric lighting'!$G31+'Overcast Sky'!H31</f>
        <v>1272.2754</v>
      </c>
      <c r="I31" s="33">
        <f>'Electric lighting'!$G31+'Overcast Sky'!I31</f>
        <v>993.29630000000009</v>
      </c>
      <c r="J31" s="33">
        <f>'Electric lighting'!$G31+'Overcast Sky'!J31</f>
        <v>849.79630000000009</v>
      </c>
      <c r="K31" s="33">
        <f>'Electric lighting'!$G31+'Overcast Sky'!K31</f>
        <v>782.7</v>
      </c>
      <c r="L31" s="33">
        <f>'Electric lighting'!$G31+'Overcast Sky'!L31</f>
        <v>1424.7156</v>
      </c>
      <c r="M31" s="33">
        <f>'Electric lighting'!$G31+'Overcast Sky'!M31</f>
        <v>1997.5330000000001</v>
      </c>
      <c r="N31" s="33">
        <f>'Electric lighting'!$G31+'Overcast Sky'!N31</f>
        <v>2519.451</v>
      </c>
      <c r="O31" s="33">
        <f>'Electric lighting'!$G31+'Overcast Sky'!O31</f>
        <v>2936.192</v>
      </c>
      <c r="P31" s="33">
        <f>'Electric lighting'!$G31+'Overcast Sky'!P31</f>
        <v>2685.3990000000003</v>
      </c>
      <c r="Q31" s="33">
        <f>'Electric lighting'!$G31+'Overcast Sky'!Q31</f>
        <v>2917.5630000000001</v>
      </c>
      <c r="R31" s="33">
        <f>'Electric lighting'!$G31+'Overcast Sky'!R31</f>
        <v>2779.0060000000003</v>
      </c>
      <c r="S31" s="33">
        <f>'Electric lighting'!$G31+'Overcast Sky'!S31</f>
        <v>1949.6860000000001</v>
      </c>
      <c r="T31" s="33">
        <f>'Electric lighting'!$G31+'Overcast Sky'!T31</f>
        <v>1386.6732999999999</v>
      </c>
      <c r="U31" s="33">
        <f>'Electric lighting'!$G31+'Overcast Sky'!U31</f>
        <v>1048.3993</v>
      </c>
      <c r="V31" s="33">
        <f>'Electric lighting'!$G31+'Overcast Sky'!V31</f>
        <v>1741.4582</v>
      </c>
      <c r="W31" s="33">
        <f>'Electric lighting'!$G31+'Overcast Sky'!W31</f>
        <v>2461.991</v>
      </c>
      <c r="X31" s="33">
        <f>'Electric lighting'!$G31+'Overcast Sky'!X31</f>
        <v>2871.5410000000002</v>
      </c>
      <c r="Y31" s="33">
        <f>'Electric lighting'!$G31+'Overcast Sky'!Y31</f>
        <v>3537.3450000000003</v>
      </c>
      <c r="Z31" s="33">
        <f>'Electric lighting'!$G31+'Overcast Sky'!Z31</f>
        <v>3710.4139999999998</v>
      </c>
      <c r="AA31" s="33">
        <f>'Electric lighting'!$G31+'Overcast Sky'!AA31</f>
        <v>3279.6400000000003</v>
      </c>
      <c r="AB31" s="33">
        <f>'Electric lighting'!$G31+'Overcast Sky'!AB31</f>
        <v>3609.3850000000002</v>
      </c>
      <c r="AC31" s="33">
        <f>'Electric lighting'!$G31+'Overcast Sky'!AC31</f>
        <v>3196.848</v>
      </c>
      <c r="AD31" s="33">
        <f>'Electric lighting'!$G31+'Overcast Sky'!AD31</f>
        <v>2495.1849999999999</v>
      </c>
      <c r="AE31" s="33">
        <f>'Electric lighting'!$G31+'Overcast Sky'!AE31</f>
        <v>2561.8040000000001</v>
      </c>
    </row>
    <row r="32" spans="1:31" x14ac:dyDescent="0.3">
      <c r="A32" s="35" t="s">
        <v>37</v>
      </c>
      <c r="B32" s="33">
        <f>'Electric lighting'!$G32+'Overcast Sky'!B32</f>
        <v>921.67639999999994</v>
      </c>
      <c r="C32" s="33">
        <f>'Electric lighting'!$G32+'Overcast Sky'!C32</f>
        <v>1066.9000999999998</v>
      </c>
      <c r="D32" s="33">
        <f>'Electric lighting'!$G32+'Overcast Sky'!D32</f>
        <v>1176.2154</v>
      </c>
      <c r="E32" s="33">
        <f>'Electric lighting'!$G32+'Overcast Sky'!E32</f>
        <v>1290.9879999999998</v>
      </c>
      <c r="F32" s="33">
        <f>'Electric lighting'!$G32+'Overcast Sky'!F32</f>
        <v>1315.7464</v>
      </c>
      <c r="G32" s="33">
        <f>'Electric lighting'!$G32+'Overcast Sky'!G32</f>
        <v>1260.7669000000001</v>
      </c>
      <c r="H32" s="33">
        <f>'Electric lighting'!$G32+'Overcast Sky'!H32</f>
        <v>1154.6706999999999</v>
      </c>
      <c r="I32" s="33">
        <f>'Electric lighting'!$G32+'Overcast Sky'!I32</f>
        <v>1022.3534</v>
      </c>
      <c r="J32" s="33">
        <f>'Electric lighting'!$G32+'Overcast Sky'!J32</f>
        <v>924.55405999999994</v>
      </c>
      <c r="K32" s="33">
        <f>'Electric lighting'!$G32+'Overcast Sky'!K32</f>
        <v>888.3</v>
      </c>
      <c r="L32" s="33">
        <f>'Electric lighting'!$G32+'Overcast Sky'!L32</f>
        <v>1247.0293999999999</v>
      </c>
      <c r="M32" s="33">
        <f>'Electric lighting'!$G32+'Overcast Sky'!M32</f>
        <v>1495.6264000000001</v>
      </c>
      <c r="N32" s="33">
        <f>'Electric lighting'!$G32+'Overcast Sky'!N32</f>
        <v>1934.7939999999999</v>
      </c>
      <c r="O32" s="33">
        <f>'Electric lighting'!$G32+'Overcast Sky'!O32</f>
        <v>1947.5339999999999</v>
      </c>
      <c r="P32" s="33">
        <f>'Electric lighting'!$G32+'Overcast Sky'!P32</f>
        <v>2179.607</v>
      </c>
      <c r="Q32" s="33">
        <f>'Electric lighting'!$G32+'Overcast Sky'!Q32</f>
        <v>1963.7359999999999</v>
      </c>
      <c r="R32" s="33">
        <f>'Electric lighting'!$G32+'Overcast Sky'!R32</f>
        <v>1941.471</v>
      </c>
      <c r="S32" s="33">
        <f>'Electric lighting'!$G32+'Overcast Sky'!S32</f>
        <v>1608.9274</v>
      </c>
      <c r="T32" s="33">
        <f>'Electric lighting'!$G32+'Overcast Sky'!T32</f>
        <v>1305.7022999999999</v>
      </c>
      <c r="U32" s="33">
        <f>'Electric lighting'!$G32+'Overcast Sky'!U32</f>
        <v>1047.6596999999999</v>
      </c>
      <c r="V32" s="33">
        <f>'Electric lighting'!$G32+'Overcast Sky'!V32</f>
        <v>1438.7622999999999</v>
      </c>
      <c r="W32" s="33">
        <f>'Electric lighting'!$G32+'Overcast Sky'!W32</f>
        <v>1810.1967999999999</v>
      </c>
      <c r="X32" s="33">
        <f>'Electric lighting'!$G32+'Overcast Sky'!X32</f>
        <v>2339.5419999999999</v>
      </c>
      <c r="Y32" s="33">
        <f>'Electric lighting'!$G32+'Overcast Sky'!Y32</f>
        <v>2432.5550000000003</v>
      </c>
      <c r="Z32" s="33">
        <f>'Electric lighting'!$G32+'Overcast Sky'!Z32</f>
        <v>3291.6449999999995</v>
      </c>
      <c r="AA32" s="33">
        <f>'Electric lighting'!$G32+'Overcast Sky'!AA32</f>
        <v>2552.6130000000003</v>
      </c>
      <c r="AB32" s="33">
        <f>'Electric lighting'!$G32+'Overcast Sky'!AB32</f>
        <v>2590.4560000000001</v>
      </c>
      <c r="AC32" s="33">
        <f>'Electric lighting'!$G32+'Overcast Sky'!AC32</f>
        <v>2195.152</v>
      </c>
      <c r="AD32" s="33">
        <f>'Electric lighting'!$G32+'Overcast Sky'!AD32</f>
        <v>1898.1659999999999</v>
      </c>
      <c r="AE32" s="33">
        <f>'Electric lighting'!$G32+'Overcast Sky'!AE32</f>
        <v>1803.4769000000001</v>
      </c>
    </row>
    <row r="33" spans="1:33" x14ac:dyDescent="0.3">
      <c r="A33" s="35" t="s">
        <v>38</v>
      </c>
      <c r="B33" s="33">
        <f>'Electric lighting'!$G33+'Overcast Sky'!B33</f>
        <v>981.09757999999999</v>
      </c>
      <c r="C33" s="33">
        <f>'Electric lighting'!$G33+'Overcast Sky'!C33</f>
        <v>1063.1234999999999</v>
      </c>
      <c r="D33" s="33">
        <f>'Electric lighting'!$G33+'Overcast Sky'!D33</f>
        <v>1156.1363999999999</v>
      </c>
      <c r="E33" s="33">
        <f>'Electric lighting'!$G33+'Overcast Sky'!E33</f>
        <v>1231.6084999999998</v>
      </c>
      <c r="F33" s="33">
        <f>'Electric lighting'!$G33+'Overcast Sky'!F33</f>
        <v>1240.412</v>
      </c>
      <c r="G33" s="33">
        <f>'Electric lighting'!$G33+'Overcast Sky'!G33</f>
        <v>1172.9760999999999</v>
      </c>
      <c r="H33" s="33">
        <f>'Electric lighting'!$G33+'Overcast Sky'!H33</f>
        <v>1137.3461</v>
      </c>
      <c r="I33" s="33">
        <f>'Electric lighting'!$G33+'Overcast Sky'!I33</f>
        <v>1045.55404</v>
      </c>
      <c r="J33" s="33">
        <f>'Electric lighting'!$G33+'Overcast Sky'!J33</f>
        <v>983.69209000000001</v>
      </c>
      <c r="K33" s="33">
        <f>'Electric lighting'!$G33+'Overcast Sky'!K33</f>
        <v>958.3</v>
      </c>
      <c r="L33" s="33">
        <f>'Electric lighting'!$G33+'Overcast Sky'!L33</f>
        <v>1223.2586999999999</v>
      </c>
      <c r="M33" s="33">
        <f>'Electric lighting'!$G33+'Overcast Sky'!M33</f>
        <v>1392.3489</v>
      </c>
      <c r="N33" s="33">
        <f>'Electric lighting'!$G33+'Overcast Sky'!N33</f>
        <v>1642.3117</v>
      </c>
      <c r="O33" s="33">
        <f>'Electric lighting'!$G33+'Overcast Sky'!O33</f>
        <v>1616.2157</v>
      </c>
      <c r="P33" s="33">
        <f>'Electric lighting'!$G33+'Overcast Sky'!P33</f>
        <v>1781.6536000000001</v>
      </c>
      <c r="Q33" s="33">
        <f>'Electric lighting'!$G33+'Overcast Sky'!Q33</f>
        <v>1742.4829</v>
      </c>
      <c r="R33" s="33">
        <f>'Electric lighting'!$G33+'Overcast Sky'!R33</f>
        <v>1732.2332000000001</v>
      </c>
      <c r="S33" s="33">
        <f>'Electric lighting'!$G33+'Overcast Sky'!S33</f>
        <v>1448.3352</v>
      </c>
      <c r="T33" s="33">
        <f>'Electric lighting'!$G33+'Overcast Sky'!T33</f>
        <v>1190.2536</v>
      </c>
      <c r="U33" s="33">
        <f>'Electric lighting'!$G33+'Overcast Sky'!U33</f>
        <v>1081.2296999999999</v>
      </c>
      <c r="V33" s="33">
        <f>'Electric lighting'!$G33+'Overcast Sky'!V33</f>
        <v>1271.8521000000001</v>
      </c>
      <c r="W33" s="33">
        <f>'Electric lighting'!$G33+'Overcast Sky'!W33</f>
        <v>1646.9476999999999</v>
      </c>
      <c r="X33" s="33">
        <f>'Electric lighting'!$G33+'Overcast Sky'!X33</f>
        <v>1823.5623000000001</v>
      </c>
      <c r="Y33" s="33">
        <f>'Electric lighting'!$G33+'Overcast Sky'!Y33</f>
        <v>1693.8348999999998</v>
      </c>
      <c r="Z33" s="33">
        <f>'Electric lighting'!$G33+'Overcast Sky'!Z33</f>
        <v>2048.2640000000001</v>
      </c>
      <c r="AA33" s="33">
        <f>'Electric lighting'!$G33+'Overcast Sky'!AA33</f>
        <v>2076.5439999999999</v>
      </c>
      <c r="AB33" s="33">
        <f>'Electric lighting'!$G33+'Overcast Sky'!AB33</f>
        <v>1962.35</v>
      </c>
      <c r="AC33" s="33">
        <f>'Electric lighting'!$G33+'Overcast Sky'!AC33</f>
        <v>1895.4070999999999</v>
      </c>
      <c r="AD33" s="33">
        <f>'Electric lighting'!$G33+'Overcast Sky'!AD33</f>
        <v>1588.0952</v>
      </c>
      <c r="AE33" s="33">
        <f>'Electric lighting'!$G33+'Overcast Sky'!AE33</f>
        <v>1483.6491000000001</v>
      </c>
    </row>
    <row r="34" spans="1:33" x14ac:dyDescent="0.3">
      <c r="A34" s="35" t="s">
        <v>39</v>
      </c>
      <c r="B34" s="33">
        <f>'Electric lighting'!$G34+'Overcast Sky'!B34</f>
        <v>1006.66491</v>
      </c>
      <c r="C34" s="33">
        <f>'Electric lighting'!$G34+'Overcast Sky'!C34</f>
        <v>1053.2407000000001</v>
      </c>
      <c r="D34" s="33">
        <f>'Electric lighting'!$G34+'Overcast Sky'!D34</f>
        <v>1115.5989</v>
      </c>
      <c r="E34" s="33">
        <f>'Electric lighting'!$G34+'Overcast Sky'!E34</f>
        <v>1185.4046000000001</v>
      </c>
      <c r="F34" s="33">
        <f>'Electric lighting'!$G34+'Overcast Sky'!F34</f>
        <v>1178.9874</v>
      </c>
      <c r="G34" s="33">
        <f>'Electric lighting'!$G34+'Overcast Sky'!G34</f>
        <v>1150.4996000000001</v>
      </c>
      <c r="H34" s="33">
        <f>'Electric lighting'!$G34+'Overcast Sky'!H34</f>
        <v>1126.7797</v>
      </c>
      <c r="I34" s="33">
        <f>'Electric lighting'!$G34+'Overcast Sky'!I34</f>
        <v>1037.2342699999999</v>
      </c>
      <c r="J34" s="33">
        <f>'Electric lighting'!$G34+'Overcast Sky'!J34</f>
        <v>1009.9402700000001</v>
      </c>
      <c r="K34" s="33">
        <f>'Electric lighting'!$G34+'Overcast Sky'!K34</f>
        <v>991.5</v>
      </c>
      <c r="L34" s="33">
        <f>'Electric lighting'!$G34+'Overcast Sky'!L34</f>
        <v>1170.5036</v>
      </c>
      <c r="M34" s="33">
        <f>'Electric lighting'!$G34+'Overcast Sky'!M34</f>
        <v>1316.4227000000001</v>
      </c>
      <c r="N34" s="33">
        <f>'Electric lighting'!$G34+'Overcast Sky'!N34</f>
        <v>1466.4991</v>
      </c>
      <c r="O34" s="33">
        <f>'Electric lighting'!$G34+'Overcast Sky'!O34</f>
        <v>1441.3614</v>
      </c>
      <c r="P34" s="33">
        <f>'Electric lighting'!$G34+'Overcast Sky'!P34</f>
        <v>1557.0461</v>
      </c>
      <c r="Q34" s="33">
        <f>'Electric lighting'!$G34+'Overcast Sky'!Q34</f>
        <v>1455.6737000000001</v>
      </c>
      <c r="R34" s="33">
        <f>'Electric lighting'!$G34+'Overcast Sky'!R34</f>
        <v>1528.702</v>
      </c>
      <c r="S34" s="33">
        <f>'Electric lighting'!$G34+'Overcast Sky'!S34</f>
        <v>1326.6435000000001</v>
      </c>
      <c r="T34" s="33">
        <f>'Electric lighting'!$G34+'Overcast Sky'!T34</f>
        <v>1153.6935000000001</v>
      </c>
      <c r="U34" s="33">
        <f>'Electric lighting'!$G34+'Overcast Sky'!U34</f>
        <v>1064.6795999999999</v>
      </c>
      <c r="V34" s="33">
        <f>'Electric lighting'!$G34+'Overcast Sky'!V34</f>
        <v>1214.0851</v>
      </c>
      <c r="W34" s="33">
        <f>'Electric lighting'!$G34+'Overcast Sky'!W34</f>
        <v>1459.0092999999999</v>
      </c>
      <c r="X34" s="33">
        <f>'Electric lighting'!$G34+'Overcast Sky'!X34</f>
        <v>1465.1704999999999</v>
      </c>
      <c r="Y34" s="33">
        <f>'Electric lighting'!$G34+'Overcast Sky'!Y34</f>
        <v>1521.0610999999999</v>
      </c>
      <c r="Z34" s="33">
        <f>'Electric lighting'!$G34+'Overcast Sky'!Z34</f>
        <v>1643.6545000000001</v>
      </c>
      <c r="AA34" s="33">
        <f>'Electric lighting'!$G34+'Overcast Sky'!AA34</f>
        <v>1580.8859</v>
      </c>
      <c r="AB34" s="33">
        <f>'Electric lighting'!$G34+'Overcast Sky'!AB34</f>
        <v>1704.2428</v>
      </c>
      <c r="AC34" s="33">
        <f>'Electric lighting'!$G34+'Overcast Sky'!AC34</f>
        <v>1492.6657</v>
      </c>
      <c r="AD34" s="33">
        <f>'Electric lighting'!$G34+'Overcast Sky'!AD34</f>
        <v>1517.6994999999999</v>
      </c>
      <c r="AE34" s="33">
        <f>'Electric lighting'!$G34+'Overcast Sky'!AE34</f>
        <v>1302.3953999999999</v>
      </c>
    </row>
    <row r="35" spans="1:33" x14ac:dyDescent="0.3">
      <c r="A35" s="35" t="s">
        <v>40</v>
      </c>
      <c r="B35" s="33">
        <f>'Electric lighting'!$G35+'Overcast Sky'!B35</f>
        <v>996.35451</v>
      </c>
      <c r="C35" s="33">
        <f>'Electric lighting'!$G35+'Overcast Sky'!C35</f>
        <v>1024.20047</v>
      </c>
      <c r="D35" s="33">
        <f>'Electric lighting'!$G35+'Overcast Sky'!D35</f>
        <v>1056.85952</v>
      </c>
      <c r="E35" s="33">
        <f>'Electric lighting'!$G35+'Overcast Sky'!E35</f>
        <v>1115.7038</v>
      </c>
      <c r="F35" s="33">
        <f>'Electric lighting'!$G35+'Overcast Sky'!F35</f>
        <v>1115.6513</v>
      </c>
      <c r="G35" s="33">
        <f>'Electric lighting'!$G35+'Overcast Sky'!G35</f>
        <v>1091.7701999999999</v>
      </c>
      <c r="H35" s="33">
        <f>'Electric lighting'!$G35+'Overcast Sky'!H35</f>
        <v>1075.1655900000001</v>
      </c>
      <c r="I35" s="33">
        <f>'Electric lighting'!$G35+'Overcast Sky'!I35</f>
        <v>1021.43957</v>
      </c>
      <c r="J35" s="33">
        <f>'Electric lighting'!$G35+'Overcast Sky'!J35</f>
        <v>993.95052199999998</v>
      </c>
      <c r="K35" s="33">
        <f>'Electric lighting'!$G35+'Overcast Sky'!K35</f>
        <v>984.4</v>
      </c>
      <c r="L35" s="33">
        <f>'Electric lighting'!$G35+'Overcast Sky'!L35</f>
        <v>1109.7318</v>
      </c>
      <c r="M35" s="33">
        <f>'Electric lighting'!$G35+'Overcast Sky'!M35</f>
        <v>1205.1335999999999</v>
      </c>
      <c r="N35" s="33">
        <f>'Electric lighting'!$G35+'Overcast Sky'!N35</f>
        <v>1246.5234</v>
      </c>
      <c r="O35" s="33">
        <f>'Electric lighting'!$G35+'Overcast Sky'!O35</f>
        <v>1288.3522</v>
      </c>
      <c r="P35" s="33">
        <f>'Electric lighting'!$G35+'Overcast Sky'!P35</f>
        <v>1335.7107000000001</v>
      </c>
      <c r="Q35" s="33">
        <f>'Electric lighting'!$G35+'Overcast Sky'!Q35</f>
        <v>1299.6116</v>
      </c>
      <c r="R35" s="33">
        <f>'Electric lighting'!$G35+'Overcast Sky'!R35</f>
        <v>1390.5606</v>
      </c>
      <c r="S35" s="33">
        <f>'Electric lighting'!$G35+'Overcast Sky'!S35</f>
        <v>1190.9870000000001</v>
      </c>
      <c r="T35" s="33">
        <f>'Electric lighting'!$G35+'Overcast Sky'!T35</f>
        <v>1097.6578</v>
      </c>
      <c r="U35" s="33">
        <f>'Electric lighting'!$G35+'Overcast Sky'!U35</f>
        <v>1027.6933799999999</v>
      </c>
      <c r="V35" s="33">
        <f>'Electric lighting'!$G35+'Overcast Sky'!V35</f>
        <v>1160.8852999999999</v>
      </c>
      <c r="W35" s="33">
        <f>'Electric lighting'!$G35+'Overcast Sky'!W35</f>
        <v>1282.5794000000001</v>
      </c>
      <c r="X35" s="33">
        <f>'Electric lighting'!$G35+'Overcast Sky'!X35</f>
        <v>1388.4512999999999</v>
      </c>
      <c r="Y35" s="33">
        <f>'Electric lighting'!$G35+'Overcast Sky'!Y35</f>
        <v>1353.0624</v>
      </c>
      <c r="Z35" s="33">
        <f>'Electric lighting'!$G35+'Overcast Sky'!Z35</f>
        <v>1559.0861</v>
      </c>
      <c r="AA35" s="33">
        <f>'Electric lighting'!$G35+'Overcast Sky'!AA35</f>
        <v>1467.6623999999999</v>
      </c>
      <c r="AB35" s="33">
        <f>'Electric lighting'!$G35+'Overcast Sky'!AB35</f>
        <v>1527.6615999999999</v>
      </c>
      <c r="AC35" s="33">
        <f>'Electric lighting'!$G35+'Overcast Sky'!AC35</f>
        <v>1363.2176999999999</v>
      </c>
      <c r="AD35" s="33">
        <f>'Electric lighting'!$G35+'Overcast Sky'!AD35</f>
        <v>1302.0983999999999</v>
      </c>
      <c r="AE35" s="33">
        <f>'Electric lighting'!$G35+'Overcast Sky'!AE35</f>
        <v>1194.5477000000001</v>
      </c>
    </row>
    <row r="36" spans="1:33" x14ac:dyDescent="0.3">
      <c r="A36" s="35" t="s">
        <v>41</v>
      </c>
      <c r="B36" s="33">
        <f>'Electric lighting'!$G36+'Overcast Sky'!B36</f>
        <v>964.46488899999997</v>
      </c>
      <c r="C36" s="33">
        <f>'Electric lighting'!$G36+'Overcast Sky'!C36</f>
        <v>995.87513999999999</v>
      </c>
      <c r="D36" s="33">
        <f>'Electric lighting'!$G36+'Overcast Sky'!D36</f>
        <v>1004.3378300000001</v>
      </c>
      <c r="E36" s="33">
        <f>'Electric lighting'!$G36+'Overcast Sky'!E36</f>
        <v>1041.0988199999999</v>
      </c>
      <c r="F36" s="33">
        <f>'Electric lighting'!$G36+'Overcast Sky'!F36</f>
        <v>1047.0358200000001</v>
      </c>
      <c r="G36" s="33">
        <f>'Electric lighting'!$G36+'Overcast Sky'!G36</f>
        <v>1018.51017</v>
      </c>
      <c r="H36" s="33">
        <f>'Electric lighting'!$G36+'Overcast Sky'!H36</f>
        <v>1007.836</v>
      </c>
      <c r="I36" s="33">
        <f>'Electric lighting'!$G36+'Overcast Sky'!I36</f>
        <v>980.68145000000004</v>
      </c>
      <c r="J36" s="33">
        <f>'Electric lighting'!$G36+'Overcast Sky'!J36</f>
        <v>962.92140500000005</v>
      </c>
      <c r="K36" s="33">
        <f>'Electric lighting'!$G36+'Overcast Sky'!K36</f>
        <v>957.1</v>
      </c>
      <c r="L36" s="33">
        <f>'Electric lighting'!$G36+'Overcast Sky'!L36</f>
        <v>1042.28133</v>
      </c>
      <c r="M36" s="33">
        <f>'Electric lighting'!$G36+'Overcast Sky'!M36</f>
        <v>1092.9663</v>
      </c>
      <c r="N36" s="33">
        <f>'Electric lighting'!$G36+'Overcast Sky'!N36</f>
        <v>1144.1210000000001</v>
      </c>
      <c r="O36" s="33">
        <f>'Electric lighting'!$G36+'Overcast Sky'!O36</f>
        <v>1127.4751000000001</v>
      </c>
      <c r="P36" s="33">
        <f>'Electric lighting'!$G36+'Overcast Sky'!P36</f>
        <v>1206.3000999999999</v>
      </c>
      <c r="Q36" s="33">
        <f>'Electric lighting'!$G36+'Overcast Sky'!Q36</f>
        <v>1186.0461</v>
      </c>
      <c r="R36" s="33">
        <f>'Electric lighting'!$G36+'Overcast Sky'!R36</f>
        <v>1187.0788</v>
      </c>
      <c r="S36" s="33">
        <f>'Electric lighting'!$G36+'Overcast Sky'!S36</f>
        <v>1078.1426000000001</v>
      </c>
      <c r="T36" s="33">
        <f>'Electric lighting'!$G36+'Overcast Sky'!T36</f>
        <v>1034.49082</v>
      </c>
      <c r="U36" s="33">
        <f>'Electric lighting'!$G36+'Overcast Sky'!U36</f>
        <v>990.44650999999999</v>
      </c>
      <c r="V36" s="33">
        <f>'Electric lighting'!$G36+'Overcast Sky'!V36</f>
        <v>1069.7112999999999</v>
      </c>
      <c r="W36" s="33">
        <f>'Electric lighting'!$G36+'Overcast Sky'!W36</f>
        <v>1154.3413</v>
      </c>
      <c r="X36" s="33">
        <f>'Electric lighting'!$G36+'Overcast Sky'!X36</f>
        <v>1214.8051</v>
      </c>
      <c r="Y36" s="33">
        <f>'Electric lighting'!$G36+'Overcast Sky'!Y36</f>
        <v>1206.3715</v>
      </c>
      <c r="Z36" s="33">
        <f>'Electric lighting'!$G36+'Overcast Sky'!Z36</f>
        <v>1300.7064</v>
      </c>
      <c r="AA36" s="33">
        <f>'Electric lighting'!$G36+'Overcast Sky'!AA36</f>
        <v>1248.3461</v>
      </c>
      <c r="AB36" s="33">
        <f>'Electric lighting'!$G36+'Overcast Sky'!AB36</f>
        <v>1276.4124000000002</v>
      </c>
      <c r="AC36" s="33">
        <f>'Electric lighting'!$G36+'Overcast Sky'!AC36</f>
        <v>1320.0885000000001</v>
      </c>
      <c r="AD36" s="33">
        <f>'Electric lighting'!$G36+'Overcast Sky'!AD36</f>
        <v>1143.2311999999999</v>
      </c>
      <c r="AE36" s="33">
        <f>'Electric lighting'!$G36+'Overcast Sky'!AE36</f>
        <v>1111.9365</v>
      </c>
    </row>
    <row r="37" spans="1:33" x14ac:dyDescent="0.3">
      <c r="A37" s="35" t="s">
        <v>42</v>
      </c>
      <c r="B37" s="33">
        <f>'Electric lighting'!$G37+'Overcast Sky'!B37</f>
        <v>725.64337</v>
      </c>
      <c r="C37" s="33">
        <f>'Electric lighting'!$G37+'Overcast Sky'!C37</f>
        <v>906.95960000000002</v>
      </c>
      <c r="D37" s="33">
        <f>'Electric lighting'!$G37+'Overcast Sky'!D37</f>
        <v>1067.0540000000001</v>
      </c>
      <c r="E37" s="33">
        <f>'Electric lighting'!$G37+'Overcast Sky'!E37</f>
        <v>1304.2712000000001</v>
      </c>
      <c r="F37" s="33">
        <f>'Electric lighting'!$G37+'Overcast Sky'!F37</f>
        <v>1322.3928000000001</v>
      </c>
      <c r="G37" s="33">
        <f>'Electric lighting'!$G37+'Overcast Sky'!G37</f>
        <v>1158.7004999999999</v>
      </c>
      <c r="H37" s="33">
        <f>'Electric lighting'!$G37+'Overcast Sky'!H37</f>
        <v>1035.6242999999999</v>
      </c>
      <c r="I37" s="33">
        <f>'Electric lighting'!$G37+'Overcast Sky'!I37</f>
        <v>843.4461</v>
      </c>
      <c r="J37" s="33">
        <f>'Electric lighting'!$G37+'Overcast Sky'!J37</f>
        <v>728.99627999999996</v>
      </c>
      <c r="K37" s="33">
        <f>'Electric lighting'!$G37+'Overcast Sky'!K37</f>
        <v>678</v>
      </c>
      <c r="L37" s="33">
        <f>'Electric lighting'!$G37+'Overcast Sky'!L37</f>
        <v>1203.8822</v>
      </c>
      <c r="M37" s="33">
        <f>'Electric lighting'!$G37+'Overcast Sky'!M37</f>
        <v>1867.1590000000001</v>
      </c>
      <c r="N37" s="33">
        <f>'Electric lighting'!$G37+'Overcast Sky'!N37</f>
        <v>2259.777</v>
      </c>
      <c r="O37" s="33">
        <f>'Electric lighting'!$G37+'Overcast Sky'!O37</f>
        <v>2433.5429999999997</v>
      </c>
      <c r="P37" s="33">
        <f>'Electric lighting'!$G37+'Overcast Sky'!P37</f>
        <v>2096.703</v>
      </c>
      <c r="Q37" s="33">
        <f>'Electric lighting'!$G37+'Overcast Sky'!Q37</f>
        <v>2429.252</v>
      </c>
      <c r="R37" s="33">
        <f>'Electric lighting'!$G37+'Overcast Sky'!R37</f>
        <v>2192.3150000000001</v>
      </c>
      <c r="S37" s="33">
        <f>'Electric lighting'!$G37+'Overcast Sky'!S37</f>
        <v>1485.5146</v>
      </c>
      <c r="T37" s="33">
        <f>'Electric lighting'!$G37+'Overcast Sky'!T37</f>
        <v>1272.4602</v>
      </c>
      <c r="U37" s="33">
        <f>'Electric lighting'!$G37+'Overcast Sky'!U37</f>
        <v>900.48950000000002</v>
      </c>
      <c r="V37" s="33">
        <f>'Electric lighting'!$G37+'Overcast Sky'!V37</f>
        <v>1495.2602000000002</v>
      </c>
      <c r="W37" s="33">
        <f>'Electric lighting'!$G37+'Overcast Sky'!W37</f>
        <v>1919.671</v>
      </c>
      <c r="X37" s="33">
        <f>'Electric lighting'!$G37+'Overcast Sky'!X37</f>
        <v>2357.7439999999997</v>
      </c>
      <c r="Y37" s="33">
        <f>'Electric lighting'!$G37+'Overcast Sky'!Y37</f>
        <v>3283.4589999999998</v>
      </c>
      <c r="Z37" s="33">
        <f>'Electric lighting'!$G37+'Overcast Sky'!Z37</f>
        <v>3113.9430000000002</v>
      </c>
      <c r="AA37" s="33">
        <f>'Electric lighting'!$G37+'Overcast Sky'!AA37</f>
        <v>2878.5729999999999</v>
      </c>
      <c r="AB37" s="33">
        <f>'Electric lighting'!$G37+'Overcast Sky'!AB37</f>
        <v>3012.1190000000001</v>
      </c>
      <c r="AC37" s="33">
        <f>'Electric lighting'!$G37+'Overcast Sky'!AC37</f>
        <v>2675.902</v>
      </c>
      <c r="AD37" s="33">
        <f>'Electric lighting'!$G37+'Overcast Sky'!AD37</f>
        <v>2262.826</v>
      </c>
      <c r="AE37" s="33">
        <f>'Electric lighting'!$G37+'Overcast Sky'!AE37</f>
        <v>2044.2090000000001</v>
      </c>
    </row>
    <row r="38" spans="1:33" x14ac:dyDescent="0.3">
      <c r="A38" s="35" t="s">
        <v>43</v>
      </c>
      <c r="B38" s="33">
        <f>'Electric lighting'!$G38+'Overcast Sky'!B38</f>
        <v>792.12979000000007</v>
      </c>
      <c r="C38" s="33">
        <f>'Electric lighting'!$G38+'Overcast Sky'!C38</f>
        <v>906.08879999999999</v>
      </c>
      <c r="D38" s="33">
        <f>'Electric lighting'!$G38+'Overcast Sky'!D38</f>
        <v>998.82960000000003</v>
      </c>
      <c r="E38" s="33">
        <f>'Electric lighting'!$G38+'Overcast Sky'!E38</f>
        <v>1116.3811000000001</v>
      </c>
      <c r="F38" s="33">
        <f>'Electric lighting'!$G38+'Overcast Sky'!F38</f>
        <v>1149.8645999999999</v>
      </c>
      <c r="G38" s="33">
        <f>'Electric lighting'!$G38+'Overcast Sky'!G38</f>
        <v>1111.9769000000001</v>
      </c>
      <c r="H38" s="33">
        <f>'Electric lighting'!$G38+'Overcast Sky'!H38</f>
        <v>1015.7239</v>
      </c>
      <c r="I38" s="33">
        <f>'Electric lighting'!$G38+'Overcast Sky'!I38</f>
        <v>871.22640000000001</v>
      </c>
      <c r="J38" s="33">
        <f>'Electric lighting'!$G38+'Overcast Sky'!J38</f>
        <v>794.75696000000005</v>
      </c>
      <c r="K38" s="33">
        <f>'Electric lighting'!$G38+'Overcast Sky'!K38</f>
        <v>767.1</v>
      </c>
      <c r="L38" s="33">
        <f>'Electric lighting'!$G38+'Overcast Sky'!L38</f>
        <v>1089.4754</v>
      </c>
      <c r="M38" s="33">
        <f>'Electric lighting'!$G38+'Overcast Sky'!M38</f>
        <v>1359.4237000000001</v>
      </c>
      <c r="N38" s="33">
        <f>'Electric lighting'!$G38+'Overcast Sky'!N38</f>
        <v>1676.4144999999999</v>
      </c>
      <c r="O38" s="33">
        <f>'Electric lighting'!$G38+'Overcast Sky'!O38</f>
        <v>1757.5841</v>
      </c>
      <c r="P38" s="33">
        <f>'Electric lighting'!$G38+'Overcast Sky'!P38</f>
        <v>1867.77</v>
      </c>
      <c r="Q38" s="33">
        <f>'Electric lighting'!$G38+'Overcast Sky'!Q38</f>
        <v>1743.8344999999999</v>
      </c>
      <c r="R38" s="33">
        <f>'Electric lighting'!$G38+'Overcast Sky'!R38</f>
        <v>1595.4131</v>
      </c>
      <c r="S38" s="33">
        <f>'Electric lighting'!$G38+'Overcast Sky'!S38</f>
        <v>1426.0415</v>
      </c>
      <c r="T38" s="33">
        <f>'Electric lighting'!$G38+'Overcast Sky'!T38</f>
        <v>1188.3982000000001</v>
      </c>
      <c r="U38" s="33">
        <f>'Electric lighting'!$G38+'Overcast Sky'!U38</f>
        <v>890.02179999999998</v>
      </c>
      <c r="V38" s="33">
        <f>'Electric lighting'!$G38+'Overcast Sky'!V38</f>
        <v>1177.4103</v>
      </c>
      <c r="W38" s="33">
        <f>'Electric lighting'!$G38+'Overcast Sky'!W38</f>
        <v>1505.0831000000001</v>
      </c>
      <c r="X38" s="33">
        <f>'Electric lighting'!$G38+'Overcast Sky'!X38</f>
        <v>1947.4690000000001</v>
      </c>
      <c r="Y38" s="33">
        <f>'Electric lighting'!$G38+'Overcast Sky'!Y38</f>
        <v>2150.1469999999999</v>
      </c>
      <c r="Z38" s="33">
        <f>'Electric lighting'!$G38+'Overcast Sky'!Z38</f>
        <v>2755.3809999999999</v>
      </c>
      <c r="AA38" s="33">
        <f>'Electric lighting'!$G38+'Overcast Sky'!AA38</f>
        <v>2402.2710000000002</v>
      </c>
      <c r="AB38" s="33">
        <f>'Electric lighting'!$G38+'Overcast Sky'!AB38</f>
        <v>2399.8150000000001</v>
      </c>
      <c r="AC38" s="33">
        <f>'Electric lighting'!$G38+'Overcast Sky'!AC38</f>
        <v>2003.2220000000002</v>
      </c>
      <c r="AD38" s="33">
        <f>'Electric lighting'!$G38+'Overcast Sky'!AD38</f>
        <v>1594.0434</v>
      </c>
      <c r="AE38" s="33">
        <f>'Electric lighting'!$G38+'Overcast Sky'!AE38</f>
        <v>1617.4169000000002</v>
      </c>
    </row>
    <row r="39" spans="1:33" x14ac:dyDescent="0.3">
      <c r="A39" s="35" t="s">
        <v>44</v>
      </c>
      <c r="B39" s="33">
        <f>'Electric lighting'!$G39+'Overcast Sky'!B39</f>
        <v>837.15839999999992</v>
      </c>
      <c r="C39" s="33">
        <f>'Electric lighting'!$G39+'Overcast Sky'!C39</f>
        <v>901.15956999999992</v>
      </c>
      <c r="D39" s="33">
        <f>'Electric lighting'!$G39+'Overcast Sky'!D39</f>
        <v>984.86289999999997</v>
      </c>
      <c r="E39" s="33">
        <f>'Electric lighting'!$G39+'Overcast Sky'!E39</f>
        <v>1045.6162999999999</v>
      </c>
      <c r="F39" s="33">
        <f>'Electric lighting'!$G39+'Overcast Sky'!F39</f>
        <v>1039.1762999999999</v>
      </c>
      <c r="G39" s="33">
        <f>'Electric lighting'!$G39+'Overcast Sky'!G39</f>
        <v>996.21010000000001</v>
      </c>
      <c r="H39" s="33">
        <f>'Electric lighting'!$G39+'Overcast Sky'!H39</f>
        <v>988.85919999999999</v>
      </c>
      <c r="I39" s="33">
        <f>'Electric lighting'!$G39+'Overcast Sky'!I39</f>
        <v>888.23669999999993</v>
      </c>
      <c r="J39" s="33">
        <f>'Electric lighting'!$G39+'Overcast Sky'!J39</f>
        <v>838.76501999999994</v>
      </c>
      <c r="K39" s="33">
        <f>'Electric lighting'!$G39+'Overcast Sky'!K39</f>
        <v>818.8</v>
      </c>
      <c r="L39" s="33">
        <f>'Electric lighting'!$G39+'Overcast Sky'!L39</f>
        <v>1065.2448999999999</v>
      </c>
      <c r="M39" s="33">
        <f>'Electric lighting'!$G39+'Overcast Sky'!M39</f>
        <v>1193.3991999999998</v>
      </c>
      <c r="N39" s="33">
        <f>'Electric lighting'!$G39+'Overcast Sky'!N39</f>
        <v>1353.1491000000001</v>
      </c>
      <c r="O39" s="33">
        <f>'Electric lighting'!$G39+'Overcast Sky'!O39</f>
        <v>1497.1006</v>
      </c>
      <c r="P39" s="33">
        <f>'Electric lighting'!$G39+'Overcast Sky'!P39</f>
        <v>1493.1878999999999</v>
      </c>
      <c r="Q39" s="33">
        <f>'Electric lighting'!$G39+'Overcast Sky'!Q39</f>
        <v>1415.1835999999998</v>
      </c>
      <c r="R39" s="33">
        <f>'Electric lighting'!$G39+'Overcast Sky'!R39</f>
        <v>1455.4148</v>
      </c>
      <c r="S39" s="33">
        <f>'Electric lighting'!$G39+'Overcast Sky'!S39</f>
        <v>1206.2669000000001</v>
      </c>
      <c r="T39" s="33">
        <f>'Electric lighting'!$G39+'Overcast Sky'!T39</f>
        <v>1025.4186</v>
      </c>
      <c r="U39" s="33">
        <f>'Electric lighting'!$G39+'Overcast Sky'!U39</f>
        <v>924.50249999999994</v>
      </c>
      <c r="V39" s="33">
        <f>'Electric lighting'!$G39+'Overcast Sky'!V39</f>
        <v>1131.4024999999999</v>
      </c>
      <c r="W39" s="33">
        <f>'Electric lighting'!$G39+'Overcast Sky'!W39</f>
        <v>1368.1749</v>
      </c>
      <c r="X39" s="33">
        <f>'Electric lighting'!$G39+'Overcast Sky'!X39</f>
        <v>1590.2134999999998</v>
      </c>
      <c r="Y39" s="33">
        <f>'Electric lighting'!$G39+'Overcast Sky'!Y39</f>
        <v>1558.4213</v>
      </c>
      <c r="Z39" s="33">
        <f>'Electric lighting'!$G39+'Overcast Sky'!Z39</f>
        <v>1839.3309999999999</v>
      </c>
      <c r="AA39" s="33">
        <f>'Electric lighting'!$G39+'Overcast Sky'!AA39</f>
        <v>2030.2739999999999</v>
      </c>
      <c r="AB39" s="33">
        <f>'Electric lighting'!$G39+'Overcast Sky'!AB39</f>
        <v>1676.8629999999998</v>
      </c>
      <c r="AC39" s="33">
        <f>'Electric lighting'!$G39+'Overcast Sky'!AC39</f>
        <v>1669.4443000000001</v>
      </c>
      <c r="AD39" s="33">
        <f>'Electric lighting'!$G39+'Overcast Sky'!AD39</f>
        <v>1372.0598</v>
      </c>
      <c r="AE39" s="33">
        <f>'Electric lighting'!$G39+'Overcast Sky'!AE39</f>
        <v>1317.6808000000001</v>
      </c>
    </row>
    <row r="40" spans="1:33" x14ac:dyDescent="0.3">
      <c r="A40" s="35" t="s">
        <v>45</v>
      </c>
      <c r="B40" s="33">
        <f>'Electric lighting'!$G40+'Overcast Sky'!B40</f>
        <v>847.24095999999997</v>
      </c>
      <c r="C40" s="33">
        <f>'Electric lighting'!$G40+'Overcast Sky'!C40</f>
        <v>892.58537000000001</v>
      </c>
      <c r="D40" s="33">
        <f>'Electric lighting'!$G40+'Overcast Sky'!D40</f>
        <v>944.2956999999999</v>
      </c>
      <c r="E40" s="33">
        <f>'Electric lighting'!$G40+'Overcast Sky'!E40</f>
        <v>995.57199999999989</v>
      </c>
      <c r="F40" s="33">
        <f>'Electric lighting'!$G40+'Overcast Sky'!F40</f>
        <v>979.43459999999993</v>
      </c>
      <c r="G40" s="33">
        <f>'Electric lighting'!$G40+'Overcast Sky'!G40</f>
        <v>982.125</v>
      </c>
      <c r="H40" s="33">
        <f>'Electric lighting'!$G40+'Overcast Sky'!H40</f>
        <v>936.78229999999996</v>
      </c>
      <c r="I40" s="33">
        <f>'Electric lighting'!$G40+'Overcast Sky'!I40</f>
        <v>880.34143999999992</v>
      </c>
      <c r="J40" s="33">
        <f>'Electric lighting'!$G40+'Overcast Sky'!J40</f>
        <v>849.33808999999997</v>
      </c>
      <c r="K40" s="33">
        <f>'Electric lighting'!$G40+'Overcast Sky'!K40</f>
        <v>833.8</v>
      </c>
      <c r="L40" s="33">
        <f>'Electric lighting'!$G40+'Overcast Sky'!L40</f>
        <v>1002.4550999999999</v>
      </c>
      <c r="M40" s="33">
        <f>'Electric lighting'!$G40+'Overcast Sky'!M40</f>
        <v>1151.9839999999999</v>
      </c>
      <c r="N40" s="33">
        <f>'Electric lighting'!$G40+'Overcast Sky'!N40</f>
        <v>1178.0683999999999</v>
      </c>
      <c r="O40" s="33">
        <f>'Electric lighting'!$G40+'Overcast Sky'!O40</f>
        <v>1277.4616000000001</v>
      </c>
      <c r="P40" s="33">
        <f>'Electric lighting'!$G40+'Overcast Sky'!P40</f>
        <v>1256.3896</v>
      </c>
      <c r="Q40" s="33">
        <f>'Electric lighting'!$G40+'Overcast Sky'!Q40</f>
        <v>1234.8991000000001</v>
      </c>
      <c r="R40" s="33">
        <f>'Electric lighting'!$G40+'Overcast Sky'!R40</f>
        <v>1259.6442</v>
      </c>
      <c r="S40" s="33">
        <f>'Electric lighting'!$G40+'Overcast Sky'!S40</f>
        <v>1103.4754</v>
      </c>
      <c r="T40" s="33">
        <f>'Electric lighting'!$G40+'Overcast Sky'!T40</f>
        <v>960.3101999999999</v>
      </c>
      <c r="U40" s="33">
        <f>'Electric lighting'!$G40+'Overcast Sky'!U40</f>
        <v>913.9724799999999</v>
      </c>
      <c r="V40" s="33">
        <f>'Electric lighting'!$G40+'Overcast Sky'!V40</f>
        <v>1044.856</v>
      </c>
      <c r="W40" s="33">
        <f>'Electric lighting'!$G40+'Overcast Sky'!W40</f>
        <v>1227.0273</v>
      </c>
      <c r="X40" s="33">
        <f>'Electric lighting'!$G40+'Overcast Sky'!X40</f>
        <v>1292.2544</v>
      </c>
      <c r="Y40" s="33">
        <f>'Electric lighting'!$G40+'Overcast Sky'!Y40</f>
        <v>1300.6070999999999</v>
      </c>
      <c r="Z40" s="33">
        <f>'Electric lighting'!$G40+'Overcast Sky'!Z40</f>
        <v>1462.338</v>
      </c>
      <c r="AA40" s="33">
        <f>'Electric lighting'!$G40+'Overcast Sky'!AA40</f>
        <v>1474.6441</v>
      </c>
      <c r="AB40" s="33">
        <f>'Electric lighting'!$G40+'Overcast Sky'!AB40</f>
        <v>1444.8359999999998</v>
      </c>
      <c r="AC40" s="33">
        <f>'Electric lighting'!$G40+'Overcast Sky'!AC40</f>
        <v>1412.5382999999999</v>
      </c>
      <c r="AD40" s="33">
        <f>'Electric lighting'!$G40+'Overcast Sky'!AD40</f>
        <v>1215.5988</v>
      </c>
      <c r="AE40" s="33">
        <f>'Electric lighting'!$G40+'Overcast Sky'!AE40</f>
        <v>1179.6392999999998</v>
      </c>
    </row>
    <row r="41" spans="1:33" x14ac:dyDescent="0.3">
      <c r="A41" s="35" t="s">
        <v>46</v>
      </c>
      <c r="B41" s="33">
        <f>'Electric lighting'!$G41+'Overcast Sky'!B41</f>
        <v>840.04876999999999</v>
      </c>
      <c r="C41" s="33">
        <f>'Electric lighting'!$G41+'Overcast Sky'!C41</f>
        <v>877.99541999999997</v>
      </c>
      <c r="D41" s="33">
        <f>'Electric lighting'!$G41+'Overcast Sky'!D41</f>
        <v>901.33398</v>
      </c>
      <c r="E41" s="33">
        <f>'Electric lighting'!$G41+'Overcast Sky'!E41</f>
        <v>934.61750000000006</v>
      </c>
      <c r="F41" s="33">
        <f>'Electric lighting'!$G41+'Overcast Sky'!F41</f>
        <v>900.39139999999998</v>
      </c>
      <c r="G41" s="33">
        <f>'Electric lighting'!$G41+'Overcast Sky'!G41</f>
        <v>942.86670000000004</v>
      </c>
      <c r="H41" s="33">
        <f>'Electric lighting'!$G41+'Overcast Sky'!H41</f>
        <v>902.29679999999996</v>
      </c>
      <c r="I41" s="33">
        <f>'Electric lighting'!$G41+'Overcast Sky'!I41</f>
        <v>864.13910999999996</v>
      </c>
      <c r="J41" s="33">
        <f>'Electric lighting'!$G41+'Overcast Sky'!J41</f>
        <v>841.35180000000003</v>
      </c>
      <c r="K41" s="33">
        <f>'Electric lighting'!$G41+'Overcast Sky'!K41</f>
        <v>830</v>
      </c>
      <c r="L41" s="33">
        <f>'Electric lighting'!$G41+'Overcast Sky'!L41</f>
        <v>928.50055999999995</v>
      </c>
      <c r="M41" s="33">
        <f>'Electric lighting'!$G41+'Overcast Sky'!M41</f>
        <v>1011.6707</v>
      </c>
      <c r="N41" s="33">
        <f>'Electric lighting'!$G41+'Overcast Sky'!N41</f>
        <v>1094.2311999999999</v>
      </c>
      <c r="O41" s="33">
        <f>'Electric lighting'!$G41+'Overcast Sky'!O41</f>
        <v>1088.4013</v>
      </c>
      <c r="P41" s="33">
        <f>'Electric lighting'!$G41+'Overcast Sky'!P41</f>
        <v>1134.5371</v>
      </c>
      <c r="Q41" s="33">
        <f>'Electric lighting'!$G41+'Overcast Sky'!Q41</f>
        <v>1177.9765</v>
      </c>
      <c r="R41" s="33">
        <f>'Electric lighting'!$G41+'Overcast Sky'!R41</f>
        <v>1207.0664999999999</v>
      </c>
      <c r="S41" s="33">
        <f>'Electric lighting'!$G41+'Overcast Sky'!S41</f>
        <v>982.10570000000007</v>
      </c>
      <c r="T41" s="33">
        <f>'Electric lighting'!$G41+'Overcast Sky'!T41</f>
        <v>925.37927000000002</v>
      </c>
      <c r="U41" s="33">
        <f>'Electric lighting'!$G41+'Overcast Sky'!U41</f>
        <v>870.05301999999995</v>
      </c>
      <c r="V41" s="33">
        <f>'Electric lighting'!$G41+'Overcast Sky'!V41</f>
        <v>993.7953</v>
      </c>
      <c r="W41" s="33">
        <f>'Electric lighting'!$G41+'Overcast Sky'!W41</f>
        <v>1126.3604</v>
      </c>
      <c r="X41" s="33">
        <f>'Electric lighting'!$G41+'Overcast Sky'!X41</f>
        <v>1133.3753999999999</v>
      </c>
      <c r="Y41" s="33">
        <f>'Electric lighting'!$G41+'Overcast Sky'!Y41</f>
        <v>1232.3836999999999</v>
      </c>
      <c r="Z41" s="33">
        <f>'Electric lighting'!$G41+'Overcast Sky'!Z41</f>
        <v>1363.3296</v>
      </c>
      <c r="AA41" s="33">
        <f>'Electric lighting'!$G41+'Overcast Sky'!AA41</f>
        <v>1198.8951</v>
      </c>
      <c r="AB41" s="33">
        <f>'Electric lighting'!$G41+'Overcast Sky'!AB41</f>
        <v>1354.6642999999999</v>
      </c>
      <c r="AC41" s="33">
        <f>'Electric lighting'!$G41+'Overcast Sky'!AC41</f>
        <v>1239.1336999999999</v>
      </c>
      <c r="AD41" s="33">
        <f>'Electric lighting'!$G41+'Overcast Sky'!AD41</f>
        <v>1121.8069</v>
      </c>
      <c r="AE41" s="33">
        <f>'Electric lighting'!$G41+'Overcast Sky'!AE41</f>
        <v>1021.9528</v>
      </c>
    </row>
    <row r="42" spans="1:33" x14ac:dyDescent="0.3">
      <c r="A42" s="35" t="s">
        <v>47</v>
      </c>
      <c r="B42" s="33">
        <f>'Electric lighting'!$G42+'Overcast Sky'!B42</f>
        <v>828.22160700000006</v>
      </c>
      <c r="C42" s="33">
        <f>'Electric lighting'!$G42+'Overcast Sky'!C42</f>
        <v>854.75162</v>
      </c>
      <c r="D42" s="33">
        <f>'Electric lighting'!$G42+'Overcast Sky'!D42</f>
        <v>868.19635000000005</v>
      </c>
      <c r="E42" s="33">
        <f>'Electric lighting'!$G42+'Overcast Sky'!E42</f>
        <v>894.44682999999998</v>
      </c>
      <c r="F42" s="33">
        <f>'Electric lighting'!$G42+'Overcast Sky'!F42</f>
        <v>903.33757000000003</v>
      </c>
      <c r="G42" s="33">
        <f>'Electric lighting'!$G42+'Overcast Sky'!G42</f>
        <v>880.56034999999997</v>
      </c>
      <c r="H42" s="33">
        <f>'Electric lighting'!$G42+'Overcast Sky'!H42</f>
        <v>869.02199000000007</v>
      </c>
      <c r="I42" s="33">
        <f>'Electric lighting'!$G42+'Overcast Sky'!I42</f>
        <v>844.15957000000003</v>
      </c>
      <c r="J42" s="33">
        <f>'Electric lighting'!$G42+'Overcast Sky'!J42</f>
        <v>828.81749100000002</v>
      </c>
      <c r="K42" s="33">
        <f>'Electric lighting'!$G42+'Overcast Sky'!K42</f>
        <v>822.6</v>
      </c>
      <c r="L42" s="33">
        <f>'Electric lighting'!$G42+'Overcast Sky'!L42</f>
        <v>884.56941000000006</v>
      </c>
      <c r="M42" s="33">
        <f>'Electric lighting'!$G42+'Overcast Sky'!M42</f>
        <v>953.31700000000001</v>
      </c>
      <c r="N42" s="33">
        <f>'Electric lighting'!$G42+'Overcast Sky'!N42</f>
        <v>1021.7156</v>
      </c>
      <c r="O42" s="33">
        <f>'Electric lighting'!$G42+'Overcast Sky'!O42</f>
        <v>1044.9686999999999</v>
      </c>
      <c r="P42" s="33">
        <f>'Electric lighting'!$G42+'Overcast Sky'!P42</f>
        <v>1046.5102999999999</v>
      </c>
      <c r="Q42" s="33">
        <f>'Electric lighting'!$G42+'Overcast Sky'!Q42</f>
        <v>1032.7904000000001</v>
      </c>
      <c r="R42" s="33">
        <f>'Electric lighting'!$G42+'Overcast Sky'!R42</f>
        <v>1037.5775000000001</v>
      </c>
      <c r="S42" s="33">
        <f>'Electric lighting'!$G42+'Overcast Sky'!S42</f>
        <v>935.55960000000005</v>
      </c>
      <c r="T42" s="33">
        <f>'Electric lighting'!$G42+'Overcast Sky'!T42</f>
        <v>916.89688000000001</v>
      </c>
      <c r="U42" s="33">
        <f>'Electric lighting'!$G42+'Overcast Sky'!U42</f>
        <v>858.47390000000007</v>
      </c>
      <c r="V42" s="33">
        <f>'Electric lighting'!$G42+'Overcast Sky'!V42</f>
        <v>942.85180000000003</v>
      </c>
      <c r="W42" s="33">
        <f>'Electric lighting'!$G42+'Overcast Sky'!W42</f>
        <v>985.23149999999998</v>
      </c>
      <c r="X42" s="33">
        <f>'Electric lighting'!$G42+'Overcast Sky'!X42</f>
        <v>1069.4349</v>
      </c>
      <c r="Y42" s="33">
        <f>'Electric lighting'!$G42+'Overcast Sky'!Y42</f>
        <v>1115.085</v>
      </c>
      <c r="Z42" s="33">
        <f>'Electric lighting'!$G42+'Overcast Sky'!Z42</f>
        <v>1124.4363000000001</v>
      </c>
      <c r="AA42" s="33">
        <f>'Electric lighting'!$G42+'Overcast Sky'!AA42</f>
        <v>1189.6363000000001</v>
      </c>
      <c r="AB42" s="33">
        <f>'Electric lighting'!$G42+'Overcast Sky'!AB42</f>
        <v>1076.5540000000001</v>
      </c>
      <c r="AC42" s="33">
        <f>'Electric lighting'!$G42+'Overcast Sky'!AC42</f>
        <v>1099.8433</v>
      </c>
      <c r="AD42" s="33">
        <f>'Electric lighting'!$G42+'Overcast Sky'!AD42</f>
        <v>1025.2279000000001</v>
      </c>
      <c r="AE42" s="33">
        <f>'Electric lighting'!$G42+'Overcast Sky'!AE42</f>
        <v>996.95410000000004</v>
      </c>
    </row>
    <row r="43" spans="1:33" x14ac:dyDescent="0.3">
      <c r="A43" s="3"/>
      <c r="B43" s="3">
        <f>COUNTIF(B3:B42,"&gt;500")</f>
        <v>40</v>
      </c>
      <c r="C43" s="3">
        <f t="shared" ref="C43:AE43" si="0">COUNTIF(C3:C42,"&gt;500")</f>
        <v>40</v>
      </c>
      <c r="D43" s="3">
        <f t="shared" si="0"/>
        <v>40</v>
      </c>
      <c r="E43" s="3">
        <f t="shared" si="0"/>
        <v>40</v>
      </c>
      <c r="F43" s="3">
        <f t="shared" si="0"/>
        <v>40</v>
      </c>
      <c r="G43" s="3">
        <f t="shared" si="0"/>
        <v>40</v>
      </c>
      <c r="H43" s="3">
        <f t="shared" si="0"/>
        <v>40</v>
      </c>
      <c r="I43" s="3">
        <f t="shared" si="0"/>
        <v>40</v>
      </c>
      <c r="J43" s="3">
        <f t="shared" si="0"/>
        <v>40</v>
      </c>
      <c r="K43" s="3">
        <f t="shared" si="0"/>
        <v>40</v>
      </c>
      <c r="L43" s="3">
        <f t="shared" si="0"/>
        <v>40</v>
      </c>
      <c r="M43" s="3">
        <f t="shared" si="0"/>
        <v>40</v>
      </c>
      <c r="N43" s="3">
        <f t="shared" si="0"/>
        <v>40</v>
      </c>
      <c r="O43" s="3">
        <f t="shared" si="0"/>
        <v>40</v>
      </c>
      <c r="P43" s="3">
        <f t="shared" si="0"/>
        <v>40</v>
      </c>
      <c r="Q43" s="3">
        <f t="shared" si="0"/>
        <v>40</v>
      </c>
      <c r="R43" s="3">
        <f t="shared" si="0"/>
        <v>40</v>
      </c>
      <c r="S43" s="3">
        <f t="shared" si="0"/>
        <v>40</v>
      </c>
      <c r="T43" s="3">
        <f t="shared" si="0"/>
        <v>40</v>
      </c>
      <c r="U43" s="3">
        <f t="shared" si="0"/>
        <v>40</v>
      </c>
      <c r="V43" s="3">
        <f t="shared" si="0"/>
        <v>40</v>
      </c>
      <c r="W43" s="3">
        <f t="shared" si="0"/>
        <v>40</v>
      </c>
      <c r="X43" s="3">
        <f t="shared" si="0"/>
        <v>40</v>
      </c>
      <c r="Y43" s="3">
        <f t="shared" si="0"/>
        <v>40</v>
      </c>
      <c r="Z43" s="3">
        <f t="shared" si="0"/>
        <v>40</v>
      </c>
      <c r="AA43" s="3">
        <f t="shared" si="0"/>
        <v>40</v>
      </c>
      <c r="AB43" s="3">
        <f t="shared" si="0"/>
        <v>40</v>
      </c>
      <c r="AC43" s="3">
        <f t="shared" si="0"/>
        <v>40</v>
      </c>
      <c r="AD43" s="3">
        <f t="shared" si="0"/>
        <v>40</v>
      </c>
      <c r="AE43" s="3">
        <f t="shared" si="0"/>
        <v>40</v>
      </c>
    </row>
    <row r="44" spans="1:33" ht="15" thickBot="1" x14ac:dyDescent="0.3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</row>
    <row r="45" spans="1:33" ht="15" thickBot="1" x14ac:dyDescent="0.35">
      <c r="A45" s="133" t="s">
        <v>81</v>
      </c>
      <c r="B45" s="136" t="s">
        <v>83</v>
      </c>
      <c r="C45" s="136"/>
      <c r="D45" s="136"/>
      <c r="E45" s="136"/>
      <c r="F45" s="136"/>
      <c r="G45" s="136"/>
      <c r="H45" s="136"/>
      <c r="I45" s="136"/>
      <c r="J45" s="136"/>
      <c r="K45" s="137"/>
      <c r="L45" s="135" t="s">
        <v>84</v>
      </c>
      <c r="M45" s="136"/>
      <c r="N45" s="136"/>
      <c r="O45" s="136"/>
      <c r="P45" s="136"/>
      <c r="Q45" s="136"/>
      <c r="R45" s="136"/>
      <c r="S45" s="136"/>
      <c r="T45" s="136"/>
      <c r="U45" s="137"/>
      <c r="V45" s="135" t="s">
        <v>85</v>
      </c>
      <c r="W45" s="136"/>
      <c r="X45" s="136"/>
      <c r="Y45" s="136"/>
      <c r="Z45" s="136"/>
      <c r="AA45" s="136"/>
      <c r="AB45" s="136"/>
      <c r="AC45" s="136"/>
      <c r="AD45" s="136"/>
      <c r="AE45" s="137"/>
    </row>
    <row r="46" spans="1:33" ht="15" thickBot="1" x14ac:dyDescent="0.35">
      <c r="A46" s="138"/>
      <c r="B46" s="69">
        <v>8.3000000000000007</v>
      </c>
      <c r="C46" s="69">
        <v>9.3000000000000007</v>
      </c>
      <c r="D46" s="69">
        <v>10.3</v>
      </c>
      <c r="E46" s="69">
        <v>11.3</v>
      </c>
      <c r="F46" s="69">
        <v>12.3</v>
      </c>
      <c r="G46" s="69">
        <v>13.3</v>
      </c>
      <c r="H46" s="69">
        <v>14.3</v>
      </c>
      <c r="I46" s="69">
        <v>15.3</v>
      </c>
      <c r="J46" s="69">
        <v>16.3</v>
      </c>
      <c r="K46" s="70">
        <v>17.3</v>
      </c>
      <c r="L46" s="69">
        <v>8.3000000000000007</v>
      </c>
      <c r="M46" s="69">
        <v>9.3000000000000007</v>
      </c>
      <c r="N46" s="69">
        <v>10.3</v>
      </c>
      <c r="O46" s="69">
        <v>11.3</v>
      </c>
      <c r="P46" s="69">
        <v>12.3</v>
      </c>
      <c r="Q46" s="69">
        <v>13.3</v>
      </c>
      <c r="R46" s="69">
        <v>14.3</v>
      </c>
      <c r="S46" s="69">
        <v>15.3</v>
      </c>
      <c r="T46" s="69">
        <v>16.3</v>
      </c>
      <c r="U46" s="70">
        <v>17.3</v>
      </c>
      <c r="V46" s="70">
        <v>7.3</v>
      </c>
      <c r="W46" s="69">
        <v>8.3000000000000007</v>
      </c>
      <c r="X46" s="69">
        <v>9.3000000000000007</v>
      </c>
      <c r="Y46" s="69">
        <v>10.3</v>
      </c>
      <c r="Z46" s="69">
        <v>11.3</v>
      </c>
      <c r="AA46" s="69">
        <v>12.3</v>
      </c>
      <c r="AB46" s="69">
        <v>13.3</v>
      </c>
      <c r="AC46" s="69">
        <v>14.3</v>
      </c>
      <c r="AD46" s="69">
        <v>15.3</v>
      </c>
      <c r="AE46" s="70">
        <v>16.3</v>
      </c>
    </row>
    <row r="47" spans="1:33" x14ac:dyDescent="0.3">
      <c r="A47" s="45" t="s">
        <v>6</v>
      </c>
      <c r="B47" s="33">
        <f>'Electric lighting'!$C3+'Overcast Sky'!B47</f>
        <v>137.12329245399999</v>
      </c>
      <c r="C47" s="33">
        <f>'Electric lighting'!$C3+'Overcast Sky'!C47</f>
        <v>215.43891444000002</v>
      </c>
      <c r="D47" s="33">
        <f>'Electric lighting'!$C3+'Overcast Sky'!D47</f>
        <v>313.73868551999999</v>
      </c>
      <c r="E47" s="33">
        <f>'Electric lighting'!$C3+'Overcast Sky'!E47</f>
        <v>322.13771602000003</v>
      </c>
      <c r="F47" s="33">
        <f>'Electric lighting'!$C3+'Overcast Sky'!F47</f>
        <v>386.48384583999996</v>
      </c>
      <c r="G47" s="33">
        <f>'Electric lighting'!$C3+'Overcast Sky'!G47</f>
        <v>390.91873322000004</v>
      </c>
      <c r="H47" s="33">
        <f>'Electric lighting'!$C3+'Overcast Sky'!H47</f>
        <v>293.40881974000001</v>
      </c>
      <c r="I47" s="33">
        <f>'Electric lighting'!$C3+'Overcast Sky'!I47</f>
        <v>208.94387554000002</v>
      </c>
      <c r="J47" s="33">
        <f>'Electric lighting'!$C3+'Overcast Sky'!J47</f>
        <v>142.94824768799998</v>
      </c>
      <c r="K47" s="33">
        <f>'Electric lighting'!$C3+'Overcast Sky'!K47</f>
        <v>113.1</v>
      </c>
      <c r="L47" s="33">
        <f>'Electric lighting'!$C3+'Overcast Sky'!L47</f>
        <v>327.73691872000001</v>
      </c>
      <c r="M47" s="33">
        <f>'Electric lighting'!$C3+'Overcast Sky'!M47</f>
        <v>607.44506016000003</v>
      </c>
      <c r="N47" s="33">
        <f>'Electric lighting'!$C3+'Overcast Sky'!N47</f>
        <v>632.30410710000001</v>
      </c>
      <c r="O47" s="33">
        <f>'Electric lighting'!$C3+'Overcast Sky'!O47</f>
        <v>941.53091184000004</v>
      </c>
      <c r="P47" s="33">
        <f>'Electric lighting'!$C3+'Overcast Sky'!P47</f>
        <v>784.28493764000007</v>
      </c>
      <c r="Q47" s="33">
        <f>'Electric lighting'!$C3+'Overcast Sky'!Q47</f>
        <v>941.85980782000013</v>
      </c>
      <c r="R47" s="33">
        <f>'Electric lighting'!$C3+'Overcast Sky'!R47</f>
        <v>704.75252734000014</v>
      </c>
      <c r="S47" s="33">
        <f>'Electric lighting'!$C3+'Overcast Sky'!S47</f>
        <v>735.85135874000002</v>
      </c>
      <c r="T47" s="33">
        <f>'Electric lighting'!$C3+'Overcast Sky'!T47</f>
        <v>408.66471391999994</v>
      </c>
      <c r="U47" s="33">
        <f>'Electric lighting'!$C3+'Overcast Sky'!U47</f>
        <v>258.91939778000005</v>
      </c>
      <c r="V47" s="33">
        <f>'Electric lighting'!$C3+'Overcast Sky'!V47</f>
        <v>522.69379258000004</v>
      </c>
      <c r="W47" s="33">
        <f>'Electric lighting'!$C3+'Overcast Sky'!W47</f>
        <v>785.74599304000003</v>
      </c>
      <c r="X47" s="33">
        <f>'Electric lighting'!$C3+'Overcast Sky'!X47</f>
        <v>863.53908618000003</v>
      </c>
      <c r="Y47" s="33">
        <f>'Electric lighting'!$C3+'Overcast Sky'!Y47</f>
        <v>1100.9120378</v>
      </c>
      <c r="Z47" s="33">
        <f>'Electric lighting'!$C3+'Overcast Sky'!Z47</f>
        <v>1159.0870428000001</v>
      </c>
      <c r="AA47" s="33">
        <f>'Electric lighting'!$C3+'Overcast Sky'!AA47</f>
        <v>1090.7516792000001</v>
      </c>
      <c r="AB47" s="33">
        <f>'Electric lighting'!$C3+'Overcast Sky'!AB47</f>
        <v>988.46684102000006</v>
      </c>
      <c r="AC47" s="33">
        <f>'Electric lighting'!$C3+'Overcast Sky'!AC47</f>
        <v>1050.7171307999999</v>
      </c>
      <c r="AD47" s="33">
        <f>'Electric lighting'!$C3+'Overcast Sky'!AD47</f>
        <v>979.41771786000004</v>
      </c>
      <c r="AE47" s="33">
        <f>'Electric lighting'!$C3+'Overcast Sky'!AE47</f>
        <v>735.07653742000002</v>
      </c>
      <c r="AG47" s="3" t="s">
        <v>77</v>
      </c>
    </row>
    <row r="48" spans="1:33" x14ac:dyDescent="0.3">
      <c r="A48" s="35" t="s">
        <v>7</v>
      </c>
      <c r="B48" s="33">
        <f>'Electric lighting'!$C4+'Overcast Sky'!B48</f>
        <v>140.399751646</v>
      </c>
      <c r="C48" s="33">
        <f>'Electric lighting'!$C4+'Overcast Sky'!C48</f>
        <v>185.06539276399999</v>
      </c>
      <c r="D48" s="33">
        <f>'Electric lighting'!$C4+'Overcast Sky'!D48</f>
        <v>219.72122830000001</v>
      </c>
      <c r="E48" s="33">
        <f>'Electric lighting'!$C4+'Overcast Sky'!E48</f>
        <v>302.61035224</v>
      </c>
      <c r="F48" s="33">
        <f>'Electric lighting'!$C4+'Overcast Sky'!F48</f>
        <v>276.05048463999998</v>
      </c>
      <c r="G48" s="33">
        <f>'Electric lighting'!$C4+'Overcast Sky'!G48</f>
        <v>264.92128235999996</v>
      </c>
      <c r="H48" s="33">
        <f>'Electric lighting'!$C4+'Overcast Sky'!H48</f>
        <v>211.21043113799999</v>
      </c>
      <c r="I48" s="33">
        <f>'Electric lighting'!$C4+'Overcast Sky'!I48</f>
        <v>200.91144890599998</v>
      </c>
      <c r="J48" s="33">
        <f>'Electric lighting'!$C4+'Overcast Sky'!J48</f>
        <v>142.26032825199999</v>
      </c>
      <c r="K48" s="33">
        <f>'Electric lighting'!$C4+'Overcast Sky'!K48</f>
        <v>124.6</v>
      </c>
      <c r="L48" s="33">
        <f>'Electric lighting'!$C4+'Overcast Sky'!L48</f>
        <v>247.89677136</v>
      </c>
      <c r="M48" s="33">
        <f>'Electric lighting'!$C4+'Overcast Sky'!M48</f>
        <v>361.73019722000004</v>
      </c>
      <c r="N48" s="33">
        <f>'Electric lighting'!$C4+'Overcast Sky'!N48</f>
        <v>424.38239046000001</v>
      </c>
      <c r="O48" s="33">
        <f>'Electric lighting'!$C4+'Overcast Sky'!O48</f>
        <v>606.43858897999996</v>
      </c>
      <c r="P48" s="33">
        <f>'Electric lighting'!$C4+'Overcast Sky'!P48</f>
        <v>566.29398588000004</v>
      </c>
      <c r="Q48" s="33">
        <f>'Electric lighting'!$C4+'Overcast Sky'!Q48</f>
        <v>628.85097954000003</v>
      </c>
      <c r="R48" s="33">
        <f>'Electric lighting'!$C4+'Overcast Sky'!R48</f>
        <v>517.33468066</v>
      </c>
      <c r="S48" s="33">
        <f>'Electric lighting'!$C4+'Overcast Sky'!S48</f>
        <v>403.5017077</v>
      </c>
      <c r="T48" s="33">
        <f>'Electric lighting'!$C4+'Overcast Sky'!T48</f>
        <v>312.09951304000003</v>
      </c>
      <c r="U48" s="33">
        <f>'Electric lighting'!$C4+'Overcast Sky'!U48</f>
        <v>198.074573886</v>
      </c>
      <c r="V48" s="33">
        <f>'Electric lighting'!$C4+'Overcast Sky'!V48</f>
        <v>374.30424108</v>
      </c>
      <c r="W48" s="33">
        <f>'Electric lighting'!$C4+'Overcast Sky'!W48</f>
        <v>469.96550734000004</v>
      </c>
      <c r="X48" s="33">
        <f>'Electric lighting'!$C4+'Overcast Sky'!X48</f>
        <v>686.22634430000005</v>
      </c>
      <c r="Y48" s="33">
        <f>'Electric lighting'!$C4+'Overcast Sky'!Y48</f>
        <v>688.12471993999998</v>
      </c>
      <c r="Z48" s="33">
        <f>'Electric lighting'!$C4+'Overcast Sky'!Z48</f>
        <v>797.636574</v>
      </c>
      <c r="AA48" s="33">
        <f>'Electric lighting'!$C4+'Overcast Sky'!AA48</f>
        <v>780.50753368000005</v>
      </c>
      <c r="AB48" s="33">
        <f>'Electric lighting'!$C4+'Overcast Sky'!AB48</f>
        <v>669.01125297999999</v>
      </c>
      <c r="AC48" s="33">
        <f>'Electric lighting'!$C4+'Overcast Sky'!AC48</f>
        <v>662.82246506000001</v>
      </c>
      <c r="AD48" s="33">
        <f>'Electric lighting'!$C4+'Overcast Sky'!AD48</f>
        <v>533.90384600000004</v>
      </c>
      <c r="AE48" s="33">
        <f>'Electric lighting'!$C4+'Overcast Sky'!AE48</f>
        <v>507.7692515</v>
      </c>
      <c r="AG48" t="s">
        <v>99</v>
      </c>
    </row>
    <row r="49" spans="1:33" x14ac:dyDescent="0.3">
      <c r="A49" s="35" t="s">
        <v>8</v>
      </c>
      <c r="B49" s="33">
        <f>'Electric lighting'!$C5+'Overcast Sky'!B49</f>
        <v>130.64030418799999</v>
      </c>
      <c r="C49" s="33">
        <f>'Electric lighting'!$C5+'Overcast Sky'!C49</f>
        <v>165.08180027</v>
      </c>
      <c r="D49" s="33">
        <f>'Electric lighting'!$C5+'Overcast Sky'!D49</f>
        <v>186.402547844</v>
      </c>
      <c r="E49" s="33">
        <f>'Electric lighting'!$C5+'Overcast Sky'!E49</f>
        <v>207.87903867</v>
      </c>
      <c r="F49" s="33">
        <f>'Electric lighting'!$C5+'Overcast Sky'!F49</f>
        <v>246.26706912</v>
      </c>
      <c r="G49" s="33">
        <f>'Electric lighting'!$C5+'Overcast Sky'!G49</f>
        <v>205.66595187799999</v>
      </c>
      <c r="H49" s="33">
        <f>'Electric lighting'!$C5+'Overcast Sky'!H49</f>
        <v>187.78740734799999</v>
      </c>
      <c r="I49" s="33">
        <f>'Electric lighting'!$C5+'Overcast Sky'!I49</f>
        <v>143.901007854</v>
      </c>
      <c r="J49" s="33">
        <f>'Electric lighting'!$C5+'Overcast Sky'!J49</f>
        <v>129.47955228519999</v>
      </c>
      <c r="K49" s="33">
        <f>'Electric lighting'!$C5+'Overcast Sky'!K49</f>
        <v>120.5</v>
      </c>
      <c r="L49" s="33">
        <f>'Electric lighting'!$C5+'Overcast Sky'!L49</f>
        <v>193.66404753</v>
      </c>
      <c r="M49" s="33">
        <f>'Electric lighting'!$C5+'Overcast Sky'!M49</f>
        <v>307.56518194</v>
      </c>
      <c r="N49" s="33">
        <f>'Electric lighting'!$C5+'Overcast Sky'!N49</f>
        <v>274.05556383999999</v>
      </c>
      <c r="O49" s="33">
        <f>'Electric lighting'!$C5+'Overcast Sky'!O49</f>
        <v>336.68701426000001</v>
      </c>
      <c r="P49" s="33">
        <f>'Electric lighting'!$C5+'Overcast Sky'!P49</f>
        <v>303.56218000000001</v>
      </c>
      <c r="Q49" s="33">
        <f>'Electric lighting'!$C5+'Overcast Sky'!Q49</f>
        <v>411.10736109999999</v>
      </c>
      <c r="R49" s="33">
        <f>'Electric lighting'!$C5+'Overcast Sky'!R49</f>
        <v>360.47721720000004</v>
      </c>
      <c r="S49" s="33">
        <f>'Electric lighting'!$C5+'Overcast Sky'!S49</f>
        <v>257.58667056000002</v>
      </c>
      <c r="T49" s="33">
        <f>'Electric lighting'!$C5+'Overcast Sky'!T49</f>
        <v>198.460430632</v>
      </c>
      <c r="U49" s="33">
        <f>'Electric lighting'!$C5+'Overcast Sky'!U49</f>
        <v>168.38853186599999</v>
      </c>
      <c r="V49" s="33">
        <f>'Electric lighting'!$C5+'Overcast Sky'!V49</f>
        <v>271.01035481999998</v>
      </c>
      <c r="W49" s="33">
        <f>'Electric lighting'!$C5+'Overcast Sky'!W49</f>
        <v>341.62498296000001</v>
      </c>
      <c r="X49" s="33">
        <f>'Electric lighting'!$C5+'Overcast Sky'!X49</f>
        <v>455.88359134000001</v>
      </c>
      <c r="Y49" s="33">
        <f>'Electric lighting'!$C5+'Overcast Sky'!Y49</f>
        <v>461.56812040000005</v>
      </c>
      <c r="Z49" s="33">
        <f>'Electric lighting'!$C5+'Overcast Sky'!Z49</f>
        <v>503.72205964000005</v>
      </c>
      <c r="AA49" s="33">
        <f>'Electric lighting'!$C5+'Overcast Sky'!AA49</f>
        <v>471.84097936000006</v>
      </c>
      <c r="AB49" s="33">
        <f>'Electric lighting'!$C5+'Overcast Sky'!AB49</f>
        <v>468.74441148</v>
      </c>
      <c r="AC49" s="33">
        <f>'Electric lighting'!$C5+'Overcast Sky'!AC49</f>
        <v>421.51880746</v>
      </c>
      <c r="AD49" s="33">
        <f>'Electric lighting'!$C5+'Overcast Sky'!AD49</f>
        <v>390.78320186000002</v>
      </c>
      <c r="AE49" s="33">
        <f>'Electric lighting'!$C5+'Overcast Sky'!AE49</f>
        <v>344.07245455999998</v>
      </c>
      <c r="AG49" s="3" t="s">
        <v>92</v>
      </c>
    </row>
    <row r="50" spans="1:33" x14ac:dyDescent="0.3">
      <c r="A50" s="35" t="s">
        <v>9</v>
      </c>
      <c r="B50" s="33">
        <f>'Electric lighting'!$C6+'Overcast Sky'!B50</f>
        <v>136.33584407260003</v>
      </c>
      <c r="C50" s="33">
        <f>'Electric lighting'!$C6+'Overcast Sky'!C50</f>
        <v>150.78345642800002</v>
      </c>
      <c r="D50" s="33">
        <f>'Electric lighting'!$C6+'Overcast Sky'!D50</f>
        <v>174.51461932400002</v>
      </c>
      <c r="E50" s="33">
        <f>'Electric lighting'!$C6+'Overcast Sky'!E50</f>
        <v>178.32321846800002</v>
      </c>
      <c r="F50" s="33">
        <f>'Electric lighting'!$C6+'Overcast Sky'!F50</f>
        <v>188.70567017000002</v>
      </c>
      <c r="G50" s="33">
        <f>'Electric lighting'!$C6+'Overcast Sky'!G50</f>
        <v>210.04738701400001</v>
      </c>
      <c r="H50" s="33">
        <f>'Electric lighting'!$C6+'Overcast Sky'!H50</f>
        <v>163.88608893600002</v>
      </c>
      <c r="I50" s="33">
        <f>'Electric lighting'!$C6+'Overcast Sky'!I50</f>
        <v>146.427645388</v>
      </c>
      <c r="J50" s="33">
        <f>'Electric lighting'!$C6+'Overcast Sky'!J50</f>
        <v>134.4315082686</v>
      </c>
      <c r="K50" s="33">
        <f>'Electric lighting'!$C6+'Overcast Sky'!K50</f>
        <v>129.30000000000001</v>
      </c>
      <c r="L50" s="33">
        <f>'Electric lighting'!$C6+'Overcast Sky'!L50</f>
        <v>198.29359034399999</v>
      </c>
      <c r="M50" s="33">
        <f>'Electric lighting'!$C6+'Overcast Sky'!M50</f>
        <v>237.31873334000002</v>
      </c>
      <c r="N50" s="33">
        <f>'Electric lighting'!$C6+'Overcast Sky'!N50</f>
        <v>221.30047556000002</v>
      </c>
      <c r="O50" s="33">
        <f>'Electric lighting'!$C6+'Overcast Sky'!O50</f>
        <v>300.77880960000005</v>
      </c>
      <c r="P50" s="33">
        <f>'Electric lighting'!$C6+'Overcast Sky'!P50</f>
        <v>282.63020080000001</v>
      </c>
      <c r="Q50" s="33">
        <f>'Electric lighting'!$C6+'Overcast Sky'!Q50</f>
        <v>262.25903054000003</v>
      </c>
      <c r="R50" s="33">
        <f>'Electric lighting'!$C6+'Overcast Sky'!R50</f>
        <v>264.08095665999997</v>
      </c>
      <c r="S50" s="33">
        <f>'Electric lighting'!$C6+'Overcast Sky'!S50</f>
        <v>193.17920803600001</v>
      </c>
      <c r="T50" s="33">
        <f>'Electric lighting'!$C6+'Overcast Sky'!T50</f>
        <v>170.359270882</v>
      </c>
      <c r="U50" s="33">
        <f>'Electric lighting'!$C6+'Overcast Sky'!U50</f>
        <v>158.371687232</v>
      </c>
      <c r="V50" s="33">
        <f>'Electric lighting'!$C6+'Overcast Sky'!V50</f>
        <v>217.78278314400001</v>
      </c>
      <c r="W50" s="33">
        <f>'Electric lighting'!$C6+'Overcast Sky'!W50</f>
        <v>237.29155934000002</v>
      </c>
      <c r="X50" s="33">
        <f>'Electric lighting'!$C6+'Overcast Sky'!X50</f>
        <v>279.06569664000006</v>
      </c>
      <c r="Y50" s="33">
        <f>'Electric lighting'!$C6+'Overcast Sky'!Y50</f>
        <v>382.86494184000003</v>
      </c>
      <c r="Z50" s="33">
        <f>'Electric lighting'!$C6+'Overcast Sky'!Z50</f>
        <v>366.19260587999997</v>
      </c>
      <c r="AA50" s="33">
        <f>'Electric lighting'!$C6+'Overcast Sky'!AA50</f>
        <v>295.59002487999999</v>
      </c>
      <c r="AB50" s="33">
        <f>'Electric lighting'!$C6+'Overcast Sky'!AB50</f>
        <v>349.51664672000004</v>
      </c>
      <c r="AC50" s="33">
        <f>'Electric lighting'!$C6+'Overcast Sky'!AC50</f>
        <v>334.19594552000001</v>
      </c>
      <c r="AD50" s="33">
        <f>'Electric lighting'!$C6+'Overcast Sky'!AD50</f>
        <v>309.43064888000004</v>
      </c>
      <c r="AE50" s="33">
        <f>'Electric lighting'!$C6+'Overcast Sky'!AE50</f>
        <v>244.58370224000004</v>
      </c>
      <c r="AG50" s="3" t="s">
        <v>93</v>
      </c>
    </row>
    <row r="51" spans="1:33" x14ac:dyDescent="0.3">
      <c r="A51" s="35" t="s">
        <v>10</v>
      </c>
      <c r="B51" s="33">
        <f>'Electric lighting'!$C7+'Overcast Sky'!B51</f>
        <v>140.36781187579999</v>
      </c>
      <c r="C51" s="33">
        <f>'Electric lighting'!$C7+'Overcast Sky'!C51</f>
        <v>149.104587116</v>
      </c>
      <c r="D51" s="33">
        <f>'Electric lighting'!$C7+'Overcast Sky'!D51</f>
        <v>159.90090789600001</v>
      </c>
      <c r="E51" s="33">
        <f>'Electric lighting'!$C7+'Overcast Sky'!E51</f>
        <v>171.777204958</v>
      </c>
      <c r="F51" s="33">
        <f>'Electric lighting'!$C7+'Overcast Sky'!F51</f>
        <v>163.82372842000001</v>
      </c>
      <c r="G51" s="33">
        <f>'Electric lighting'!$C7+'Overcast Sky'!G51</f>
        <v>185.34317228200001</v>
      </c>
      <c r="H51" s="33">
        <f>'Electric lighting'!$C7+'Overcast Sky'!H51</f>
        <v>167.977509828</v>
      </c>
      <c r="I51" s="33">
        <f>'Electric lighting'!$C7+'Overcast Sky'!I51</f>
        <v>149.97339424399999</v>
      </c>
      <c r="J51" s="33">
        <f>'Electric lighting'!$C7+'Overcast Sky'!J51</f>
        <v>140.2549319856</v>
      </c>
      <c r="K51" s="33">
        <f>'Electric lighting'!$C7+'Overcast Sky'!K51</f>
        <v>136.6</v>
      </c>
      <c r="L51" s="33">
        <f>'Electric lighting'!$C7+'Overcast Sky'!L51</f>
        <v>172.09913533599999</v>
      </c>
      <c r="M51" s="33">
        <f>'Electric lighting'!$C7+'Overcast Sky'!M51</f>
        <v>212.5812214</v>
      </c>
      <c r="N51" s="33">
        <f>'Electric lighting'!$C7+'Overcast Sky'!N51</f>
        <v>224.663669484</v>
      </c>
      <c r="O51" s="33">
        <f>'Electric lighting'!$C7+'Overcast Sky'!O51</f>
        <v>215.56710957799999</v>
      </c>
      <c r="P51" s="33">
        <f>'Electric lighting'!$C7+'Overcast Sky'!P51</f>
        <v>223.024216774</v>
      </c>
      <c r="Q51" s="33">
        <f>'Electric lighting'!$C7+'Overcast Sky'!Q51</f>
        <v>242.74073820000001</v>
      </c>
      <c r="R51" s="33">
        <f>'Electric lighting'!$C7+'Overcast Sky'!R51</f>
        <v>200.184116512</v>
      </c>
      <c r="S51" s="33">
        <f>'Electric lighting'!$C7+'Overcast Sky'!S51</f>
        <v>186.20360076</v>
      </c>
      <c r="T51" s="33">
        <f>'Electric lighting'!$C7+'Overcast Sky'!T51</f>
        <v>178.64075953</v>
      </c>
      <c r="U51" s="33">
        <f>'Electric lighting'!$C7+'Overcast Sky'!U51</f>
        <v>162.951560774</v>
      </c>
      <c r="V51" s="33">
        <f>'Electric lighting'!$C7+'Overcast Sky'!V51</f>
        <v>204.587826256</v>
      </c>
      <c r="W51" s="33">
        <f>'Electric lighting'!$C7+'Overcast Sky'!W51</f>
        <v>239.17849854000002</v>
      </c>
      <c r="X51" s="33">
        <f>'Electric lighting'!$C7+'Overcast Sky'!X51</f>
        <v>233.68391574</v>
      </c>
      <c r="Y51" s="33">
        <f>'Electric lighting'!$C7+'Overcast Sky'!Y51</f>
        <v>325.41111144000001</v>
      </c>
      <c r="Z51" s="33">
        <f>'Electric lighting'!$C7+'Overcast Sky'!Z51</f>
        <v>304.35787377999998</v>
      </c>
      <c r="AA51" s="33">
        <f>'Electric lighting'!$C7+'Overcast Sky'!AA51</f>
        <v>349.48935877999998</v>
      </c>
      <c r="AB51" s="33">
        <f>'Electric lighting'!$C7+'Overcast Sky'!AB51</f>
        <v>298.32443056</v>
      </c>
      <c r="AC51" s="33">
        <f>'Electric lighting'!$C7+'Overcast Sky'!AC51</f>
        <v>238.84344312000002</v>
      </c>
      <c r="AD51" s="33">
        <f>'Electric lighting'!$C7+'Overcast Sky'!AD51</f>
        <v>258.60500997999998</v>
      </c>
      <c r="AE51" s="33">
        <f>'Electric lighting'!$C7+'Overcast Sky'!AE51</f>
        <v>204.217643912</v>
      </c>
    </row>
    <row r="52" spans="1:33" x14ac:dyDescent="0.3">
      <c r="A52" s="35" t="s">
        <v>11</v>
      </c>
      <c r="B52" s="33">
        <f>'Electric lighting'!$C8+'Overcast Sky'!B52</f>
        <v>140.17908636839999</v>
      </c>
      <c r="C52" s="33">
        <f>'Electric lighting'!$C8+'Overcast Sky'!C52</f>
        <v>149.82660999399999</v>
      </c>
      <c r="D52" s="33">
        <f>'Electric lighting'!$C8+'Overcast Sky'!D52</f>
        <v>153.22453753400001</v>
      </c>
      <c r="E52" s="33">
        <f>'Electric lighting'!$C8+'Overcast Sky'!E52</f>
        <v>165.630356218</v>
      </c>
      <c r="F52" s="33">
        <f>'Electric lighting'!$C8+'Overcast Sky'!F52</f>
        <v>172.00872807799999</v>
      </c>
      <c r="G52" s="33">
        <f>'Electric lighting'!$C8+'Overcast Sky'!G52</f>
        <v>169.04287619600001</v>
      </c>
      <c r="H52" s="33">
        <f>'Electric lighting'!$C8+'Overcast Sky'!H52</f>
        <v>156.182672</v>
      </c>
      <c r="I52" s="33">
        <f>'Electric lighting'!$C8+'Overcast Sky'!I52</f>
        <v>148.90343675</v>
      </c>
      <c r="J52" s="33">
        <f>'Electric lighting'!$C8+'Overcast Sky'!J52</f>
        <v>139.60661623940001</v>
      </c>
      <c r="K52" s="33">
        <f>'Electric lighting'!$C8+'Overcast Sky'!K52</f>
        <v>136.4</v>
      </c>
      <c r="L52" s="33">
        <f>'Electric lighting'!$C8+'Overcast Sky'!L52</f>
        <v>163.43464267000002</v>
      </c>
      <c r="M52" s="33">
        <f>'Electric lighting'!$C8+'Overcast Sky'!M52</f>
        <v>185.09882431400001</v>
      </c>
      <c r="N52" s="33">
        <f>'Electric lighting'!$C8+'Overcast Sky'!N52</f>
        <v>190.05034378200003</v>
      </c>
      <c r="O52" s="33">
        <f>'Electric lighting'!$C8+'Overcast Sky'!O52</f>
        <v>200.00610027800002</v>
      </c>
      <c r="P52" s="33">
        <f>'Electric lighting'!$C8+'Overcast Sky'!P52</f>
        <v>209.93824256800002</v>
      </c>
      <c r="Q52" s="33">
        <f>'Electric lighting'!$C8+'Overcast Sky'!Q52</f>
        <v>200.40767765000001</v>
      </c>
      <c r="R52" s="33">
        <f>'Electric lighting'!$C8+'Overcast Sky'!R52</f>
        <v>187.54856041400001</v>
      </c>
      <c r="S52" s="33">
        <f>'Electric lighting'!$C8+'Overcast Sky'!S52</f>
        <v>199.56367132600002</v>
      </c>
      <c r="T52" s="33">
        <f>'Electric lighting'!$C8+'Overcast Sky'!T52</f>
        <v>166.134895876</v>
      </c>
      <c r="U52" s="33">
        <f>'Electric lighting'!$C8+'Overcast Sky'!U52</f>
        <v>153.74081636</v>
      </c>
      <c r="V52" s="33">
        <f>'Electric lighting'!$C8+'Overcast Sky'!V52</f>
        <v>171.17265656200001</v>
      </c>
      <c r="W52" s="33">
        <f>'Electric lighting'!$C8+'Overcast Sky'!W52</f>
        <v>179.350418238</v>
      </c>
      <c r="X52" s="33">
        <f>'Electric lighting'!$C8+'Overcast Sky'!X52</f>
        <v>233.84831908000001</v>
      </c>
      <c r="Y52" s="33">
        <f>'Electric lighting'!$C8+'Overcast Sky'!Y52</f>
        <v>235.57731011999999</v>
      </c>
      <c r="Z52" s="33">
        <f>'Electric lighting'!$C8+'Overcast Sky'!Z52</f>
        <v>231.22566576000003</v>
      </c>
      <c r="AA52" s="33">
        <f>'Electric lighting'!$C8+'Overcast Sky'!AA52</f>
        <v>206.69060536400002</v>
      </c>
      <c r="AB52" s="33">
        <f>'Electric lighting'!$C8+'Overcast Sky'!AB52</f>
        <v>248.53215230000001</v>
      </c>
      <c r="AC52" s="33">
        <f>'Electric lighting'!$C8+'Overcast Sky'!AC52</f>
        <v>227.79712218000003</v>
      </c>
      <c r="AD52" s="33">
        <f>'Electric lighting'!$C8+'Overcast Sky'!AD52</f>
        <v>220.68818638800002</v>
      </c>
      <c r="AE52" s="33">
        <f>'Electric lighting'!$C8+'Overcast Sky'!AE52</f>
        <v>207.748670344</v>
      </c>
    </row>
    <row r="53" spans="1:33" x14ac:dyDescent="0.3">
      <c r="A53" s="35" t="s">
        <v>12</v>
      </c>
      <c r="B53" s="33">
        <f>'Electric lighting'!$C9+'Overcast Sky'!B53</f>
        <v>142.75481556060001</v>
      </c>
      <c r="C53" s="33">
        <f>'Electric lighting'!$C9+'Overcast Sky'!C53</f>
        <v>151.17335065199998</v>
      </c>
      <c r="D53" s="33">
        <f>'Electric lighting'!$C9+'Overcast Sky'!D53</f>
        <v>155.271090214</v>
      </c>
      <c r="E53" s="33">
        <f>'Electric lighting'!$C9+'Overcast Sky'!E53</f>
        <v>160.24748295000001</v>
      </c>
      <c r="F53" s="33">
        <f>'Electric lighting'!$C9+'Overcast Sky'!F53</f>
        <v>168.651549698</v>
      </c>
      <c r="G53" s="33">
        <f>'Electric lighting'!$C9+'Overcast Sky'!G53</f>
        <v>168.81549949800001</v>
      </c>
      <c r="H53" s="33">
        <f>'Electric lighting'!$C9+'Overcast Sky'!H53</f>
        <v>153.43511513600001</v>
      </c>
      <c r="I53" s="33">
        <f>'Electric lighting'!$C9+'Overcast Sky'!I53</f>
        <v>150.53878340399999</v>
      </c>
      <c r="J53" s="33">
        <f>'Electric lighting'!$C9+'Overcast Sky'!J53</f>
        <v>142.67910517339999</v>
      </c>
      <c r="K53" s="33">
        <f>'Electric lighting'!$C9+'Overcast Sky'!K53</f>
        <v>140.1</v>
      </c>
      <c r="L53" s="33">
        <f>'Electric lighting'!$C9+'Overcast Sky'!L53</f>
        <v>162.46333243199999</v>
      </c>
      <c r="M53" s="33">
        <f>'Electric lighting'!$C9+'Overcast Sky'!M53</f>
        <v>167.094597252</v>
      </c>
      <c r="N53" s="33">
        <f>'Electric lighting'!$C9+'Overcast Sky'!N53</f>
        <v>237.97929872</v>
      </c>
      <c r="O53" s="33">
        <f>'Electric lighting'!$C9+'Overcast Sky'!O53</f>
        <v>210.708278482</v>
      </c>
      <c r="P53" s="33">
        <f>'Electric lighting'!$C9+'Overcast Sky'!P53</f>
        <v>230.48621314799999</v>
      </c>
      <c r="Q53" s="33">
        <f>'Electric lighting'!$C9+'Overcast Sky'!Q53</f>
        <v>226.524878008</v>
      </c>
      <c r="R53" s="33">
        <f>'Electric lighting'!$C9+'Overcast Sky'!R53</f>
        <v>204.33290482000001</v>
      </c>
      <c r="S53" s="33">
        <f>'Electric lighting'!$C9+'Overcast Sky'!S53</f>
        <v>182.49340558599999</v>
      </c>
      <c r="T53" s="33">
        <f>'Electric lighting'!$C9+'Overcast Sky'!T53</f>
        <v>156.59902924599999</v>
      </c>
      <c r="U53" s="33">
        <f>'Electric lighting'!$C9+'Overcast Sky'!U53</f>
        <v>155.01623432599999</v>
      </c>
      <c r="V53" s="33">
        <f>'Electric lighting'!$C9+'Overcast Sky'!V53</f>
        <v>168.74163150799998</v>
      </c>
      <c r="W53" s="33">
        <f>'Electric lighting'!$C9+'Overcast Sky'!W53</f>
        <v>205.13168454999999</v>
      </c>
      <c r="X53" s="33">
        <f>'Electric lighting'!$C9+'Overcast Sky'!X53</f>
        <v>196.60643082000001</v>
      </c>
      <c r="Y53" s="33">
        <f>'Electric lighting'!$C9+'Overcast Sky'!Y53</f>
        <v>238.50946346000001</v>
      </c>
      <c r="Z53" s="33">
        <f>'Electric lighting'!$C9+'Overcast Sky'!Z53</f>
        <v>278.43341368</v>
      </c>
      <c r="AA53" s="33">
        <f>'Electric lighting'!$C9+'Overcast Sky'!AA53</f>
        <v>261.76080597999999</v>
      </c>
      <c r="AB53" s="33">
        <f>'Electric lighting'!$C9+'Overcast Sky'!AB53</f>
        <v>237.15837218000001</v>
      </c>
      <c r="AC53" s="33">
        <f>'Electric lighting'!$C9+'Overcast Sky'!AC53</f>
        <v>242.25965661999999</v>
      </c>
      <c r="AD53" s="33">
        <f>'Electric lighting'!$C9+'Overcast Sky'!AD53</f>
        <v>199.538297086</v>
      </c>
      <c r="AE53" s="33">
        <f>'Electric lighting'!$C9+'Overcast Sky'!AE53</f>
        <v>176.91618665199999</v>
      </c>
    </row>
    <row r="54" spans="1:33" x14ac:dyDescent="0.3">
      <c r="A54" s="35" t="s">
        <v>13</v>
      </c>
      <c r="B54" s="33">
        <f>'Electric lighting'!$C10+'Overcast Sky'!B54</f>
        <v>165.37858635200001</v>
      </c>
      <c r="C54" s="33">
        <f>'Electric lighting'!$C10+'Overcast Sky'!C54</f>
        <v>251.24132487999998</v>
      </c>
      <c r="D54" s="33">
        <f>'Electric lighting'!$C10+'Overcast Sky'!D54</f>
        <v>370.81987781999999</v>
      </c>
      <c r="E54" s="33">
        <f>'Electric lighting'!$C10+'Overcast Sky'!E54</f>
        <v>508.57004688000006</v>
      </c>
      <c r="F54" s="33">
        <f>'Electric lighting'!$C10+'Overcast Sky'!F54</f>
        <v>513.42277980000006</v>
      </c>
      <c r="G54" s="33">
        <f>'Electric lighting'!$C10+'Overcast Sky'!G54</f>
        <v>466.03739266000002</v>
      </c>
      <c r="H54" s="33">
        <f>'Electric lighting'!$C10+'Overcast Sky'!H54</f>
        <v>372.17513578000001</v>
      </c>
      <c r="I54" s="33">
        <f>'Electric lighting'!$C10+'Overcast Sky'!I54</f>
        <v>275.61939202000002</v>
      </c>
      <c r="J54" s="33">
        <f>'Electric lighting'!$C10+'Overcast Sky'!J54</f>
        <v>165.34758081799998</v>
      </c>
      <c r="K54" s="33">
        <f>'Electric lighting'!$C10+'Overcast Sky'!K54</f>
        <v>131.6</v>
      </c>
      <c r="L54" s="33">
        <f>'Electric lighting'!$C10+'Overcast Sky'!L54</f>
        <v>526.32463268000004</v>
      </c>
      <c r="M54" s="33">
        <f>'Electric lighting'!$C10+'Overcast Sky'!M54</f>
        <v>838.57608478000009</v>
      </c>
      <c r="N54" s="33">
        <f>'Electric lighting'!$C10+'Overcast Sky'!N54</f>
        <v>851.50166962000014</v>
      </c>
      <c r="O54" s="33">
        <f>'Electric lighting'!$C10+'Overcast Sky'!O54</f>
        <v>1288.1372154000001</v>
      </c>
      <c r="P54" s="33">
        <f>'Electric lighting'!$C10+'Overcast Sky'!P54</f>
        <v>1010.7444799200001</v>
      </c>
      <c r="Q54" s="33">
        <f>'Electric lighting'!$C10+'Overcast Sky'!Q54</f>
        <v>1083.1175376000001</v>
      </c>
      <c r="R54" s="33">
        <f>'Electric lighting'!$C10+'Overcast Sky'!R54</f>
        <v>849.26316608000002</v>
      </c>
      <c r="S54" s="33">
        <f>'Electric lighting'!$C10+'Overcast Sky'!S54</f>
        <v>911.47559342000011</v>
      </c>
      <c r="T54" s="33">
        <f>'Electric lighting'!$C10+'Overcast Sky'!T54</f>
        <v>509.45084680000002</v>
      </c>
      <c r="U54" s="33">
        <f>'Electric lighting'!$C10+'Overcast Sky'!U54</f>
        <v>321.49453882</v>
      </c>
      <c r="V54" s="33">
        <f>'Electric lighting'!$C10+'Overcast Sky'!V54</f>
        <v>791.69767390000004</v>
      </c>
      <c r="W54" s="33">
        <f>'Electric lighting'!$C10+'Overcast Sky'!W54</f>
        <v>830.2835763600001</v>
      </c>
      <c r="X54" s="33">
        <f>'Electric lighting'!$C10+'Overcast Sky'!X54</f>
        <v>1046.5739424000001</v>
      </c>
      <c r="Y54" s="33">
        <f>'Electric lighting'!$C10+'Overcast Sky'!Y54</f>
        <v>1430.6902078000001</v>
      </c>
      <c r="Z54" s="33">
        <f>'Electric lighting'!$C10+'Overcast Sky'!Z54</f>
        <v>1566.2359314</v>
      </c>
      <c r="AA54" s="33">
        <f>'Electric lighting'!$C10+'Overcast Sky'!AA54</f>
        <v>1462.3089683999999</v>
      </c>
      <c r="AB54" s="33">
        <f>'Electric lighting'!$C10+'Overcast Sky'!AB54</f>
        <v>1371.4327718</v>
      </c>
      <c r="AC54" s="33">
        <f>'Electric lighting'!$C10+'Overcast Sky'!AC54</f>
        <v>1345.086673</v>
      </c>
      <c r="AD54" s="33">
        <f>'Electric lighting'!$C10+'Overcast Sky'!AD54</f>
        <v>1243.8472185999999</v>
      </c>
      <c r="AE54" s="33">
        <f>'Electric lighting'!$C10+'Overcast Sky'!AE54</f>
        <v>886.91292424000005</v>
      </c>
    </row>
    <row r="55" spans="1:33" x14ac:dyDescent="0.3">
      <c r="A55" s="35" t="s">
        <v>14</v>
      </c>
      <c r="B55" s="33">
        <f>'Electric lighting'!$C11+'Overcast Sky'!B55</f>
        <v>175.197883262</v>
      </c>
      <c r="C55" s="33">
        <f>'Electric lighting'!$C11+'Overcast Sky'!C55</f>
        <v>228.15963788400001</v>
      </c>
      <c r="D55" s="33">
        <f>'Electric lighting'!$C11+'Overcast Sky'!D55</f>
        <v>308.69143543999996</v>
      </c>
      <c r="E55" s="33">
        <f>'Electric lighting'!$C11+'Overcast Sky'!E55</f>
        <v>347.30895032000001</v>
      </c>
      <c r="F55" s="33">
        <f>'Electric lighting'!$C11+'Overcast Sky'!F55</f>
        <v>368.37405395999997</v>
      </c>
      <c r="G55" s="33">
        <f>'Electric lighting'!$C11+'Overcast Sky'!G55</f>
        <v>329.79576022000003</v>
      </c>
      <c r="H55" s="33">
        <f>'Electric lighting'!$C11+'Overcast Sky'!H55</f>
        <v>261.74074172000002</v>
      </c>
      <c r="I55" s="33">
        <f>'Electric lighting'!$C11+'Overcast Sky'!I55</f>
        <v>228.395942988</v>
      </c>
      <c r="J55" s="33">
        <f>'Electric lighting'!$C11+'Overcast Sky'!J55</f>
        <v>177.49297212799999</v>
      </c>
      <c r="K55" s="33">
        <f>'Electric lighting'!$C11+'Overcast Sky'!K55</f>
        <v>154.5</v>
      </c>
      <c r="L55" s="33">
        <f>'Electric lighting'!$C11+'Overcast Sky'!L55</f>
        <v>376.09717650000005</v>
      </c>
      <c r="M55" s="33">
        <f>'Electric lighting'!$C11+'Overcast Sky'!M55</f>
        <v>487.29155406000001</v>
      </c>
      <c r="N55" s="33">
        <f>'Electric lighting'!$C11+'Overcast Sky'!N55</f>
        <v>608.14465818000008</v>
      </c>
      <c r="O55" s="33">
        <f>'Electric lighting'!$C11+'Overcast Sky'!O55</f>
        <v>728.92285263999997</v>
      </c>
      <c r="P55" s="33">
        <f>'Electric lighting'!$C11+'Overcast Sky'!P55</f>
        <v>611.39475915999992</v>
      </c>
      <c r="Q55" s="33">
        <f>'Electric lighting'!$C11+'Overcast Sky'!Q55</f>
        <v>711.10848404000001</v>
      </c>
      <c r="R55" s="33">
        <f>'Electric lighting'!$C11+'Overcast Sky'!R55</f>
        <v>499.02909162000003</v>
      </c>
      <c r="S55" s="33">
        <f>'Electric lighting'!$C11+'Overcast Sky'!S55</f>
        <v>483.10123268000001</v>
      </c>
      <c r="T55" s="33">
        <f>'Electric lighting'!$C11+'Overcast Sky'!T55</f>
        <v>357.08506855999997</v>
      </c>
      <c r="U55" s="33">
        <f>'Electric lighting'!$C11+'Overcast Sky'!U55</f>
        <v>237.35973978800001</v>
      </c>
      <c r="V55" s="33">
        <f>'Electric lighting'!$C11+'Overcast Sky'!V55</f>
        <v>478.19587278</v>
      </c>
      <c r="W55" s="33">
        <f>'Electric lighting'!$C11+'Overcast Sky'!W55</f>
        <v>618.31208202000005</v>
      </c>
      <c r="X55" s="33">
        <f>'Electric lighting'!$C11+'Overcast Sky'!X55</f>
        <v>758.34586346000003</v>
      </c>
      <c r="Y55" s="33">
        <f>'Electric lighting'!$C11+'Overcast Sky'!Y55</f>
        <v>905.58564622000006</v>
      </c>
      <c r="Z55" s="33">
        <f>'Electric lighting'!$C11+'Overcast Sky'!Z55</f>
        <v>1017.6581063</v>
      </c>
      <c r="AA55" s="33">
        <f>'Electric lighting'!$C11+'Overcast Sky'!AA55</f>
        <v>962.61282145999996</v>
      </c>
      <c r="AB55" s="33">
        <f>'Electric lighting'!$C11+'Overcast Sky'!AB55</f>
        <v>878.73420160000001</v>
      </c>
      <c r="AC55" s="33">
        <f>'Electric lighting'!$C11+'Overcast Sky'!AC55</f>
        <v>695.69521008000004</v>
      </c>
      <c r="AD55" s="33">
        <f>'Electric lighting'!$C11+'Overcast Sky'!AD55</f>
        <v>754.08624838000003</v>
      </c>
      <c r="AE55" s="33">
        <f>'Electric lighting'!$C11+'Overcast Sky'!AE55</f>
        <v>660.16366521999998</v>
      </c>
    </row>
    <row r="56" spans="1:33" x14ac:dyDescent="0.3">
      <c r="A56" s="35" t="s">
        <v>15</v>
      </c>
      <c r="B56" s="33">
        <f>'Electric lighting'!$C12+'Overcast Sky'!B56</f>
        <v>171.94132434599999</v>
      </c>
      <c r="C56" s="33">
        <f>'Electric lighting'!$C12+'Overcast Sky'!C56</f>
        <v>209.51411668</v>
      </c>
      <c r="D56" s="33">
        <f>'Electric lighting'!$C12+'Overcast Sky'!D56</f>
        <v>237.309241856</v>
      </c>
      <c r="E56" s="33">
        <f>'Electric lighting'!$C12+'Overcast Sky'!E56</f>
        <v>279.33689446</v>
      </c>
      <c r="F56" s="33">
        <f>'Electric lighting'!$C12+'Overcast Sky'!F56</f>
        <v>245.28644129599999</v>
      </c>
      <c r="G56" s="33">
        <f>'Electric lighting'!$C12+'Overcast Sky'!G56</f>
        <v>273.47881411999998</v>
      </c>
      <c r="H56" s="33">
        <f>'Electric lighting'!$C12+'Overcast Sky'!H56</f>
        <v>237.824796042</v>
      </c>
      <c r="I56" s="33">
        <f>'Electric lighting'!$C12+'Overcast Sky'!I56</f>
        <v>203.190844634</v>
      </c>
      <c r="J56" s="33">
        <f>'Electric lighting'!$C12+'Overcast Sky'!J56</f>
        <v>168.71979229799999</v>
      </c>
      <c r="K56" s="33">
        <f>'Electric lighting'!$C12+'Overcast Sky'!K56</f>
        <v>157.19999999999999</v>
      </c>
      <c r="L56" s="33">
        <f>'Electric lighting'!$C12+'Overcast Sky'!L56</f>
        <v>262.72271086000001</v>
      </c>
      <c r="M56" s="33">
        <f>'Electric lighting'!$C12+'Overcast Sky'!M56</f>
        <v>403.88792708</v>
      </c>
      <c r="N56" s="33">
        <f>'Electric lighting'!$C12+'Overcast Sky'!N56</f>
        <v>495.21430628000002</v>
      </c>
      <c r="O56" s="33">
        <f>'Electric lighting'!$C12+'Overcast Sky'!O56</f>
        <v>494.71901484</v>
      </c>
      <c r="P56" s="33">
        <f>'Electric lighting'!$C12+'Overcast Sky'!P56</f>
        <v>437.59917626000004</v>
      </c>
      <c r="Q56" s="33">
        <f>'Electric lighting'!$C12+'Overcast Sky'!Q56</f>
        <v>593.48183087999996</v>
      </c>
      <c r="R56" s="33">
        <f>'Electric lighting'!$C12+'Overcast Sky'!R56</f>
        <v>446.27148661999996</v>
      </c>
      <c r="S56" s="33">
        <f>'Electric lighting'!$C12+'Overcast Sky'!S56</f>
        <v>407.72942488000001</v>
      </c>
      <c r="T56" s="33">
        <f>'Electric lighting'!$C12+'Overcast Sky'!T56</f>
        <v>306.81687369999997</v>
      </c>
      <c r="U56" s="33">
        <f>'Electric lighting'!$C12+'Overcast Sky'!U56</f>
        <v>214.968454786</v>
      </c>
      <c r="V56" s="33">
        <f>'Electric lighting'!$C12+'Overcast Sky'!V56</f>
        <v>348.58159067999998</v>
      </c>
      <c r="W56" s="33">
        <f>'Electric lighting'!$C12+'Overcast Sky'!W56</f>
        <v>474.50952988</v>
      </c>
      <c r="X56" s="33">
        <f>'Electric lighting'!$C12+'Overcast Sky'!X56</f>
        <v>541.05512326000007</v>
      </c>
      <c r="Y56" s="33">
        <f>'Electric lighting'!$C12+'Overcast Sky'!Y56</f>
        <v>664.8171135</v>
      </c>
      <c r="Z56" s="33">
        <f>'Electric lighting'!$C12+'Overcast Sky'!Z56</f>
        <v>837.5485539199999</v>
      </c>
      <c r="AA56" s="33">
        <f>'Electric lighting'!$C12+'Overcast Sky'!AA56</f>
        <v>617.94576785999993</v>
      </c>
      <c r="AB56" s="33">
        <f>'Electric lighting'!$C12+'Overcast Sky'!AB56</f>
        <v>641.76332595999997</v>
      </c>
      <c r="AC56" s="33">
        <f>'Electric lighting'!$C12+'Overcast Sky'!AC56</f>
        <v>639.48904331999995</v>
      </c>
      <c r="AD56" s="33">
        <f>'Electric lighting'!$C12+'Overcast Sky'!AD56</f>
        <v>587.38905776000001</v>
      </c>
      <c r="AE56" s="33">
        <f>'Electric lighting'!$C12+'Overcast Sky'!AE56</f>
        <v>573.53022718</v>
      </c>
    </row>
    <row r="57" spans="1:33" x14ac:dyDescent="0.3">
      <c r="A57" s="35" t="s">
        <v>16</v>
      </c>
      <c r="B57" s="33">
        <f>'Electric lighting'!$C13+'Overcast Sky'!B57</f>
        <v>166.564730414</v>
      </c>
      <c r="C57" s="33">
        <f>'Electric lighting'!$C13+'Overcast Sky'!C57</f>
        <v>197.96090878000001</v>
      </c>
      <c r="D57" s="33">
        <f>'Electric lighting'!$C13+'Overcast Sky'!D57</f>
        <v>209.356470608</v>
      </c>
      <c r="E57" s="33">
        <f>'Electric lighting'!$C13+'Overcast Sky'!E57</f>
        <v>229.43729573600001</v>
      </c>
      <c r="F57" s="33">
        <f>'Electric lighting'!$C13+'Overcast Sky'!F57</f>
        <v>211.417219956</v>
      </c>
      <c r="G57" s="33">
        <f>'Electric lighting'!$C13+'Overcast Sky'!G57</f>
        <v>238.57138293600002</v>
      </c>
      <c r="H57" s="33">
        <f>'Electric lighting'!$C13+'Overcast Sky'!H57</f>
        <v>202.81256379800001</v>
      </c>
      <c r="I57" s="33">
        <f>'Electric lighting'!$C13+'Overcast Sky'!I57</f>
        <v>180.41652292800001</v>
      </c>
      <c r="J57" s="33">
        <f>'Electric lighting'!$C13+'Overcast Sky'!J57</f>
        <v>163.30315838280001</v>
      </c>
      <c r="K57" s="33">
        <f>'Electric lighting'!$C13+'Overcast Sky'!K57</f>
        <v>157.4</v>
      </c>
      <c r="L57" s="33">
        <f>'Electric lighting'!$C13+'Overcast Sky'!L57</f>
        <v>242.52208398400001</v>
      </c>
      <c r="M57" s="33">
        <f>'Electric lighting'!$C13+'Overcast Sky'!M57</f>
        <v>304.60563409999997</v>
      </c>
      <c r="N57" s="33">
        <f>'Electric lighting'!$C13+'Overcast Sky'!N57</f>
        <v>325.45887112000003</v>
      </c>
      <c r="O57" s="33">
        <f>'Electric lighting'!$C13+'Overcast Sky'!O57</f>
        <v>365.96878335999997</v>
      </c>
      <c r="P57" s="33">
        <f>'Electric lighting'!$C13+'Overcast Sky'!P57</f>
        <v>401.55567260000004</v>
      </c>
      <c r="Q57" s="33">
        <f>'Electric lighting'!$C13+'Overcast Sky'!Q57</f>
        <v>472.48216767999998</v>
      </c>
      <c r="R57" s="33">
        <f>'Electric lighting'!$C13+'Overcast Sky'!R57</f>
        <v>368.93410082000003</v>
      </c>
      <c r="S57" s="33">
        <f>'Electric lighting'!$C13+'Overcast Sky'!S57</f>
        <v>316.09561652000002</v>
      </c>
      <c r="T57" s="33">
        <f>'Electric lighting'!$C13+'Overcast Sky'!T57</f>
        <v>251.91388940000002</v>
      </c>
      <c r="U57" s="33">
        <f>'Electric lighting'!$C13+'Overcast Sky'!U57</f>
        <v>212.27570096400001</v>
      </c>
      <c r="V57" s="33">
        <f>'Electric lighting'!$C13+'Overcast Sky'!V57</f>
        <v>314.29071943999998</v>
      </c>
      <c r="W57" s="33">
        <f>'Electric lighting'!$C13+'Overcast Sky'!W57</f>
        <v>310.9335529</v>
      </c>
      <c r="X57" s="33">
        <f>'Electric lighting'!$C13+'Overcast Sky'!X57</f>
        <v>384.16141404000001</v>
      </c>
      <c r="Y57" s="33">
        <f>'Electric lighting'!$C13+'Overcast Sky'!Y57</f>
        <v>458.28130701999999</v>
      </c>
      <c r="Z57" s="33">
        <f>'Electric lighting'!$C13+'Overcast Sky'!Z57</f>
        <v>536.7818299600001</v>
      </c>
      <c r="AA57" s="33">
        <f>'Electric lighting'!$C13+'Overcast Sky'!AA57</f>
        <v>464.48585586000002</v>
      </c>
      <c r="AB57" s="33">
        <f>'Electric lighting'!$C13+'Overcast Sky'!AB57</f>
        <v>444.93706142000008</v>
      </c>
      <c r="AC57" s="33">
        <f>'Electric lighting'!$C13+'Overcast Sky'!AC57</f>
        <v>478.43408890000001</v>
      </c>
      <c r="AD57" s="33">
        <f>'Electric lighting'!$C13+'Overcast Sky'!AD57</f>
        <v>419.37583831999996</v>
      </c>
      <c r="AE57" s="33">
        <f>'Electric lighting'!$C13+'Overcast Sky'!AE57</f>
        <v>300.56730596</v>
      </c>
    </row>
    <row r="58" spans="1:33" x14ac:dyDescent="0.3">
      <c r="A58" s="35" t="s">
        <v>17</v>
      </c>
      <c r="B58" s="33">
        <f>'Electric lighting'!$C14+'Overcast Sky'!B58</f>
        <v>167.5566188562</v>
      </c>
      <c r="C58" s="33">
        <f>'Electric lighting'!$C14+'Overcast Sky'!C58</f>
        <v>184.73545190800002</v>
      </c>
      <c r="D58" s="33">
        <f>'Electric lighting'!$C14+'Overcast Sky'!D58</f>
        <v>198.12538606000001</v>
      </c>
      <c r="E58" s="33">
        <f>'Electric lighting'!$C14+'Overcast Sky'!E58</f>
        <v>202.43728391600001</v>
      </c>
      <c r="F58" s="33">
        <f>'Electric lighting'!$C14+'Overcast Sky'!F58</f>
        <v>211.39059155199999</v>
      </c>
      <c r="G58" s="33">
        <f>'Electric lighting'!$C14+'Overcast Sky'!G58</f>
        <v>210.08258917800001</v>
      </c>
      <c r="H58" s="33">
        <f>'Electric lighting'!$C14+'Overcast Sky'!H58</f>
        <v>211.85248614600002</v>
      </c>
      <c r="I58" s="33">
        <f>'Electric lighting'!$C14+'Overcast Sky'!I58</f>
        <v>183.29708679800001</v>
      </c>
      <c r="J58" s="33">
        <f>'Electric lighting'!$C14+'Overcast Sky'!J58</f>
        <v>168.88635499540001</v>
      </c>
      <c r="K58" s="33">
        <f>'Electric lighting'!$C14+'Overcast Sky'!K58</f>
        <v>162.4</v>
      </c>
      <c r="L58" s="33">
        <f>'Electric lighting'!$C14+'Overcast Sky'!L58</f>
        <v>230.391404166</v>
      </c>
      <c r="M58" s="33">
        <f>'Electric lighting'!$C14+'Overcast Sky'!M58</f>
        <v>239.93226802999999</v>
      </c>
      <c r="N58" s="33">
        <f>'Electric lighting'!$C14+'Overcast Sky'!N58</f>
        <v>246.18804891799999</v>
      </c>
      <c r="O58" s="33">
        <f>'Electric lighting'!$C14+'Overcast Sky'!O58</f>
        <v>266.07614698000003</v>
      </c>
      <c r="P58" s="33">
        <f>'Electric lighting'!$C14+'Overcast Sky'!P58</f>
        <v>302.16059216000002</v>
      </c>
      <c r="Q58" s="33">
        <f>'Electric lighting'!$C14+'Overcast Sky'!Q58</f>
        <v>269.98648558000002</v>
      </c>
      <c r="R58" s="33">
        <f>'Electric lighting'!$C14+'Overcast Sky'!R58</f>
        <v>254.06188752000003</v>
      </c>
      <c r="S58" s="33">
        <f>'Electric lighting'!$C14+'Overcast Sky'!S58</f>
        <v>243.74839437200001</v>
      </c>
      <c r="T58" s="33">
        <f>'Electric lighting'!$C14+'Overcast Sky'!T58</f>
        <v>245.77519433600003</v>
      </c>
      <c r="U58" s="33">
        <f>'Electric lighting'!$C14+'Overcast Sky'!U58</f>
        <v>186.94157309800002</v>
      </c>
      <c r="V58" s="33">
        <f>'Electric lighting'!$C14+'Overcast Sky'!V58</f>
        <v>236.21281772200001</v>
      </c>
      <c r="W58" s="33">
        <f>'Electric lighting'!$C14+'Overcast Sky'!W58</f>
        <v>265.81428019999998</v>
      </c>
      <c r="X58" s="33">
        <f>'Electric lighting'!$C14+'Overcast Sky'!X58</f>
        <v>259.26887882</v>
      </c>
      <c r="Y58" s="33">
        <f>'Electric lighting'!$C14+'Overcast Sky'!Y58</f>
        <v>386.90977640000006</v>
      </c>
      <c r="Z58" s="33">
        <f>'Electric lighting'!$C14+'Overcast Sky'!Z58</f>
        <v>322.75775952000004</v>
      </c>
      <c r="AA58" s="33">
        <f>'Electric lighting'!$C14+'Overcast Sky'!AA58</f>
        <v>409.90577389999999</v>
      </c>
      <c r="AB58" s="33">
        <f>'Electric lighting'!$C14+'Overcast Sky'!AB58</f>
        <v>354.00414574000001</v>
      </c>
      <c r="AC58" s="33">
        <f>'Electric lighting'!$C14+'Overcast Sky'!AC58</f>
        <v>332.52337048000004</v>
      </c>
      <c r="AD58" s="33">
        <f>'Electric lighting'!$C14+'Overcast Sky'!AD58</f>
        <v>342.77992504000002</v>
      </c>
      <c r="AE58" s="33">
        <f>'Electric lighting'!$C14+'Overcast Sky'!AE58</f>
        <v>287.31217508000003</v>
      </c>
    </row>
    <row r="59" spans="1:33" x14ac:dyDescent="0.3">
      <c r="A59" s="35" t="s">
        <v>18</v>
      </c>
      <c r="B59" s="33">
        <f>'Electric lighting'!$C15+'Overcast Sky'!B59</f>
        <v>173.6438147822</v>
      </c>
      <c r="C59" s="33">
        <f>'Electric lighting'!$C15+'Overcast Sky'!C59</f>
        <v>184.44860569799999</v>
      </c>
      <c r="D59" s="33">
        <f>'Electric lighting'!$C15+'Overcast Sky'!D59</f>
        <v>194.17870023999998</v>
      </c>
      <c r="E59" s="33">
        <f>'Electric lighting'!$C15+'Overcast Sky'!E59</f>
        <v>202.13204996600001</v>
      </c>
      <c r="F59" s="33">
        <f>'Electric lighting'!$C15+'Overcast Sky'!F59</f>
        <v>209.05270616999999</v>
      </c>
      <c r="G59" s="33">
        <f>'Electric lighting'!$C15+'Overcast Sky'!G59</f>
        <v>208.82578515399999</v>
      </c>
      <c r="H59" s="33">
        <f>'Electric lighting'!$C15+'Overcast Sky'!H59</f>
        <v>190.58426844799999</v>
      </c>
      <c r="I59" s="33">
        <f>'Electric lighting'!$C15+'Overcast Sky'!I59</f>
        <v>181.065487988</v>
      </c>
      <c r="J59" s="33">
        <f>'Electric lighting'!$C15+'Overcast Sky'!J59</f>
        <v>173.9424688176</v>
      </c>
      <c r="K59" s="33">
        <f>'Electric lighting'!$C15+'Overcast Sky'!K59</f>
        <v>170.1</v>
      </c>
      <c r="L59" s="33">
        <f>'Electric lighting'!$C15+'Overcast Sky'!L59</f>
        <v>203.32786901</v>
      </c>
      <c r="M59" s="33">
        <f>'Electric lighting'!$C15+'Overcast Sky'!M59</f>
        <v>252.57050846999999</v>
      </c>
      <c r="N59" s="33">
        <f>'Electric lighting'!$C15+'Overcast Sky'!N59</f>
        <v>239.99012400999999</v>
      </c>
      <c r="O59" s="33">
        <f>'Electric lighting'!$C15+'Overcast Sky'!O59</f>
        <v>283.24275335999999</v>
      </c>
      <c r="P59" s="33">
        <f>'Electric lighting'!$C15+'Overcast Sky'!P59</f>
        <v>304.4133827</v>
      </c>
      <c r="Q59" s="33">
        <f>'Electric lighting'!$C15+'Overcast Sky'!Q59</f>
        <v>278.85043858</v>
      </c>
      <c r="R59" s="33">
        <f>'Electric lighting'!$C15+'Overcast Sky'!R59</f>
        <v>243.20584988000002</v>
      </c>
      <c r="S59" s="33">
        <f>'Electric lighting'!$C15+'Overcast Sky'!S59</f>
        <v>235.51855173000001</v>
      </c>
      <c r="T59" s="33">
        <f>'Electric lighting'!$C15+'Overcast Sky'!T59</f>
        <v>225.363301842</v>
      </c>
      <c r="U59" s="33">
        <f>'Electric lighting'!$C15+'Overcast Sky'!U59</f>
        <v>182.68746781600001</v>
      </c>
      <c r="V59" s="33">
        <f>'Electric lighting'!$C15+'Overcast Sky'!V59</f>
        <v>240.21610299399998</v>
      </c>
      <c r="W59" s="33">
        <f>'Electric lighting'!$C15+'Overcast Sky'!W59</f>
        <v>243.17075012999999</v>
      </c>
      <c r="X59" s="33">
        <f>'Electric lighting'!$C15+'Overcast Sky'!X59</f>
        <v>270.46852769999998</v>
      </c>
      <c r="Y59" s="33">
        <f>'Electric lighting'!$C15+'Overcast Sky'!Y59</f>
        <v>285.77210928</v>
      </c>
      <c r="Z59" s="33">
        <f>'Electric lighting'!$C15+'Overcast Sky'!Z59</f>
        <v>369.00706766000002</v>
      </c>
      <c r="AA59" s="33">
        <f>'Electric lighting'!$C15+'Overcast Sky'!AA59</f>
        <v>303.20586072000003</v>
      </c>
      <c r="AB59" s="33">
        <f>'Electric lighting'!$C15+'Overcast Sky'!AB59</f>
        <v>334.59427638</v>
      </c>
      <c r="AC59" s="33">
        <f>'Electric lighting'!$C15+'Overcast Sky'!AC59</f>
        <v>341.99384715999997</v>
      </c>
      <c r="AD59" s="33">
        <f>'Electric lighting'!$C15+'Overcast Sky'!AD59</f>
        <v>263.04359452</v>
      </c>
      <c r="AE59" s="33">
        <f>'Electric lighting'!$C15+'Overcast Sky'!AE59</f>
        <v>265.64016079999999</v>
      </c>
    </row>
    <row r="60" spans="1:33" x14ac:dyDescent="0.3">
      <c r="A60" s="35" t="s">
        <v>19</v>
      </c>
      <c r="B60" s="33">
        <f>'Electric lighting'!$C16+'Overcast Sky'!B60</f>
        <v>162.90704197060001</v>
      </c>
      <c r="C60" s="33">
        <f>'Electric lighting'!$C16+'Overcast Sky'!C60</f>
        <v>168.94506219800002</v>
      </c>
      <c r="D60" s="33">
        <f>'Electric lighting'!$C16+'Overcast Sky'!D60</f>
        <v>182.828720756</v>
      </c>
      <c r="E60" s="33">
        <f>'Electric lighting'!$C16+'Overcast Sky'!E60</f>
        <v>191.93632236400001</v>
      </c>
      <c r="F60" s="33">
        <f>'Electric lighting'!$C16+'Overcast Sky'!F60</f>
        <v>197.41192865400001</v>
      </c>
      <c r="G60" s="33">
        <f>'Electric lighting'!$C16+'Overcast Sky'!G60</f>
        <v>189.823172486</v>
      </c>
      <c r="H60" s="33">
        <f>'Electric lighting'!$C16+'Overcast Sky'!H60</f>
        <v>178.62185041000001</v>
      </c>
      <c r="I60" s="33">
        <f>'Electric lighting'!$C16+'Overcast Sky'!I60</f>
        <v>169.23274427800001</v>
      </c>
      <c r="J60" s="33">
        <f>'Electric lighting'!$C16+'Overcast Sky'!J60</f>
        <v>160.34533902679999</v>
      </c>
      <c r="K60" s="33">
        <f>'Electric lighting'!$C16+'Overcast Sky'!K60</f>
        <v>158</v>
      </c>
      <c r="L60" s="33">
        <f>'Electric lighting'!$C16+'Overcast Sky'!L60</f>
        <v>187.656580408</v>
      </c>
      <c r="M60" s="33">
        <f>'Electric lighting'!$C16+'Overcast Sky'!M60</f>
        <v>213.373265962</v>
      </c>
      <c r="N60" s="33">
        <f>'Electric lighting'!$C16+'Overcast Sky'!N60</f>
        <v>228.87699311</v>
      </c>
      <c r="O60" s="33">
        <f>'Electric lighting'!$C16+'Overcast Sky'!O60</f>
        <v>243.702439102</v>
      </c>
      <c r="P60" s="33">
        <f>'Electric lighting'!$C16+'Overcast Sky'!P60</f>
        <v>251.5587233</v>
      </c>
      <c r="Q60" s="33">
        <f>'Electric lighting'!$C16+'Overcast Sky'!Q60</f>
        <v>278.9596262</v>
      </c>
      <c r="R60" s="33">
        <f>'Electric lighting'!$C16+'Overcast Sky'!R60</f>
        <v>225.04736129</v>
      </c>
      <c r="S60" s="33">
        <f>'Electric lighting'!$C16+'Overcast Sky'!S60</f>
        <v>241.00140690800001</v>
      </c>
      <c r="T60" s="33">
        <f>'Electric lighting'!$C16+'Overcast Sky'!T60</f>
        <v>201.19868896</v>
      </c>
      <c r="U60" s="33">
        <f>'Electric lighting'!$C16+'Overcast Sky'!U60</f>
        <v>170.88000498400001</v>
      </c>
      <c r="V60" s="33">
        <f>'Electric lighting'!$C16+'Overcast Sky'!V60</f>
        <v>214.73772685</v>
      </c>
      <c r="W60" s="33">
        <f>'Electric lighting'!$C16+'Overcast Sky'!W60</f>
        <v>222.87779818799999</v>
      </c>
      <c r="X60" s="33">
        <f>'Electric lighting'!$C16+'Overcast Sky'!X60</f>
        <v>223.63243828399999</v>
      </c>
      <c r="Y60" s="33">
        <f>'Electric lighting'!$C16+'Overcast Sky'!Y60</f>
        <v>293.76248154000001</v>
      </c>
      <c r="Z60" s="33">
        <f>'Electric lighting'!$C16+'Overcast Sky'!Z60</f>
        <v>374.80576624000003</v>
      </c>
      <c r="AA60" s="33">
        <f>'Electric lighting'!$C16+'Overcast Sky'!AA60</f>
        <v>318.36192619999997</v>
      </c>
      <c r="AB60" s="33">
        <f>'Electric lighting'!$C16+'Overcast Sky'!AB60</f>
        <v>304.43262437999999</v>
      </c>
      <c r="AC60" s="33">
        <f>'Electric lighting'!$C16+'Overcast Sky'!AC60</f>
        <v>273.66359476000002</v>
      </c>
      <c r="AD60" s="33">
        <f>'Electric lighting'!$C16+'Overcast Sky'!AD60</f>
        <v>297.59546482000002</v>
      </c>
      <c r="AE60" s="33">
        <f>'Electric lighting'!$C16+'Overcast Sky'!AE60</f>
        <v>219.94977251400002</v>
      </c>
    </row>
    <row r="61" spans="1:33" x14ac:dyDescent="0.3">
      <c r="A61" s="35" t="s">
        <v>20</v>
      </c>
      <c r="B61" s="33">
        <f>'Electric lighting'!$C17+'Overcast Sky'!B61</f>
        <v>144.53023718400001</v>
      </c>
      <c r="C61" s="33">
        <f>'Electric lighting'!$C17+'Overcast Sky'!C61</f>
        <v>230.61748729999999</v>
      </c>
      <c r="D61" s="33">
        <f>'Electric lighting'!$C17+'Overcast Sky'!D61</f>
        <v>290.30717106000003</v>
      </c>
      <c r="E61" s="33">
        <f>'Electric lighting'!$C17+'Overcast Sky'!E61</f>
        <v>428.69212476000001</v>
      </c>
      <c r="F61" s="33">
        <f>'Electric lighting'!$C17+'Overcast Sky'!F61</f>
        <v>441.89859818000002</v>
      </c>
      <c r="G61" s="33">
        <f>'Electric lighting'!$C17+'Overcast Sky'!G61</f>
        <v>348.48018330000002</v>
      </c>
      <c r="H61" s="33">
        <f>'Electric lighting'!$C17+'Overcast Sky'!H61</f>
        <v>322.7980359</v>
      </c>
      <c r="I61" s="33">
        <f>'Electric lighting'!$C17+'Overcast Sky'!I61</f>
        <v>237.54124134</v>
      </c>
      <c r="J61" s="33">
        <f>'Electric lighting'!$C17+'Overcast Sky'!J61</f>
        <v>146.220650202</v>
      </c>
      <c r="K61" s="33">
        <f>'Electric lighting'!$C17+'Overcast Sky'!K61</f>
        <v>115.7</v>
      </c>
      <c r="L61" s="33">
        <f>'Electric lighting'!$C17+'Overcast Sky'!L61</f>
        <v>414.46463358</v>
      </c>
      <c r="M61" s="33">
        <f>'Electric lighting'!$C17+'Overcast Sky'!M61</f>
        <v>619.94726576000005</v>
      </c>
      <c r="N61" s="33">
        <f>'Electric lighting'!$C17+'Overcast Sky'!N61</f>
        <v>714.5305394400001</v>
      </c>
      <c r="O61" s="33">
        <f>'Electric lighting'!$C17+'Overcast Sky'!O61</f>
        <v>882.51413858000012</v>
      </c>
      <c r="P61" s="33">
        <f>'Electric lighting'!$C17+'Overcast Sky'!P61</f>
        <v>971.68063768000013</v>
      </c>
      <c r="Q61" s="33">
        <f>'Electric lighting'!$C17+'Overcast Sky'!Q61</f>
        <v>745.71904504000008</v>
      </c>
      <c r="R61" s="33">
        <f>'Electric lighting'!$C17+'Overcast Sky'!R61</f>
        <v>666.87721666000004</v>
      </c>
      <c r="S61" s="33">
        <f>'Electric lighting'!$C17+'Overcast Sky'!S61</f>
        <v>666.09931562000008</v>
      </c>
      <c r="T61" s="33">
        <f>'Electric lighting'!$C17+'Overcast Sky'!T61</f>
        <v>436.89269447999999</v>
      </c>
      <c r="U61" s="33">
        <f>'Electric lighting'!$C17+'Overcast Sky'!U61</f>
        <v>248.75903086</v>
      </c>
      <c r="V61" s="33">
        <f>'Electric lighting'!$C17+'Overcast Sky'!V61</f>
        <v>611.15086080000003</v>
      </c>
      <c r="W61" s="33">
        <f>'Electric lighting'!$C17+'Overcast Sky'!W61</f>
        <v>678.23468054000011</v>
      </c>
      <c r="X61" s="33">
        <f>'Electric lighting'!$C17+'Overcast Sky'!X61</f>
        <v>901.74472548000017</v>
      </c>
      <c r="Y61" s="33">
        <f>'Electric lighting'!$C17+'Overcast Sky'!Y61</f>
        <v>1283.3323596</v>
      </c>
      <c r="Z61" s="33">
        <f>'Electric lighting'!$C17+'Overcast Sky'!Z61</f>
        <v>1084.3733896000001</v>
      </c>
      <c r="AA61" s="33">
        <f>'Electric lighting'!$C17+'Overcast Sky'!AA61</f>
        <v>1261.940081</v>
      </c>
      <c r="AB61" s="33">
        <f>'Electric lighting'!$C17+'Overcast Sky'!AB61</f>
        <v>1221.9200254</v>
      </c>
      <c r="AC61" s="33">
        <f>'Electric lighting'!$C17+'Overcast Sky'!AC61</f>
        <v>1147.5520338000001</v>
      </c>
      <c r="AD61" s="33">
        <f>'Electric lighting'!$C17+'Overcast Sky'!AD61</f>
        <v>985.06011890000002</v>
      </c>
      <c r="AE61" s="33">
        <f>'Electric lighting'!$C17+'Overcast Sky'!AE61</f>
        <v>806.70583440000019</v>
      </c>
    </row>
    <row r="62" spans="1:33" x14ac:dyDescent="0.3">
      <c r="A62" s="35" t="s">
        <v>21</v>
      </c>
      <c r="B62" s="33">
        <f>'Electric lighting'!$C18+'Overcast Sky'!B62</f>
        <v>147.82542799999999</v>
      </c>
      <c r="C62" s="33">
        <f>'Electric lighting'!$C18+'Overcast Sky'!C62</f>
        <v>206.81366929799998</v>
      </c>
      <c r="D62" s="33">
        <f>'Electric lighting'!$C18+'Overcast Sky'!D62</f>
        <v>278.29296505999997</v>
      </c>
      <c r="E62" s="33">
        <f>'Electric lighting'!$C18+'Overcast Sky'!E62</f>
        <v>321.60279567999999</v>
      </c>
      <c r="F62" s="33">
        <f>'Electric lighting'!$C18+'Overcast Sky'!F62</f>
        <v>341.98329568000003</v>
      </c>
      <c r="G62" s="33">
        <f>'Electric lighting'!$C18+'Overcast Sky'!G62</f>
        <v>281.45284836000002</v>
      </c>
      <c r="H62" s="33">
        <f>'Electric lighting'!$C18+'Overcast Sky'!H62</f>
        <v>224.85447884000001</v>
      </c>
      <c r="I62" s="33">
        <f>'Electric lighting'!$C18+'Overcast Sky'!I62</f>
        <v>209.02840464600001</v>
      </c>
      <c r="J62" s="33">
        <f>'Electric lighting'!$C18+'Overcast Sky'!J62</f>
        <v>149.38625726999999</v>
      </c>
      <c r="K62" s="33">
        <f>'Electric lighting'!$C18+'Overcast Sky'!K62</f>
        <v>127.3</v>
      </c>
      <c r="L62" s="33">
        <f>'Electric lighting'!$C18+'Overcast Sky'!L62</f>
        <v>349.76185318</v>
      </c>
      <c r="M62" s="33">
        <f>'Electric lighting'!$C18+'Overcast Sky'!M62</f>
        <v>472.07401994000003</v>
      </c>
      <c r="N62" s="33">
        <f>'Electric lighting'!$C18+'Overcast Sky'!N62</f>
        <v>522.25751386000002</v>
      </c>
      <c r="O62" s="33">
        <f>'Electric lighting'!$C18+'Overcast Sky'!O62</f>
        <v>584.27428840000005</v>
      </c>
      <c r="P62" s="33">
        <f>'Electric lighting'!$C18+'Overcast Sky'!P62</f>
        <v>769.67723675999991</v>
      </c>
      <c r="Q62" s="33">
        <f>'Electric lighting'!$C18+'Overcast Sky'!Q62</f>
        <v>648.79451298000004</v>
      </c>
      <c r="R62" s="33">
        <f>'Electric lighting'!$C18+'Overcast Sky'!R62</f>
        <v>563.54768222000007</v>
      </c>
      <c r="S62" s="33">
        <f>'Electric lighting'!$C18+'Overcast Sky'!S62</f>
        <v>391.10981157999998</v>
      </c>
      <c r="T62" s="33">
        <f>'Electric lighting'!$C18+'Overcast Sky'!T62</f>
        <v>325.39864116000001</v>
      </c>
      <c r="U62" s="33">
        <f>'Electric lighting'!$C18+'Overcast Sky'!U62</f>
        <v>212.62251940800002</v>
      </c>
      <c r="V62" s="33">
        <f>'Electric lighting'!$C18+'Overcast Sky'!V62</f>
        <v>510.57133516000005</v>
      </c>
      <c r="W62" s="33">
        <f>'Electric lighting'!$C18+'Overcast Sky'!W62</f>
        <v>573.88458123999999</v>
      </c>
      <c r="X62" s="33">
        <f>'Electric lighting'!$C18+'Overcast Sky'!X62</f>
        <v>846.16932936000001</v>
      </c>
      <c r="Y62" s="33">
        <f>'Electric lighting'!$C18+'Overcast Sky'!Y62</f>
        <v>974.50796467999999</v>
      </c>
      <c r="Z62" s="33">
        <f>'Electric lighting'!$C18+'Overcast Sky'!Z62</f>
        <v>828.49218945999996</v>
      </c>
      <c r="AA62" s="33">
        <f>'Electric lighting'!$C18+'Overcast Sky'!AA62</f>
        <v>895.08660545999999</v>
      </c>
      <c r="AB62" s="33">
        <f>'Electric lighting'!$C18+'Overcast Sky'!AB62</f>
        <v>829.11719146000007</v>
      </c>
      <c r="AC62" s="33">
        <f>'Electric lighting'!$C18+'Overcast Sky'!AC62</f>
        <v>678.70910145999994</v>
      </c>
      <c r="AD62" s="33">
        <f>'Electric lighting'!$C18+'Overcast Sky'!AD62</f>
        <v>650.97468300000003</v>
      </c>
      <c r="AE62" s="33">
        <f>'Electric lighting'!$C18+'Overcast Sky'!AE62</f>
        <v>724.61033529999997</v>
      </c>
    </row>
    <row r="63" spans="1:33" x14ac:dyDescent="0.3">
      <c r="A63" s="35" t="s">
        <v>22</v>
      </c>
      <c r="B63" s="33">
        <f>'Electric lighting'!$C19+'Overcast Sky'!B63</f>
        <v>158.285360306</v>
      </c>
      <c r="C63" s="33">
        <f>'Electric lighting'!$C19+'Overcast Sky'!C63</f>
        <v>201.70165865799999</v>
      </c>
      <c r="D63" s="33">
        <f>'Electric lighting'!$C19+'Overcast Sky'!D63</f>
        <v>246.29472708</v>
      </c>
      <c r="E63" s="33">
        <f>'Electric lighting'!$C19+'Overcast Sky'!E63</f>
        <v>299.77949968000001</v>
      </c>
      <c r="F63" s="33">
        <f>'Electric lighting'!$C19+'Overcast Sky'!F63</f>
        <v>288.01071202000003</v>
      </c>
      <c r="G63" s="33">
        <f>'Electric lighting'!$C19+'Overcast Sky'!G63</f>
        <v>245.31537612</v>
      </c>
      <c r="H63" s="33">
        <f>'Electric lighting'!$C19+'Overcast Sky'!H63</f>
        <v>229.274437108</v>
      </c>
      <c r="I63" s="33">
        <f>'Electric lighting'!$C19+'Overcast Sky'!I63</f>
        <v>185.520737314</v>
      </c>
      <c r="J63" s="33">
        <f>'Electric lighting'!$C19+'Overcast Sky'!J63</f>
        <v>152.05547623999999</v>
      </c>
      <c r="K63" s="33">
        <f>'Electric lighting'!$C19+'Overcast Sky'!K63</f>
        <v>139.1</v>
      </c>
      <c r="L63" s="33">
        <f>'Electric lighting'!$C19+'Overcast Sky'!L63</f>
        <v>298.7105651</v>
      </c>
      <c r="M63" s="33">
        <f>'Electric lighting'!$C19+'Overcast Sky'!M63</f>
        <v>430.73345133999999</v>
      </c>
      <c r="N63" s="33">
        <f>'Electric lighting'!$C19+'Overcast Sky'!N63</f>
        <v>453.59040854</v>
      </c>
      <c r="O63" s="33">
        <f>'Electric lighting'!$C19+'Overcast Sky'!O63</f>
        <v>533.64999444</v>
      </c>
      <c r="P63" s="33">
        <f>'Electric lighting'!$C19+'Overcast Sky'!P63</f>
        <v>500.58965314</v>
      </c>
      <c r="Q63" s="33">
        <f>'Electric lighting'!$C19+'Overcast Sky'!Q63</f>
        <v>711.51179548000005</v>
      </c>
      <c r="R63" s="33">
        <f>'Electric lighting'!$C19+'Overcast Sky'!R63</f>
        <v>469.12650898000004</v>
      </c>
      <c r="S63" s="33">
        <f>'Electric lighting'!$C19+'Overcast Sky'!S63</f>
        <v>362.99962951999998</v>
      </c>
      <c r="T63" s="33">
        <f>'Electric lighting'!$C19+'Overcast Sky'!T63</f>
        <v>290.68635463999999</v>
      </c>
      <c r="U63" s="33">
        <f>'Electric lighting'!$C19+'Overcast Sky'!U63</f>
        <v>215.39242710600001</v>
      </c>
      <c r="V63" s="33">
        <f>'Electric lighting'!$C19+'Overcast Sky'!V63</f>
        <v>404.12294952000002</v>
      </c>
      <c r="W63" s="33">
        <f>'Electric lighting'!$C19+'Overcast Sky'!W63</f>
        <v>472.00785877999999</v>
      </c>
      <c r="X63" s="33">
        <f>'Electric lighting'!$C19+'Overcast Sky'!X63</f>
        <v>424.37228967999999</v>
      </c>
      <c r="Y63" s="33">
        <f>'Electric lighting'!$C19+'Overcast Sky'!Y63</f>
        <v>827.93272962000003</v>
      </c>
      <c r="Z63" s="33">
        <f>'Electric lighting'!$C19+'Overcast Sky'!Z63</f>
        <v>668.18774380000002</v>
      </c>
      <c r="AA63" s="33">
        <f>'Electric lighting'!$C19+'Overcast Sky'!AA63</f>
        <v>682.05128453999998</v>
      </c>
      <c r="AB63" s="33">
        <f>'Electric lighting'!$C19+'Overcast Sky'!AB63</f>
        <v>728.60867990000008</v>
      </c>
      <c r="AC63" s="33">
        <f>'Electric lighting'!$C19+'Overcast Sky'!AC63</f>
        <v>703.17109849999997</v>
      </c>
      <c r="AD63" s="33">
        <f>'Electric lighting'!$C19+'Overcast Sky'!AD63</f>
        <v>753.11392136000006</v>
      </c>
      <c r="AE63" s="33">
        <f>'Electric lighting'!$C19+'Overcast Sky'!AE63</f>
        <v>484.35844178000002</v>
      </c>
    </row>
    <row r="64" spans="1:33" x14ac:dyDescent="0.3">
      <c r="A64" s="35" t="s">
        <v>23</v>
      </c>
      <c r="B64" s="33">
        <f>'Electric lighting'!$C20+'Overcast Sky'!B64</f>
        <v>160.017456294</v>
      </c>
      <c r="C64" s="33">
        <f>'Electric lighting'!$C20+'Overcast Sky'!C64</f>
        <v>179.57519098</v>
      </c>
      <c r="D64" s="33">
        <f>'Electric lighting'!$C20+'Overcast Sky'!D64</f>
        <v>205.85697798000001</v>
      </c>
      <c r="E64" s="33">
        <f>'Electric lighting'!$C20+'Overcast Sky'!E64</f>
        <v>242.12919549999998</v>
      </c>
      <c r="F64" s="33">
        <f>'Electric lighting'!$C20+'Overcast Sky'!F64</f>
        <v>217.10103570000001</v>
      </c>
      <c r="G64" s="33">
        <f>'Electric lighting'!$C20+'Overcast Sky'!G64</f>
        <v>221.759737202</v>
      </c>
      <c r="H64" s="33">
        <f>'Electric lighting'!$C20+'Overcast Sky'!H64</f>
        <v>200.25342744</v>
      </c>
      <c r="I64" s="33">
        <f>'Electric lighting'!$C20+'Overcast Sky'!I64</f>
        <v>185.54077166399998</v>
      </c>
      <c r="J64" s="33">
        <f>'Electric lighting'!$C20+'Overcast Sky'!J64</f>
        <v>157.99614547799999</v>
      </c>
      <c r="K64" s="33">
        <f>'Electric lighting'!$C20+'Overcast Sky'!K64</f>
        <v>148.19999999999999</v>
      </c>
      <c r="L64" s="33">
        <f>'Electric lighting'!$C20+'Overcast Sky'!L64</f>
        <v>246.66480783999998</v>
      </c>
      <c r="M64" s="33">
        <f>'Electric lighting'!$C20+'Overcast Sky'!M64</f>
        <v>350.61559338000001</v>
      </c>
      <c r="N64" s="33">
        <f>'Electric lighting'!$C20+'Overcast Sky'!N64</f>
        <v>326.93906834000001</v>
      </c>
      <c r="O64" s="33">
        <f>'Electric lighting'!$C20+'Overcast Sky'!O64</f>
        <v>418.99706220000002</v>
      </c>
      <c r="P64" s="33">
        <f>'Electric lighting'!$C20+'Overcast Sky'!P64</f>
        <v>357.17240784000001</v>
      </c>
      <c r="Q64" s="33">
        <f>'Electric lighting'!$C20+'Overcast Sky'!Q64</f>
        <v>533.16291666000006</v>
      </c>
      <c r="R64" s="33">
        <f>'Electric lighting'!$C20+'Overcast Sky'!R64</f>
        <v>391.98719316</v>
      </c>
      <c r="S64" s="33">
        <f>'Electric lighting'!$C20+'Overcast Sky'!S64</f>
        <v>366.95550074000005</v>
      </c>
      <c r="T64" s="33">
        <f>'Electric lighting'!$C20+'Overcast Sky'!T64</f>
        <v>247.69289083999999</v>
      </c>
      <c r="U64" s="33">
        <f>'Electric lighting'!$C20+'Overcast Sky'!U64</f>
        <v>206.960822092</v>
      </c>
      <c r="V64" s="33">
        <f>'Electric lighting'!$C20+'Overcast Sky'!V64</f>
        <v>308.16056621999996</v>
      </c>
      <c r="W64" s="33">
        <f>'Electric lighting'!$C20+'Overcast Sky'!W64</f>
        <v>353.56043976000001</v>
      </c>
      <c r="X64" s="33">
        <f>'Electric lighting'!$C20+'Overcast Sky'!X64</f>
        <v>418.53057520000004</v>
      </c>
      <c r="Y64" s="33">
        <f>'Electric lighting'!$C20+'Overcast Sky'!Y64</f>
        <v>544.36847788</v>
      </c>
      <c r="Z64" s="33">
        <f>'Electric lighting'!$C20+'Overcast Sky'!Z64</f>
        <v>605.05472280000004</v>
      </c>
      <c r="AA64" s="33">
        <f>'Electric lighting'!$C20+'Overcast Sky'!AA64</f>
        <v>617.46880237999994</v>
      </c>
      <c r="AB64" s="33">
        <f>'Electric lighting'!$C20+'Overcast Sky'!AB64</f>
        <v>485.12807092000003</v>
      </c>
      <c r="AC64" s="33">
        <f>'Electric lighting'!$C20+'Overcast Sky'!AC64</f>
        <v>509.92371186000003</v>
      </c>
      <c r="AD64" s="33">
        <f>'Electric lighting'!$C20+'Overcast Sky'!AD64</f>
        <v>409.16904162000003</v>
      </c>
      <c r="AE64" s="33">
        <f>'Electric lighting'!$C20+'Overcast Sky'!AE64</f>
        <v>391.95458436000001</v>
      </c>
    </row>
    <row r="65" spans="1:31" x14ac:dyDescent="0.3">
      <c r="A65" s="35" t="s">
        <v>24</v>
      </c>
      <c r="B65" s="33">
        <f>'Electric lighting'!$C21+'Overcast Sky'!B65</f>
        <v>150.41256293519999</v>
      </c>
      <c r="C65" s="33">
        <f>'Electric lighting'!$C21+'Overcast Sky'!C65</f>
        <v>166.22002837399998</v>
      </c>
      <c r="D65" s="33">
        <f>'Electric lighting'!$C21+'Overcast Sky'!D65</f>
        <v>193.047279076</v>
      </c>
      <c r="E65" s="33">
        <f>'Electric lighting'!$C21+'Overcast Sky'!E65</f>
        <v>197.62845315599998</v>
      </c>
      <c r="F65" s="33">
        <f>'Electric lighting'!$C21+'Overcast Sky'!F65</f>
        <v>177.266268432</v>
      </c>
      <c r="G65" s="33">
        <f>'Electric lighting'!$C21+'Overcast Sky'!G65</f>
        <v>182.692454274</v>
      </c>
      <c r="H65" s="33">
        <f>'Electric lighting'!$C21+'Overcast Sky'!H65</f>
        <v>173.34007833199999</v>
      </c>
      <c r="I65" s="33">
        <f>'Electric lighting'!$C21+'Overcast Sky'!I65</f>
        <v>162.13909140199999</v>
      </c>
      <c r="J65" s="33">
        <f>'Electric lighting'!$C21+'Overcast Sky'!J65</f>
        <v>151.9599936116</v>
      </c>
      <c r="K65" s="33">
        <f>'Electric lighting'!$C21+'Overcast Sky'!K65</f>
        <v>143.19999999999999</v>
      </c>
      <c r="L65" s="33">
        <f>'Electric lighting'!$C21+'Overcast Sky'!L65</f>
        <v>212.88005993199999</v>
      </c>
      <c r="M65" s="33">
        <f>'Electric lighting'!$C21+'Overcast Sky'!M65</f>
        <v>224.56128390599997</v>
      </c>
      <c r="N65" s="33">
        <f>'Electric lighting'!$C21+'Overcast Sky'!N65</f>
        <v>264.63263496000002</v>
      </c>
      <c r="O65" s="33">
        <f>'Electric lighting'!$C21+'Overcast Sky'!O65</f>
        <v>360.87053349999996</v>
      </c>
      <c r="P65" s="33">
        <f>'Electric lighting'!$C21+'Overcast Sky'!P65</f>
        <v>362.68159002000004</v>
      </c>
      <c r="Q65" s="33">
        <f>'Electric lighting'!$C21+'Overcast Sky'!Q65</f>
        <v>345.38751293999997</v>
      </c>
      <c r="R65" s="33">
        <f>'Electric lighting'!$C21+'Overcast Sky'!R65</f>
        <v>263.73933499999998</v>
      </c>
      <c r="S65" s="33">
        <f>'Electric lighting'!$C21+'Overcast Sky'!S65</f>
        <v>258.43089409999999</v>
      </c>
      <c r="T65" s="33">
        <f>'Electric lighting'!$C21+'Overcast Sky'!T65</f>
        <v>221.85118465400001</v>
      </c>
      <c r="U65" s="33">
        <f>'Electric lighting'!$C21+'Overcast Sky'!U65</f>
        <v>173.12146350199998</v>
      </c>
      <c r="V65" s="33">
        <f>'Electric lighting'!$C21+'Overcast Sky'!V65</f>
        <v>261.05372857999998</v>
      </c>
      <c r="W65" s="33">
        <f>'Electric lighting'!$C21+'Overcast Sky'!W65</f>
        <v>259.02491773999998</v>
      </c>
      <c r="X65" s="33">
        <f>'Electric lighting'!$C21+'Overcast Sky'!X65</f>
        <v>320.85355761999995</v>
      </c>
      <c r="Y65" s="33">
        <f>'Electric lighting'!$C21+'Overcast Sky'!Y65</f>
        <v>409.68789986000002</v>
      </c>
      <c r="Z65" s="33">
        <f>'Electric lighting'!$C21+'Overcast Sky'!Z65</f>
        <v>449.33014628000001</v>
      </c>
      <c r="AA65" s="33">
        <f>'Electric lighting'!$C21+'Overcast Sky'!AA65</f>
        <v>538.21774956000002</v>
      </c>
      <c r="AB65" s="33">
        <f>'Electric lighting'!$C21+'Overcast Sky'!AB65</f>
        <v>452.15533648000002</v>
      </c>
      <c r="AC65" s="33">
        <f>'Electric lighting'!$C21+'Overcast Sky'!AC65</f>
        <v>290.84295434000001</v>
      </c>
      <c r="AD65" s="33">
        <f>'Electric lighting'!$C21+'Overcast Sky'!AD65</f>
        <v>353.08989266000003</v>
      </c>
      <c r="AE65" s="33">
        <f>'Electric lighting'!$C21+'Overcast Sky'!AE65</f>
        <v>244.94316978000001</v>
      </c>
    </row>
    <row r="66" spans="1:31" x14ac:dyDescent="0.3">
      <c r="A66" s="35" t="s">
        <v>25</v>
      </c>
      <c r="B66" s="33">
        <f>'Electric lighting'!$C22+'Overcast Sky'!B66</f>
        <v>141.68069422280001</v>
      </c>
      <c r="C66" s="33">
        <f>'Electric lighting'!$C22+'Overcast Sky'!C66</f>
        <v>149.747616776</v>
      </c>
      <c r="D66" s="33">
        <f>'Electric lighting'!$C22+'Overcast Sky'!D66</f>
        <v>168.88131025000001</v>
      </c>
      <c r="E66" s="33">
        <f>'Electric lighting'!$C22+'Overcast Sky'!E66</f>
        <v>182.65914419400002</v>
      </c>
      <c r="F66" s="33">
        <f>'Electric lighting'!$C22+'Overcast Sky'!F66</f>
        <v>169.244907428</v>
      </c>
      <c r="G66" s="33">
        <f>'Electric lighting'!$C22+'Overcast Sky'!G66</f>
        <v>173.16988375600002</v>
      </c>
      <c r="H66" s="33">
        <f>'Electric lighting'!$C22+'Overcast Sky'!H66</f>
        <v>169.36274295000001</v>
      </c>
      <c r="I66" s="33">
        <f>'Electric lighting'!$C22+'Overcast Sky'!I66</f>
        <v>160.01683442000001</v>
      </c>
      <c r="J66" s="33">
        <f>'Electric lighting'!$C22+'Overcast Sky'!J66</f>
        <v>143.44522070260001</v>
      </c>
      <c r="K66" s="33">
        <f>'Electric lighting'!$C22+'Overcast Sky'!K66</f>
        <v>135.9</v>
      </c>
      <c r="L66" s="33">
        <f>'Electric lighting'!$C22+'Overcast Sky'!L66</f>
        <v>204.08466565400002</v>
      </c>
      <c r="M66" s="33">
        <f>'Electric lighting'!$C22+'Overcast Sky'!M66</f>
        <v>200.96549806400003</v>
      </c>
      <c r="N66" s="33">
        <f>'Electric lighting'!$C22+'Overcast Sky'!N66</f>
        <v>213.57740436400002</v>
      </c>
      <c r="O66" s="33">
        <f>'Electric lighting'!$C22+'Overcast Sky'!O66</f>
        <v>265.36689980000006</v>
      </c>
      <c r="P66" s="33">
        <f>'Electric lighting'!$C22+'Overcast Sky'!P66</f>
        <v>253.54032210000003</v>
      </c>
      <c r="Q66" s="33">
        <f>'Electric lighting'!$C22+'Overcast Sky'!Q66</f>
        <v>274.85760046000001</v>
      </c>
      <c r="R66" s="33">
        <f>'Electric lighting'!$C22+'Overcast Sky'!R66</f>
        <v>223.373731002</v>
      </c>
      <c r="S66" s="33">
        <f>'Electric lighting'!$C22+'Overcast Sky'!S66</f>
        <v>219.39528530000001</v>
      </c>
      <c r="T66" s="33">
        <f>'Electric lighting'!$C22+'Overcast Sky'!T66</f>
        <v>213.104359372</v>
      </c>
      <c r="U66" s="33">
        <f>'Electric lighting'!$C22+'Overcast Sky'!U66</f>
        <v>166.24796849000001</v>
      </c>
      <c r="V66" s="33">
        <f>'Electric lighting'!$C22+'Overcast Sky'!V66</f>
        <v>211.67573161199999</v>
      </c>
      <c r="W66" s="33">
        <f>'Electric lighting'!$C22+'Overcast Sky'!W66</f>
        <v>244.61058338000001</v>
      </c>
      <c r="X66" s="33">
        <f>'Electric lighting'!$C22+'Overcast Sky'!X66</f>
        <v>252.75001160000002</v>
      </c>
      <c r="Y66" s="33">
        <f>'Electric lighting'!$C22+'Overcast Sky'!Y66</f>
        <v>293.377859</v>
      </c>
      <c r="Z66" s="33">
        <f>'Electric lighting'!$C22+'Overcast Sky'!Z66</f>
        <v>366.31667936000002</v>
      </c>
      <c r="AA66" s="33">
        <f>'Electric lighting'!$C22+'Overcast Sky'!AA66</f>
        <v>379.66454816000004</v>
      </c>
      <c r="AB66" s="33">
        <f>'Electric lighting'!$C22+'Overcast Sky'!AB66</f>
        <v>332.48015803999999</v>
      </c>
      <c r="AC66" s="33">
        <f>'Electric lighting'!$C22+'Overcast Sky'!AC66</f>
        <v>312.89413522000001</v>
      </c>
      <c r="AD66" s="33">
        <f>'Electric lighting'!$C22+'Overcast Sky'!AD66</f>
        <v>268.06917294000004</v>
      </c>
      <c r="AE66" s="33">
        <f>'Electric lighting'!$C22+'Overcast Sky'!AE66</f>
        <v>249.42808067999999</v>
      </c>
    </row>
    <row r="67" spans="1:31" x14ac:dyDescent="0.3">
      <c r="A67" s="35" t="s">
        <v>26</v>
      </c>
      <c r="B67" s="33">
        <f>'Electric lighting'!$C23+'Overcast Sky'!B67</f>
        <v>136.977352244</v>
      </c>
      <c r="C67" s="33">
        <f>'Electric lighting'!$C23+'Overcast Sky'!C67</f>
        <v>149.82095312599998</v>
      </c>
      <c r="D67" s="33">
        <f>'Electric lighting'!$C23+'Overcast Sky'!D67</f>
        <v>155.45637876799998</v>
      </c>
      <c r="E67" s="33">
        <f>'Electric lighting'!$C23+'Overcast Sky'!E67</f>
        <v>159.53628312799998</v>
      </c>
      <c r="F67" s="33">
        <f>'Electric lighting'!$C23+'Overcast Sky'!F67</f>
        <v>165.17996060799999</v>
      </c>
      <c r="G67" s="33">
        <f>'Electric lighting'!$C23+'Overcast Sky'!G67</f>
        <v>187.32769452399998</v>
      </c>
      <c r="H67" s="33">
        <f>'Electric lighting'!$C23+'Overcast Sky'!H67</f>
        <v>155.14716582199998</v>
      </c>
      <c r="I67" s="33">
        <f>'Electric lighting'!$C23+'Overcast Sky'!I67</f>
        <v>145.205576038</v>
      </c>
      <c r="J67" s="33">
        <f>'Electric lighting'!$C23+'Overcast Sky'!J67</f>
        <v>136.53138704879998</v>
      </c>
      <c r="K67" s="33">
        <f>'Electric lighting'!$C23+'Overcast Sky'!K67</f>
        <v>132.19999999999999</v>
      </c>
      <c r="L67" s="33">
        <f>'Electric lighting'!$C23+'Overcast Sky'!L67</f>
        <v>178.26466733399999</v>
      </c>
      <c r="M67" s="33">
        <f>'Electric lighting'!$C23+'Overcast Sky'!M67</f>
        <v>204.146126966</v>
      </c>
      <c r="N67" s="33">
        <f>'Electric lighting'!$C23+'Overcast Sky'!N67</f>
        <v>201.08095411400001</v>
      </c>
      <c r="O67" s="33">
        <f>'Electric lighting'!$C23+'Overcast Sky'!O67</f>
        <v>228.87440355999999</v>
      </c>
      <c r="P67" s="33">
        <f>'Electric lighting'!$C23+'Overcast Sky'!P67</f>
        <v>267.03195319999998</v>
      </c>
      <c r="Q67" s="33">
        <f>'Electric lighting'!$C23+'Overcast Sky'!Q67</f>
        <v>266.64082875999998</v>
      </c>
      <c r="R67" s="33">
        <f>'Electric lighting'!$C23+'Overcast Sky'!R67</f>
        <v>227.94052375999999</v>
      </c>
      <c r="S67" s="33">
        <f>'Electric lighting'!$C23+'Overcast Sky'!S67</f>
        <v>208.45117697399999</v>
      </c>
      <c r="T67" s="33">
        <f>'Electric lighting'!$C23+'Overcast Sky'!T67</f>
        <v>185.48584080399999</v>
      </c>
      <c r="U67" s="33">
        <f>'Electric lighting'!$C23+'Overcast Sky'!U67</f>
        <v>152.57175902999998</v>
      </c>
      <c r="V67" s="33">
        <f>'Electric lighting'!$C23+'Overcast Sky'!V67</f>
        <v>197.36198387999997</v>
      </c>
      <c r="W67" s="33">
        <f>'Electric lighting'!$C23+'Overcast Sky'!W67</f>
        <v>209.16432237199999</v>
      </c>
      <c r="X67" s="33">
        <f>'Electric lighting'!$C23+'Overcast Sky'!X67</f>
        <v>240.80243085999999</v>
      </c>
      <c r="Y67" s="33">
        <f>'Electric lighting'!$C23+'Overcast Sky'!Y67</f>
        <v>335.32909203999998</v>
      </c>
      <c r="Z67" s="33">
        <f>'Electric lighting'!$C23+'Overcast Sky'!Z67</f>
        <v>252.39839187999999</v>
      </c>
      <c r="AA67" s="33">
        <f>'Electric lighting'!$C23+'Overcast Sky'!AA67</f>
        <v>338.95437537999999</v>
      </c>
      <c r="AB67" s="33">
        <f>'Electric lighting'!$C23+'Overcast Sky'!AB67</f>
        <v>252.86741511999998</v>
      </c>
      <c r="AC67" s="33">
        <f>'Electric lighting'!$C23+'Overcast Sky'!AC67</f>
        <v>303.99973453999996</v>
      </c>
      <c r="AD67" s="33">
        <f>'Electric lighting'!$C23+'Overcast Sky'!AD67</f>
        <v>267.85315148000001</v>
      </c>
      <c r="AE67" s="33">
        <f>'Electric lighting'!$C23+'Overcast Sky'!AE67</f>
        <v>263.62315605999999</v>
      </c>
    </row>
    <row r="68" spans="1:31" x14ac:dyDescent="0.3">
      <c r="A68" s="35" t="s">
        <v>29</v>
      </c>
      <c r="B68" s="33">
        <f>'Electric lighting'!$C24+'Overcast Sky'!B68</f>
        <v>206.81078360399999</v>
      </c>
      <c r="C68" s="33">
        <f>'Electric lighting'!$C24+'Overcast Sky'!C68</f>
        <v>305.96447046000003</v>
      </c>
      <c r="D68" s="33">
        <f>'Electric lighting'!$C24+'Overcast Sky'!D68</f>
        <v>416.22197907999998</v>
      </c>
      <c r="E68" s="33">
        <f>'Electric lighting'!$C24+'Overcast Sky'!E68</f>
        <v>504.91338608000001</v>
      </c>
      <c r="F68" s="33">
        <f>'Electric lighting'!$C24+'Overcast Sky'!F68</f>
        <v>507.57435473999999</v>
      </c>
      <c r="G68" s="33">
        <f>'Electric lighting'!$C24+'Overcast Sky'!G68</f>
        <v>518.44150908000006</v>
      </c>
      <c r="H68" s="33">
        <f>'Electric lighting'!$C24+'Overcast Sky'!H68</f>
        <v>457.52591560000008</v>
      </c>
      <c r="I68" s="33">
        <f>'Electric lighting'!$C24+'Overcast Sky'!I68</f>
        <v>316.65381625999999</v>
      </c>
      <c r="J68" s="33">
        <f>'Electric lighting'!$C24+'Overcast Sky'!J68</f>
        <v>205.97473020400002</v>
      </c>
      <c r="K68" s="33">
        <f>'Electric lighting'!$C24+'Overcast Sky'!K68</f>
        <v>171.4</v>
      </c>
      <c r="L68" s="33">
        <f>'Electric lighting'!$C24+'Overcast Sky'!L68</f>
        <v>560.41908906000003</v>
      </c>
      <c r="M68" s="33">
        <f>'Electric lighting'!$C24+'Overcast Sky'!M68</f>
        <v>901.78195678000009</v>
      </c>
      <c r="N68" s="33">
        <f>'Electric lighting'!$C24+'Overcast Sky'!N68</f>
        <v>965.00761199999999</v>
      </c>
      <c r="O68" s="33">
        <f>'Electric lighting'!$C24+'Overcast Sky'!O68</f>
        <v>1258.9306540000002</v>
      </c>
      <c r="P68" s="33">
        <f>'Electric lighting'!$C24+'Overcast Sky'!P68</f>
        <v>1223.3254676000001</v>
      </c>
      <c r="Q68" s="33">
        <f>'Electric lighting'!$C24+'Overcast Sky'!Q68</f>
        <v>1059.7025708200001</v>
      </c>
      <c r="R68" s="33">
        <f>'Electric lighting'!$C24+'Overcast Sky'!R68</f>
        <v>879.05706522000003</v>
      </c>
      <c r="S68" s="33">
        <f>'Electric lighting'!$C24+'Overcast Sky'!S68</f>
        <v>975.68029107999996</v>
      </c>
      <c r="T68" s="33">
        <f>'Electric lighting'!$C24+'Overcast Sky'!T68</f>
        <v>565.39845281999999</v>
      </c>
      <c r="U68" s="33">
        <f>'Electric lighting'!$C24+'Overcast Sky'!U68</f>
        <v>336.35161479999999</v>
      </c>
      <c r="V68" s="33">
        <f>'Electric lighting'!$C24+'Overcast Sky'!V68</f>
        <v>745.54576842000006</v>
      </c>
      <c r="W68" s="33">
        <f>'Electric lighting'!$C24+'Overcast Sky'!W68</f>
        <v>1024.0193044600001</v>
      </c>
      <c r="X68" s="33">
        <f>'Electric lighting'!$C24+'Overcast Sky'!X68</f>
        <v>1174.5898044</v>
      </c>
      <c r="Y68" s="33">
        <f>'Electric lighting'!$C24+'Overcast Sky'!Y68</f>
        <v>1699.8423910000001</v>
      </c>
      <c r="Z68" s="33">
        <f>'Electric lighting'!$C24+'Overcast Sky'!Z68</f>
        <v>1717.3813964000003</v>
      </c>
      <c r="AA68" s="33">
        <f>'Electric lighting'!$C24+'Overcast Sky'!AA68</f>
        <v>1619.3031840000001</v>
      </c>
      <c r="AB68" s="33">
        <f>'Electric lighting'!$C24+'Overcast Sky'!AB68</f>
        <v>1471.8606832</v>
      </c>
      <c r="AC68" s="33">
        <f>'Electric lighting'!$C24+'Overcast Sky'!AC68</f>
        <v>1428.9176110000003</v>
      </c>
      <c r="AD68" s="33">
        <f>'Electric lighting'!$C24+'Overcast Sky'!AD68</f>
        <v>1297.6762490000001</v>
      </c>
      <c r="AE68" s="33">
        <f>'Electric lighting'!$C24+'Overcast Sky'!AE68</f>
        <v>1071.3216297400002</v>
      </c>
    </row>
    <row r="69" spans="1:31" x14ac:dyDescent="0.3">
      <c r="A69" s="35" t="s">
        <v>30</v>
      </c>
      <c r="B69" s="33">
        <f>'Electric lighting'!$C25+'Overcast Sky'!B69</f>
        <v>204.658463708</v>
      </c>
      <c r="C69" s="33">
        <f>'Electric lighting'!$C25+'Overcast Sky'!C69</f>
        <v>276.25465295999999</v>
      </c>
      <c r="D69" s="33">
        <f>'Electric lighting'!$C25+'Overcast Sky'!D69</f>
        <v>376.15397626000004</v>
      </c>
      <c r="E69" s="33">
        <f>'Electric lighting'!$C25+'Overcast Sky'!E69</f>
        <v>415.98526314000003</v>
      </c>
      <c r="F69" s="33">
        <f>'Electric lighting'!$C25+'Overcast Sky'!F69</f>
        <v>438.13859490000004</v>
      </c>
      <c r="G69" s="33">
        <f>'Electric lighting'!$C25+'Overcast Sky'!G69</f>
        <v>362.06833336</v>
      </c>
      <c r="H69" s="33">
        <f>'Electric lighting'!$C25+'Overcast Sky'!H69</f>
        <v>303.58173316</v>
      </c>
      <c r="I69" s="33">
        <f>'Electric lighting'!$C25+'Overcast Sky'!I69</f>
        <v>277.11489122</v>
      </c>
      <c r="J69" s="33">
        <f>'Electric lighting'!$C25+'Overcast Sky'!J69</f>
        <v>206.75461172000001</v>
      </c>
      <c r="K69" s="33">
        <f>'Electric lighting'!$C25+'Overcast Sky'!K69</f>
        <v>180.9</v>
      </c>
      <c r="L69" s="33">
        <f>'Electric lighting'!$C25+'Overcast Sky'!L69</f>
        <v>383.06115416</v>
      </c>
      <c r="M69" s="33">
        <f>'Electric lighting'!$C25+'Overcast Sky'!M69</f>
        <v>523.42799825999998</v>
      </c>
      <c r="N69" s="33">
        <f>'Electric lighting'!$C25+'Overcast Sky'!N69</f>
        <v>552.12510096000005</v>
      </c>
      <c r="O69" s="33">
        <f>'Electric lighting'!$C25+'Overcast Sky'!O69</f>
        <v>947.21776018000003</v>
      </c>
      <c r="P69" s="33">
        <f>'Electric lighting'!$C25+'Overcast Sky'!P69</f>
        <v>861.47926117999998</v>
      </c>
      <c r="Q69" s="33">
        <f>'Electric lighting'!$C25+'Overcast Sky'!Q69</f>
        <v>824.71474135999995</v>
      </c>
      <c r="R69" s="33">
        <f>'Electric lighting'!$C25+'Overcast Sky'!R69</f>
        <v>608.53805322000005</v>
      </c>
      <c r="S69" s="33">
        <f>'Electric lighting'!$C25+'Overcast Sky'!S69</f>
        <v>533.80502422000006</v>
      </c>
      <c r="T69" s="33">
        <f>'Electric lighting'!$C25+'Overcast Sky'!T69</f>
        <v>446.71335060000001</v>
      </c>
      <c r="U69" s="33">
        <f>'Electric lighting'!$C25+'Overcast Sky'!U69</f>
        <v>284.90404658</v>
      </c>
      <c r="V69" s="33">
        <f>'Electric lighting'!$C25+'Overcast Sky'!V69</f>
        <v>603.71412473999999</v>
      </c>
      <c r="W69" s="33">
        <f>'Electric lighting'!$C25+'Overcast Sky'!W69</f>
        <v>713.80704949999995</v>
      </c>
      <c r="X69" s="33">
        <f>'Electric lighting'!$C25+'Overcast Sky'!X69</f>
        <v>862.47817741999995</v>
      </c>
      <c r="Y69" s="33">
        <f>'Electric lighting'!$C25+'Overcast Sky'!Y69</f>
        <v>1161.3261446000001</v>
      </c>
      <c r="Z69" s="33">
        <f>'Electric lighting'!$C25+'Overcast Sky'!Z69</f>
        <v>1022.77280268</v>
      </c>
      <c r="AA69" s="33">
        <f>'Electric lighting'!$C25+'Overcast Sky'!AA69</f>
        <v>1069.72521742</v>
      </c>
      <c r="AB69" s="33">
        <f>'Electric lighting'!$C25+'Overcast Sky'!AB69</f>
        <v>1085.8817002800001</v>
      </c>
      <c r="AC69" s="33">
        <f>'Electric lighting'!$C25+'Overcast Sky'!AC69</f>
        <v>904.33999616000006</v>
      </c>
      <c r="AD69" s="33">
        <f>'Electric lighting'!$C25+'Overcast Sky'!AD69</f>
        <v>780.46840411999995</v>
      </c>
      <c r="AE69" s="33">
        <f>'Electric lighting'!$C25+'Overcast Sky'!AE69</f>
        <v>830.25588228000004</v>
      </c>
    </row>
    <row r="70" spans="1:31" x14ac:dyDescent="0.3">
      <c r="A70" s="35" t="s">
        <v>31</v>
      </c>
      <c r="B70" s="33">
        <f>'Electric lighting'!$C26+'Overcast Sky'!B70</f>
        <v>215.31382723600001</v>
      </c>
      <c r="C70" s="33">
        <f>'Electric lighting'!$C26+'Overcast Sky'!C70</f>
        <v>268.000925182</v>
      </c>
      <c r="D70" s="33">
        <f>'Electric lighting'!$C26+'Overcast Sky'!D70</f>
        <v>341.11294356000002</v>
      </c>
      <c r="E70" s="33">
        <f>'Electric lighting'!$C26+'Overcast Sky'!E70</f>
        <v>376.12582734</v>
      </c>
      <c r="F70" s="33">
        <f>'Electric lighting'!$C26+'Overcast Sky'!F70</f>
        <v>348.21849166000004</v>
      </c>
      <c r="G70" s="33">
        <f>'Electric lighting'!$C26+'Overcast Sky'!G70</f>
        <v>333.91237704000002</v>
      </c>
      <c r="H70" s="33">
        <f>'Electric lighting'!$C26+'Overcast Sky'!H70</f>
        <v>315.30570518000002</v>
      </c>
      <c r="I70" s="33">
        <f>'Electric lighting'!$C26+'Overcast Sky'!I70</f>
        <v>255.18147292800001</v>
      </c>
      <c r="J70" s="33">
        <f>'Electric lighting'!$C26+'Overcast Sky'!J70</f>
        <v>220.82725067600001</v>
      </c>
      <c r="K70" s="33">
        <f>'Electric lighting'!$C26+'Overcast Sky'!K70</f>
        <v>202.5</v>
      </c>
      <c r="L70" s="33">
        <f>'Electric lighting'!$C26+'Overcast Sky'!L70</f>
        <v>354.56108442000004</v>
      </c>
      <c r="M70" s="33">
        <f>'Electric lighting'!$C26+'Overcast Sky'!M70</f>
        <v>495.53390872</v>
      </c>
      <c r="N70" s="33">
        <f>'Electric lighting'!$C26+'Overcast Sky'!N70</f>
        <v>561.82406650000007</v>
      </c>
      <c r="O70" s="33">
        <f>'Electric lighting'!$C26+'Overcast Sky'!O70</f>
        <v>662.35255847999997</v>
      </c>
      <c r="P70" s="33">
        <f>'Electric lighting'!$C26+'Overcast Sky'!P70</f>
        <v>654.47282312000004</v>
      </c>
      <c r="Q70" s="33">
        <f>'Electric lighting'!$C26+'Overcast Sky'!Q70</f>
        <v>730.08311942</v>
      </c>
      <c r="R70" s="33">
        <f>'Electric lighting'!$C26+'Overcast Sky'!R70</f>
        <v>542.78261064000003</v>
      </c>
      <c r="S70" s="33">
        <f>'Electric lighting'!$C26+'Overcast Sky'!S70</f>
        <v>428.45488971999998</v>
      </c>
      <c r="T70" s="33">
        <f>'Electric lighting'!$C26+'Overcast Sky'!T70</f>
        <v>352.87194857999998</v>
      </c>
      <c r="U70" s="33">
        <f>'Electric lighting'!$C26+'Overcast Sky'!U70</f>
        <v>274.98784971399999</v>
      </c>
      <c r="V70" s="33">
        <f>'Electric lighting'!$C26+'Overcast Sky'!V70</f>
        <v>465.51533440000003</v>
      </c>
      <c r="W70" s="33">
        <f>'Electric lighting'!$C26+'Overcast Sky'!W70</f>
        <v>508.07208290000005</v>
      </c>
      <c r="X70" s="33">
        <f>'Electric lighting'!$C26+'Overcast Sky'!X70</f>
        <v>587.85675850000007</v>
      </c>
      <c r="Y70" s="33">
        <f>'Electric lighting'!$C26+'Overcast Sky'!Y70</f>
        <v>945.42955128000006</v>
      </c>
      <c r="Z70" s="33">
        <f>'Electric lighting'!$C26+'Overcast Sky'!Z70</f>
        <v>762.19246129999999</v>
      </c>
      <c r="AA70" s="33">
        <f>'Electric lighting'!$C26+'Overcast Sky'!AA70</f>
        <v>778.9407033</v>
      </c>
      <c r="AB70" s="33">
        <f>'Electric lighting'!$C26+'Overcast Sky'!AB70</f>
        <v>820.56248504000007</v>
      </c>
      <c r="AC70" s="33">
        <f>'Electric lighting'!$C26+'Overcast Sky'!AC70</f>
        <v>929.56944618</v>
      </c>
      <c r="AD70" s="33">
        <f>'Electric lighting'!$C26+'Overcast Sky'!AD70</f>
        <v>705.60034180000002</v>
      </c>
      <c r="AE70" s="33">
        <f>'Electric lighting'!$C26+'Overcast Sky'!AE70</f>
        <v>597.36675270000001</v>
      </c>
    </row>
    <row r="71" spans="1:31" x14ac:dyDescent="0.3">
      <c r="A71" s="35" t="s">
        <v>32</v>
      </c>
      <c r="B71" s="33">
        <f>'Electric lighting'!$C27+'Overcast Sky'!B71</f>
        <v>219.99453497600001</v>
      </c>
      <c r="C71" s="33">
        <f>'Electric lighting'!$C27+'Overcast Sky'!C71</f>
        <v>254.12439056800002</v>
      </c>
      <c r="D71" s="33">
        <f>'Electric lighting'!$C27+'Overcast Sky'!D71</f>
        <v>286.27323438600001</v>
      </c>
      <c r="E71" s="33">
        <f>'Electric lighting'!$C27+'Overcast Sky'!E71</f>
        <v>319.68949168</v>
      </c>
      <c r="F71" s="33">
        <f>'Electric lighting'!$C27+'Overcast Sky'!F71</f>
        <v>282.96108610600004</v>
      </c>
      <c r="G71" s="33">
        <f>'Electric lighting'!$C27+'Overcast Sky'!G71</f>
        <v>302.97413022000001</v>
      </c>
      <c r="H71" s="33">
        <f>'Electric lighting'!$C27+'Overcast Sky'!H71</f>
        <v>275.51969454000005</v>
      </c>
      <c r="I71" s="33">
        <f>'Electric lighting'!$C27+'Overcast Sky'!I71</f>
        <v>233.38598181400002</v>
      </c>
      <c r="J71" s="33">
        <f>'Electric lighting'!$C27+'Overcast Sky'!J71</f>
        <v>218.18641324800001</v>
      </c>
      <c r="K71" s="33">
        <f>'Electric lighting'!$C27+'Overcast Sky'!K71</f>
        <v>206.8</v>
      </c>
      <c r="L71" s="33">
        <f>'Electric lighting'!$C27+'Overcast Sky'!L71</f>
        <v>316.87290658000001</v>
      </c>
      <c r="M71" s="33">
        <f>'Electric lighting'!$C27+'Overcast Sky'!M71</f>
        <v>450.88348034000001</v>
      </c>
      <c r="N71" s="33">
        <f>'Electric lighting'!$C27+'Overcast Sky'!N71</f>
        <v>451.32994916000001</v>
      </c>
      <c r="O71" s="33">
        <f>'Electric lighting'!$C27+'Overcast Sky'!O71</f>
        <v>517.49673698000004</v>
      </c>
      <c r="P71" s="33">
        <f>'Electric lighting'!$C27+'Overcast Sky'!P71</f>
        <v>550.21830908000004</v>
      </c>
      <c r="Q71" s="33">
        <f>'Electric lighting'!$C27+'Overcast Sky'!Q71</f>
        <v>596.85541484000009</v>
      </c>
      <c r="R71" s="33">
        <f>'Electric lighting'!$C27+'Overcast Sky'!R71</f>
        <v>425.02914036000004</v>
      </c>
      <c r="S71" s="33">
        <f>'Electric lighting'!$C27+'Overcast Sky'!S71</f>
        <v>434.75471496</v>
      </c>
      <c r="T71" s="33">
        <f>'Electric lighting'!$C27+'Overcast Sky'!T71</f>
        <v>326.31605274000003</v>
      </c>
      <c r="U71" s="33">
        <f>'Electric lighting'!$C27+'Overcast Sky'!U71</f>
        <v>271.18393791200003</v>
      </c>
      <c r="V71" s="33">
        <f>'Electric lighting'!$C27+'Overcast Sky'!V71</f>
        <v>461.92029102000004</v>
      </c>
      <c r="W71" s="33">
        <f>'Electric lighting'!$C27+'Overcast Sky'!W71</f>
        <v>419.33863301999997</v>
      </c>
      <c r="X71" s="33">
        <f>'Electric lighting'!$C27+'Overcast Sky'!X71</f>
        <v>460.03305671999999</v>
      </c>
      <c r="Y71" s="33">
        <f>'Electric lighting'!$C27+'Overcast Sky'!Y71</f>
        <v>742.44184086000018</v>
      </c>
      <c r="Z71" s="33">
        <f>'Electric lighting'!$C27+'Overcast Sky'!Z71</f>
        <v>653.95822438000005</v>
      </c>
      <c r="AA71" s="33">
        <f>'Electric lighting'!$C27+'Overcast Sky'!AA71</f>
        <v>631.05117644000006</v>
      </c>
      <c r="AB71" s="33">
        <f>'Electric lighting'!$C27+'Overcast Sky'!AB71</f>
        <v>540.09336726000004</v>
      </c>
      <c r="AC71" s="33">
        <f>'Electric lighting'!$C27+'Overcast Sky'!AC71</f>
        <v>694.33616156000005</v>
      </c>
      <c r="AD71" s="33">
        <f>'Electric lighting'!$C27+'Overcast Sky'!AD71</f>
        <v>545.09012238000003</v>
      </c>
      <c r="AE71" s="33">
        <f>'Electric lighting'!$C27+'Overcast Sky'!AE71</f>
        <v>492.23343150000005</v>
      </c>
    </row>
    <row r="72" spans="1:31" x14ac:dyDescent="0.3">
      <c r="A72" s="35" t="s">
        <v>33</v>
      </c>
      <c r="B72" s="33">
        <f>'Electric lighting'!$C28+'Overcast Sky'!B72</f>
        <v>226.17323193800001</v>
      </c>
      <c r="C72" s="33">
        <f>'Electric lighting'!$C28+'Overcast Sky'!C72</f>
        <v>244.69407019000002</v>
      </c>
      <c r="D72" s="33">
        <f>'Electric lighting'!$C28+'Overcast Sky'!D72</f>
        <v>277.15788784200004</v>
      </c>
      <c r="E72" s="33">
        <f>'Electric lighting'!$C28+'Overcast Sky'!E72</f>
        <v>289.74608029800004</v>
      </c>
      <c r="F72" s="33">
        <f>'Electric lighting'!$C28+'Overcast Sky'!F72</f>
        <v>309.53725775999999</v>
      </c>
      <c r="G72" s="33">
        <f>'Electric lighting'!$C28+'Overcast Sky'!G72</f>
        <v>292.55541899799999</v>
      </c>
      <c r="H72" s="33">
        <f>'Electric lighting'!$C28+'Overcast Sky'!H72</f>
        <v>262.60947172200002</v>
      </c>
      <c r="I72" s="33">
        <f>'Electric lighting'!$C28+'Overcast Sky'!I72</f>
        <v>237.368421748</v>
      </c>
      <c r="J72" s="33">
        <f>'Electric lighting'!$C28+'Overcast Sky'!J72</f>
        <v>222.404152848</v>
      </c>
      <c r="K72" s="33">
        <f>'Electric lighting'!$C28+'Overcast Sky'!K72</f>
        <v>215.4</v>
      </c>
      <c r="L72" s="33">
        <f>'Electric lighting'!$C28+'Overcast Sky'!L72</f>
        <v>311.34532514</v>
      </c>
      <c r="M72" s="33">
        <f>'Electric lighting'!$C28+'Overcast Sky'!M72</f>
        <v>364.82882961999996</v>
      </c>
      <c r="N72" s="33">
        <f>'Electric lighting'!$C28+'Overcast Sky'!N72</f>
        <v>353.90415698000004</v>
      </c>
      <c r="O72" s="33">
        <f>'Electric lighting'!$C28+'Overcast Sky'!O72</f>
        <v>418.08253264000001</v>
      </c>
      <c r="P72" s="33">
        <f>'Electric lighting'!$C28+'Overcast Sky'!P72</f>
        <v>462.58231272</v>
      </c>
      <c r="Q72" s="33">
        <f>'Electric lighting'!$C28+'Overcast Sky'!Q72</f>
        <v>443.65987898000003</v>
      </c>
      <c r="R72" s="33">
        <f>'Electric lighting'!$C28+'Overcast Sky'!R72</f>
        <v>394.54033774000004</v>
      </c>
      <c r="S72" s="33">
        <f>'Electric lighting'!$C28+'Overcast Sky'!S72</f>
        <v>346.48429628000002</v>
      </c>
      <c r="T72" s="33">
        <f>'Electric lighting'!$C28+'Overcast Sky'!T72</f>
        <v>302.78761659600002</v>
      </c>
      <c r="U72" s="33">
        <f>'Electric lighting'!$C28+'Overcast Sky'!U72</f>
        <v>245.08562035600002</v>
      </c>
      <c r="V72" s="33">
        <f>'Electric lighting'!$C28+'Overcast Sky'!V72</f>
        <v>332.24774710000003</v>
      </c>
      <c r="W72" s="33">
        <f>'Electric lighting'!$C28+'Overcast Sky'!W72</f>
        <v>334.74902322000003</v>
      </c>
      <c r="X72" s="33">
        <f>'Electric lighting'!$C28+'Overcast Sky'!X72</f>
        <v>466.01375486000001</v>
      </c>
      <c r="Y72" s="33">
        <f>'Electric lighting'!$C28+'Overcast Sky'!Y72</f>
        <v>611.10488944000008</v>
      </c>
      <c r="Z72" s="33">
        <f>'Electric lighting'!$C28+'Overcast Sky'!Z72</f>
        <v>565.87240773999997</v>
      </c>
      <c r="AA72" s="33">
        <f>'Electric lighting'!$C28+'Overcast Sky'!AA72</f>
        <v>510.55619811999998</v>
      </c>
      <c r="AB72" s="33">
        <f>'Electric lighting'!$C28+'Overcast Sky'!AB72</f>
        <v>515.38302515999999</v>
      </c>
      <c r="AC72" s="33">
        <f>'Electric lighting'!$C28+'Overcast Sky'!AC72</f>
        <v>498.15851352000004</v>
      </c>
      <c r="AD72" s="33">
        <f>'Electric lighting'!$C28+'Overcast Sky'!AD72</f>
        <v>479.29405098000007</v>
      </c>
      <c r="AE72" s="33">
        <f>'Electric lighting'!$C28+'Overcast Sky'!AE72</f>
        <v>393.60953766</v>
      </c>
    </row>
    <row r="73" spans="1:31" x14ac:dyDescent="0.3">
      <c r="A73" s="35" t="s">
        <v>34</v>
      </c>
      <c r="B73" s="33">
        <f>'Electric lighting'!$C29+'Overcast Sky'!B73</f>
        <v>208.133199418</v>
      </c>
      <c r="C73" s="33">
        <f>'Electric lighting'!$C29+'Overcast Sky'!C73</f>
        <v>215.19915499999999</v>
      </c>
      <c r="D73" s="33">
        <f>'Electric lighting'!$C29+'Overcast Sky'!D73</f>
        <v>244.66836161999998</v>
      </c>
      <c r="E73" s="33">
        <f>'Electric lighting'!$C29+'Overcast Sky'!E73</f>
        <v>245.86542161</v>
      </c>
      <c r="F73" s="33">
        <f>'Electric lighting'!$C29+'Overcast Sky'!F73</f>
        <v>248.56139944</v>
      </c>
      <c r="G73" s="33">
        <f>'Electric lighting'!$C29+'Overcast Sky'!G73</f>
        <v>260.06310291199998</v>
      </c>
      <c r="H73" s="33">
        <f>'Electric lighting'!$C29+'Overcast Sky'!H73</f>
        <v>228.099006062</v>
      </c>
      <c r="I73" s="33">
        <f>'Electric lighting'!$C29+'Overcast Sky'!I73</f>
        <v>215.333838402</v>
      </c>
      <c r="J73" s="33">
        <f>'Electric lighting'!$C29+'Overcast Sky'!J73</f>
        <v>201.62849019719999</v>
      </c>
      <c r="K73" s="33">
        <f>'Electric lighting'!$C29+'Overcast Sky'!K73</f>
        <v>196.2</v>
      </c>
      <c r="L73" s="33">
        <f>'Electric lighting'!$C29+'Overcast Sky'!L73</f>
        <v>251.23332827999999</v>
      </c>
      <c r="M73" s="33">
        <f>'Electric lighting'!$C29+'Overcast Sky'!M73</f>
        <v>301.66229399999997</v>
      </c>
      <c r="N73" s="33">
        <f>'Electric lighting'!$C29+'Overcast Sky'!N73</f>
        <v>298.14679361999998</v>
      </c>
      <c r="O73" s="33">
        <f>'Electric lighting'!$C29+'Overcast Sky'!O73</f>
        <v>396.85580514000003</v>
      </c>
      <c r="P73" s="33">
        <f>'Electric lighting'!$C29+'Overcast Sky'!P73</f>
        <v>354.39661130000002</v>
      </c>
      <c r="Q73" s="33">
        <f>'Electric lighting'!$C29+'Overcast Sky'!Q73</f>
        <v>364.83495992000002</v>
      </c>
      <c r="R73" s="33">
        <f>'Electric lighting'!$C29+'Overcast Sky'!R73</f>
        <v>356.93230782000001</v>
      </c>
      <c r="S73" s="33">
        <f>'Electric lighting'!$C29+'Overcast Sky'!S73</f>
        <v>282.04749391399997</v>
      </c>
      <c r="T73" s="33">
        <f>'Electric lighting'!$C29+'Overcast Sky'!T73</f>
        <v>264.48065328000001</v>
      </c>
      <c r="U73" s="33">
        <f>'Electric lighting'!$C29+'Overcast Sky'!U73</f>
        <v>219.04719267599998</v>
      </c>
      <c r="V73" s="33">
        <f>'Electric lighting'!$C29+'Overcast Sky'!V73</f>
        <v>289.92095208000001</v>
      </c>
      <c r="W73" s="33">
        <f>'Electric lighting'!$C29+'Overcast Sky'!W73</f>
        <v>311.18877376</v>
      </c>
      <c r="X73" s="33">
        <f>'Electric lighting'!$C29+'Overcast Sky'!X73</f>
        <v>373.42556711999998</v>
      </c>
      <c r="Y73" s="33">
        <f>'Electric lighting'!$C29+'Overcast Sky'!Y73</f>
        <v>511.51196914000002</v>
      </c>
      <c r="Z73" s="33">
        <f>'Electric lighting'!$C29+'Overcast Sky'!Z73</f>
        <v>435.88274162000005</v>
      </c>
      <c r="AA73" s="33">
        <f>'Electric lighting'!$C29+'Overcast Sky'!AA73</f>
        <v>497.41228634000004</v>
      </c>
      <c r="AB73" s="33">
        <f>'Electric lighting'!$C29+'Overcast Sky'!AB73</f>
        <v>427.33325774000002</v>
      </c>
      <c r="AC73" s="33">
        <f>'Electric lighting'!$C29+'Overcast Sky'!AC73</f>
        <v>480.34003968000002</v>
      </c>
      <c r="AD73" s="33">
        <f>'Electric lighting'!$C29+'Overcast Sky'!AD73</f>
        <v>417.22914932000003</v>
      </c>
      <c r="AE73" s="33">
        <f>'Electric lighting'!$C29+'Overcast Sky'!AE73</f>
        <v>343.07927436</v>
      </c>
    </row>
    <row r="74" spans="1:31" x14ac:dyDescent="0.3">
      <c r="A74" s="35" t="s">
        <v>35</v>
      </c>
      <c r="B74" s="33">
        <f>'Electric lighting'!$C30+'Overcast Sky'!B74</f>
        <v>192.5888638008</v>
      </c>
      <c r="C74" s="33">
        <f>'Electric lighting'!$C30+'Overcast Sky'!C74</f>
        <v>197.46325802199999</v>
      </c>
      <c r="D74" s="33">
        <f>'Electric lighting'!$C30+'Overcast Sky'!D74</f>
        <v>212.92225676599998</v>
      </c>
      <c r="E74" s="33">
        <f>'Electric lighting'!$C30+'Overcast Sky'!E74</f>
        <v>229.593378954</v>
      </c>
      <c r="F74" s="33">
        <f>'Electric lighting'!$C30+'Overcast Sky'!F74</f>
        <v>235.65080775799998</v>
      </c>
      <c r="G74" s="33">
        <f>'Electric lighting'!$C30+'Overcast Sky'!G74</f>
        <v>253.25557423800001</v>
      </c>
      <c r="H74" s="33">
        <f>'Electric lighting'!$C30+'Overcast Sky'!H74</f>
        <v>211.77332192999998</v>
      </c>
      <c r="I74" s="33">
        <f>'Electric lighting'!$C30+'Overcast Sky'!I74</f>
        <v>201.36896798399999</v>
      </c>
      <c r="J74" s="33">
        <f>'Electric lighting'!$C30+'Overcast Sky'!J74</f>
        <v>188.10667282739999</v>
      </c>
      <c r="K74" s="33">
        <f>'Electric lighting'!$C30+'Overcast Sky'!K74</f>
        <v>184.2</v>
      </c>
      <c r="L74" s="33">
        <f>'Electric lighting'!$C30+'Overcast Sky'!L74</f>
        <v>231.106545028</v>
      </c>
      <c r="M74" s="33">
        <f>'Electric lighting'!$C30+'Overcast Sky'!M74</f>
        <v>286.20467423999997</v>
      </c>
      <c r="N74" s="33">
        <f>'Electric lighting'!$C30+'Overcast Sky'!N74</f>
        <v>260.16313257399997</v>
      </c>
      <c r="O74" s="33">
        <f>'Electric lighting'!$C30+'Overcast Sky'!O74</f>
        <v>382.35588772</v>
      </c>
      <c r="P74" s="33">
        <f>'Electric lighting'!$C30+'Overcast Sky'!P74</f>
        <v>361.7291007</v>
      </c>
      <c r="Q74" s="33">
        <f>'Electric lighting'!$C30+'Overcast Sky'!Q74</f>
        <v>311.45837824</v>
      </c>
      <c r="R74" s="33">
        <f>'Electric lighting'!$C30+'Overcast Sky'!R74</f>
        <v>309.72359008000001</v>
      </c>
      <c r="S74" s="33">
        <f>'Electric lighting'!$C30+'Overcast Sky'!S74</f>
        <v>266.17812464799999</v>
      </c>
      <c r="T74" s="33">
        <f>'Electric lighting'!$C30+'Overcast Sky'!T74</f>
        <v>239.69647287800001</v>
      </c>
      <c r="U74" s="33">
        <f>'Electric lighting'!$C30+'Overcast Sky'!U74</f>
        <v>220.970054258</v>
      </c>
      <c r="V74" s="33">
        <f>'Electric lighting'!$C30+'Overcast Sky'!V74</f>
        <v>237.97785324799997</v>
      </c>
      <c r="W74" s="33">
        <f>'Electric lighting'!$C30+'Overcast Sky'!W74</f>
        <v>280.71969292</v>
      </c>
      <c r="X74" s="33">
        <f>'Electric lighting'!$C30+'Overcast Sky'!X74</f>
        <v>375.73358392</v>
      </c>
      <c r="Y74" s="33">
        <f>'Electric lighting'!$C30+'Overcast Sky'!Y74</f>
        <v>447.80790875999998</v>
      </c>
      <c r="Z74" s="33">
        <f>'Electric lighting'!$C30+'Overcast Sky'!Z74</f>
        <v>455.60177427999997</v>
      </c>
      <c r="AA74" s="33">
        <f>'Electric lighting'!$C30+'Overcast Sky'!AA74</f>
        <v>352.04184143999998</v>
      </c>
      <c r="AB74" s="33">
        <f>'Electric lighting'!$C30+'Overcast Sky'!AB74</f>
        <v>300.40544432000002</v>
      </c>
      <c r="AC74" s="33">
        <f>'Electric lighting'!$C30+'Overcast Sky'!AC74</f>
        <v>310.9961485</v>
      </c>
      <c r="AD74" s="33">
        <f>'Electric lighting'!$C30+'Overcast Sky'!AD74</f>
        <v>438.49193691999994</v>
      </c>
      <c r="AE74" s="33">
        <f>'Electric lighting'!$C30+'Overcast Sky'!AE74</f>
        <v>280.95384222000001</v>
      </c>
    </row>
    <row r="75" spans="1:31" x14ac:dyDescent="0.3">
      <c r="A75" s="35" t="s">
        <v>36</v>
      </c>
      <c r="B75" s="33">
        <f>'Electric lighting'!$C31+'Overcast Sky'!B75</f>
        <v>198.46637447000001</v>
      </c>
      <c r="C75" s="33">
        <f>'Electric lighting'!$C31+'Overcast Sky'!C75</f>
        <v>303.93478261999996</v>
      </c>
      <c r="D75" s="33">
        <f>'Electric lighting'!$C31+'Overcast Sky'!D75</f>
        <v>447.74004352000009</v>
      </c>
      <c r="E75" s="33">
        <f>'Electric lighting'!$C31+'Overcast Sky'!E75</f>
        <v>639.70868317999998</v>
      </c>
      <c r="F75" s="33">
        <f>'Electric lighting'!$C31+'Overcast Sky'!F75</f>
        <v>548.76790304000008</v>
      </c>
      <c r="G75" s="33">
        <f>'Electric lighting'!$C31+'Overcast Sky'!G75</f>
        <v>600.23183584000003</v>
      </c>
      <c r="H75" s="33">
        <f>'Electric lighting'!$C31+'Overcast Sky'!H75</f>
        <v>437.41999238000005</v>
      </c>
      <c r="I75" s="33">
        <f>'Electric lighting'!$C31+'Overcast Sky'!I75</f>
        <v>312.85211188000005</v>
      </c>
      <c r="J75" s="33">
        <f>'Electric lighting'!$C31+'Overcast Sky'!J75</f>
        <v>205.73731259200002</v>
      </c>
      <c r="K75" s="33">
        <f>'Electric lighting'!$C31+'Overcast Sky'!K75</f>
        <v>162.4</v>
      </c>
      <c r="L75" s="33">
        <f>'Electric lighting'!$C31+'Overcast Sky'!L75</f>
        <v>565.70509492000008</v>
      </c>
      <c r="M75" s="33">
        <f>'Electric lighting'!$C31+'Overcast Sky'!M75</f>
        <v>882.91870058000006</v>
      </c>
      <c r="N75" s="33">
        <f>'Electric lighting'!$C31+'Overcast Sky'!N75</f>
        <v>916.0357449600001</v>
      </c>
      <c r="O75" s="33">
        <f>'Electric lighting'!$C31+'Overcast Sky'!O75</f>
        <v>1294.6155796</v>
      </c>
      <c r="P75" s="33">
        <f>'Electric lighting'!$C31+'Overcast Sky'!P75</f>
        <v>1269.6417678000003</v>
      </c>
      <c r="Q75" s="33">
        <f>'Electric lighting'!$C31+'Overcast Sky'!Q75</f>
        <v>1025.0562025200002</v>
      </c>
      <c r="R75" s="33">
        <f>'Electric lighting'!$C31+'Overcast Sky'!R75</f>
        <v>964.69251298000006</v>
      </c>
      <c r="S75" s="33">
        <f>'Electric lighting'!$C31+'Overcast Sky'!S75</f>
        <v>1052.23554674</v>
      </c>
      <c r="T75" s="33">
        <f>'Electric lighting'!$C31+'Overcast Sky'!T75</f>
        <v>579.87099169999999</v>
      </c>
      <c r="U75" s="33">
        <f>'Electric lighting'!$C31+'Overcast Sky'!U75</f>
        <v>355.55768332000002</v>
      </c>
      <c r="V75" s="33">
        <f>'Electric lighting'!$C31+'Overcast Sky'!V75</f>
        <v>780.38340870000002</v>
      </c>
      <c r="W75" s="33">
        <f>'Electric lighting'!$C31+'Overcast Sky'!W75</f>
        <v>1017.1876085</v>
      </c>
      <c r="X75" s="33">
        <f>'Electric lighting'!$C31+'Overcast Sky'!X75</f>
        <v>1305.6282960000001</v>
      </c>
      <c r="Y75" s="33">
        <f>'Electric lighting'!$C31+'Overcast Sky'!Y75</f>
        <v>1559.2830932000002</v>
      </c>
      <c r="Z75" s="33">
        <f>'Electric lighting'!$C31+'Overcast Sky'!Z75</f>
        <v>1918.2661260000002</v>
      </c>
      <c r="AA75" s="33">
        <f>'Electric lighting'!$C31+'Overcast Sky'!AA75</f>
        <v>1768.5473498000001</v>
      </c>
      <c r="AB75" s="33">
        <f>'Electric lighting'!$C31+'Overcast Sky'!AB75</f>
        <v>1679.2046726000001</v>
      </c>
      <c r="AC75" s="33">
        <f>'Electric lighting'!$C31+'Overcast Sky'!AC75</f>
        <v>1810.8608910000003</v>
      </c>
      <c r="AD75" s="33">
        <f>'Electric lighting'!$C31+'Overcast Sky'!AD75</f>
        <v>1328.7868846000001</v>
      </c>
      <c r="AE75" s="33">
        <f>'Electric lighting'!$C31+'Overcast Sky'!AE75</f>
        <v>1141.5978798000001</v>
      </c>
    </row>
    <row r="76" spans="1:31" x14ac:dyDescent="0.3">
      <c r="A76" s="35" t="s">
        <v>37</v>
      </c>
      <c r="B76" s="33">
        <f>'Electric lighting'!$C32+'Overcast Sky'!B76</f>
        <v>210.21146686600002</v>
      </c>
      <c r="C76" s="33">
        <f>'Electric lighting'!$C32+'Overcast Sky'!C76</f>
        <v>279.22077284</v>
      </c>
      <c r="D76" s="33">
        <f>'Electric lighting'!$C32+'Overcast Sky'!D76</f>
        <v>373.08547538000005</v>
      </c>
      <c r="E76" s="33">
        <f>'Electric lighting'!$C32+'Overcast Sky'!E76</f>
        <v>435.87933574000004</v>
      </c>
      <c r="F76" s="33">
        <f>'Electric lighting'!$C32+'Overcast Sky'!F76</f>
        <v>479.09387619999995</v>
      </c>
      <c r="G76" s="33">
        <f>'Electric lighting'!$C32+'Overcast Sky'!G76</f>
        <v>388.73000008000002</v>
      </c>
      <c r="H76" s="33">
        <f>'Electric lighting'!$C32+'Overcast Sky'!H76</f>
        <v>337.50800646000005</v>
      </c>
      <c r="I76" s="33">
        <f>'Electric lighting'!$C32+'Overcast Sky'!I76</f>
        <v>282.96444424000003</v>
      </c>
      <c r="J76" s="33">
        <f>'Electric lighting'!$C32+'Overcast Sky'!J76</f>
        <v>212.29482498200002</v>
      </c>
      <c r="K76" s="33">
        <f>'Electric lighting'!$C32+'Overcast Sky'!K76</f>
        <v>184.9</v>
      </c>
      <c r="L76" s="33">
        <f>'Electric lighting'!$C32+'Overcast Sky'!L76</f>
        <v>456.29733585999998</v>
      </c>
      <c r="M76" s="33">
        <f>'Electric lighting'!$C32+'Overcast Sky'!M76</f>
        <v>554.60933524000006</v>
      </c>
      <c r="N76" s="33">
        <f>'Electric lighting'!$C32+'Overcast Sky'!N76</f>
        <v>685.37832254</v>
      </c>
      <c r="O76" s="33">
        <f>'Electric lighting'!$C32+'Overcast Sky'!O76</f>
        <v>886.44527030000006</v>
      </c>
      <c r="P76" s="33">
        <f>'Electric lighting'!$C32+'Overcast Sky'!P76</f>
        <v>872.79368676000001</v>
      </c>
      <c r="Q76" s="33">
        <f>'Electric lighting'!$C32+'Overcast Sky'!Q76</f>
        <v>955.91007592000005</v>
      </c>
      <c r="R76" s="33">
        <f>'Electric lighting'!$C32+'Overcast Sky'!R76</f>
        <v>677.60556215999998</v>
      </c>
      <c r="S76" s="33">
        <f>'Electric lighting'!$C32+'Overcast Sky'!S76</f>
        <v>613.48660698000003</v>
      </c>
      <c r="T76" s="33">
        <f>'Electric lighting'!$C32+'Overcast Sky'!T76</f>
        <v>426.64624460000005</v>
      </c>
      <c r="U76" s="33">
        <f>'Electric lighting'!$C32+'Overcast Sky'!U76</f>
        <v>281.23219232000002</v>
      </c>
      <c r="V76" s="33">
        <f>'Electric lighting'!$C32+'Overcast Sky'!V76</f>
        <v>585.31369073999997</v>
      </c>
      <c r="W76" s="33">
        <f>'Electric lighting'!$C32+'Overcast Sky'!W76</f>
        <v>692.50995767999996</v>
      </c>
      <c r="X76" s="33">
        <f>'Electric lighting'!$C32+'Overcast Sky'!X76</f>
        <v>913.91120963999992</v>
      </c>
      <c r="Y76" s="33">
        <f>'Electric lighting'!$C32+'Overcast Sky'!Y76</f>
        <v>1036.0766368000002</v>
      </c>
      <c r="Z76" s="33">
        <f>'Electric lighting'!$C32+'Overcast Sky'!Z76</f>
        <v>1100.2688712000001</v>
      </c>
      <c r="AA76" s="33">
        <f>'Electric lighting'!$C32+'Overcast Sky'!AA76</f>
        <v>1192.2999628</v>
      </c>
      <c r="AB76" s="33">
        <f>'Electric lighting'!$C32+'Overcast Sky'!AB76</f>
        <v>1193.9503304000002</v>
      </c>
      <c r="AC76" s="33">
        <f>'Electric lighting'!$C32+'Overcast Sky'!AC76</f>
        <v>1061.9287122800001</v>
      </c>
      <c r="AD76" s="33">
        <f>'Electric lighting'!$C32+'Overcast Sky'!AD76</f>
        <v>937.07541420000007</v>
      </c>
      <c r="AE76" s="33">
        <f>'Electric lighting'!$C32+'Overcast Sky'!AE76</f>
        <v>884.1832159600001</v>
      </c>
    </row>
    <row r="77" spans="1:31" x14ac:dyDescent="0.3">
      <c r="A77" s="35" t="s">
        <v>38</v>
      </c>
      <c r="B77" s="33">
        <f>'Electric lighting'!$C33+'Overcast Sky'!B77</f>
        <v>214.447682324</v>
      </c>
      <c r="C77" s="33">
        <f>'Electric lighting'!$C33+'Overcast Sky'!C77</f>
        <v>257.109231884</v>
      </c>
      <c r="D77" s="33">
        <f>'Electric lighting'!$C33+'Overcast Sky'!D77</f>
        <v>351.62875536000001</v>
      </c>
      <c r="E77" s="33">
        <f>'Electric lighting'!$C33+'Overcast Sky'!E77</f>
        <v>409.31480952000004</v>
      </c>
      <c r="F77" s="33">
        <f>'Electric lighting'!$C33+'Overcast Sky'!F77</f>
        <v>340.13297582000001</v>
      </c>
      <c r="G77" s="33">
        <f>'Electric lighting'!$C33+'Overcast Sky'!G77</f>
        <v>315.80653928000004</v>
      </c>
      <c r="H77" s="33">
        <f>'Electric lighting'!$C33+'Overcast Sky'!H77</f>
        <v>305.85686976</v>
      </c>
      <c r="I77" s="33">
        <f>'Electric lighting'!$C33+'Overcast Sky'!I77</f>
        <v>258.30016866599999</v>
      </c>
      <c r="J77" s="33">
        <f>'Electric lighting'!$C33+'Overcast Sky'!J77</f>
        <v>220.19299056399998</v>
      </c>
      <c r="K77" s="33">
        <f>'Electric lighting'!$C33+'Overcast Sky'!K77</f>
        <v>197.1</v>
      </c>
      <c r="L77" s="33">
        <f>'Electric lighting'!$C33+'Overcast Sky'!L77</f>
        <v>400.19901948</v>
      </c>
      <c r="M77" s="33">
        <f>'Electric lighting'!$C33+'Overcast Sky'!M77</f>
        <v>613.92877950000002</v>
      </c>
      <c r="N77" s="33">
        <f>'Electric lighting'!$C33+'Overcast Sky'!N77</f>
        <v>614.83557588000008</v>
      </c>
      <c r="O77" s="33">
        <f>'Electric lighting'!$C33+'Overcast Sky'!O77</f>
        <v>707.11458493999999</v>
      </c>
      <c r="P77" s="33">
        <f>'Electric lighting'!$C33+'Overcast Sky'!P77</f>
        <v>712.78335307999998</v>
      </c>
      <c r="Q77" s="33">
        <f>'Electric lighting'!$C33+'Overcast Sky'!Q77</f>
        <v>777.18736352000008</v>
      </c>
      <c r="R77" s="33">
        <f>'Electric lighting'!$C33+'Overcast Sky'!R77</f>
        <v>633.15701132000004</v>
      </c>
      <c r="S77" s="33">
        <f>'Electric lighting'!$C33+'Overcast Sky'!S77</f>
        <v>490.11461517999999</v>
      </c>
      <c r="T77" s="33">
        <f>'Electric lighting'!$C33+'Overcast Sky'!T77</f>
        <v>405.81452658000001</v>
      </c>
      <c r="U77" s="33">
        <f>'Electric lighting'!$C33+'Overcast Sky'!U77</f>
        <v>313.36223798000003</v>
      </c>
      <c r="V77" s="33">
        <f>'Electric lighting'!$C33+'Overcast Sky'!V77</f>
        <v>562.22490028000004</v>
      </c>
      <c r="W77" s="33">
        <f>'Electric lighting'!$C33+'Overcast Sky'!W77</f>
        <v>560.98150862</v>
      </c>
      <c r="X77" s="33">
        <f>'Electric lighting'!$C33+'Overcast Sky'!X77</f>
        <v>740.54231872000003</v>
      </c>
      <c r="Y77" s="33">
        <f>'Electric lighting'!$C33+'Overcast Sky'!Y77</f>
        <v>1055.10057168</v>
      </c>
      <c r="Z77" s="33">
        <f>'Electric lighting'!$C33+'Overcast Sky'!Z77</f>
        <v>845.69410448000008</v>
      </c>
      <c r="AA77" s="33">
        <f>'Electric lighting'!$C33+'Overcast Sky'!AA77</f>
        <v>878.76703640000005</v>
      </c>
      <c r="AB77" s="33">
        <f>'Electric lighting'!$C33+'Overcast Sky'!AB77</f>
        <v>738.41803656000002</v>
      </c>
      <c r="AC77" s="33">
        <f>'Electric lighting'!$C33+'Overcast Sky'!AC77</f>
        <v>1002.6256755000001</v>
      </c>
      <c r="AD77" s="33">
        <f>'Electric lighting'!$C33+'Overcast Sky'!AD77</f>
        <v>757.14617620000001</v>
      </c>
      <c r="AE77" s="33">
        <f>'Electric lighting'!$C33+'Overcast Sky'!AE77</f>
        <v>621.95715663999999</v>
      </c>
    </row>
    <row r="78" spans="1:31" x14ac:dyDescent="0.3">
      <c r="A78" s="35" t="s">
        <v>39</v>
      </c>
      <c r="B78" s="33">
        <f>'Electric lighting'!$C34+'Overcast Sky'!B78</f>
        <v>218.11999435600001</v>
      </c>
      <c r="C78" s="33">
        <f>'Electric lighting'!$C34+'Overcast Sky'!C78</f>
        <v>247.50176410200001</v>
      </c>
      <c r="D78" s="33">
        <f>'Electric lighting'!$C34+'Overcast Sky'!D78</f>
        <v>288.29840733200001</v>
      </c>
      <c r="E78" s="33">
        <f>'Electric lighting'!$C34+'Overcast Sky'!E78</f>
        <v>315.22526886000003</v>
      </c>
      <c r="F78" s="33">
        <f>'Electric lighting'!$C34+'Overcast Sky'!F78</f>
        <v>307.70386798000004</v>
      </c>
      <c r="G78" s="33">
        <f>'Electric lighting'!$C34+'Overcast Sky'!G78</f>
        <v>321.91442070000005</v>
      </c>
      <c r="H78" s="33">
        <f>'Electric lighting'!$C34+'Overcast Sky'!H78</f>
        <v>297.79405366000003</v>
      </c>
      <c r="I78" s="33">
        <f>'Electric lighting'!$C34+'Overcast Sky'!I78</f>
        <v>232.68578372000002</v>
      </c>
      <c r="J78" s="33">
        <f>'Electric lighting'!$C34+'Overcast Sky'!J78</f>
        <v>213.374951998</v>
      </c>
      <c r="K78" s="33">
        <f>'Electric lighting'!$C34+'Overcast Sky'!K78</f>
        <v>202.9</v>
      </c>
      <c r="L78" s="33">
        <f>'Electric lighting'!$C34+'Overcast Sky'!L78</f>
        <v>311.73359102000001</v>
      </c>
      <c r="M78" s="33">
        <f>'Electric lighting'!$C34+'Overcast Sky'!M78</f>
        <v>447.96491463999996</v>
      </c>
      <c r="N78" s="33">
        <f>'Electric lighting'!$C34+'Overcast Sky'!N78</f>
        <v>551.28662208000003</v>
      </c>
      <c r="O78" s="33">
        <f>'Electric lighting'!$C34+'Overcast Sky'!O78</f>
        <v>520.93715901999997</v>
      </c>
      <c r="P78" s="33">
        <f>'Electric lighting'!$C34+'Overcast Sky'!P78</f>
        <v>534.42171303999999</v>
      </c>
      <c r="Q78" s="33">
        <f>'Electric lighting'!$C34+'Overcast Sky'!Q78</f>
        <v>640.90221682000004</v>
      </c>
      <c r="R78" s="33">
        <f>'Electric lighting'!$C34+'Overcast Sky'!R78</f>
        <v>450.83910862000005</v>
      </c>
      <c r="S78" s="33">
        <f>'Electric lighting'!$C34+'Overcast Sky'!S78</f>
        <v>458.45090834000001</v>
      </c>
      <c r="T78" s="33">
        <f>'Electric lighting'!$C34+'Overcast Sky'!T78</f>
        <v>360.87061419999998</v>
      </c>
      <c r="U78" s="33">
        <f>'Electric lighting'!$C34+'Overcast Sky'!U78</f>
        <v>269.52240522</v>
      </c>
      <c r="V78" s="33">
        <f>'Electric lighting'!$C34+'Overcast Sky'!V78</f>
        <v>443.15937389999999</v>
      </c>
      <c r="W78" s="33">
        <f>'Electric lighting'!$C34+'Overcast Sky'!W78</f>
        <v>459.81069530000002</v>
      </c>
      <c r="X78" s="33">
        <f>'Electric lighting'!$C34+'Overcast Sky'!X78</f>
        <v>486.39039992000005</v>
      </c>
      <c r="Y78" s="33">
        <f>'Electric lighting'!$C34+'Overcast Sky'!Y78</f>
        <v>672.60059724000007</v>
      </c>
      <c r="Z78" s="33">
        <f>'Electric lighting'!$C34+'Overcast Sky'!Z78</f>
        <v>752.08617768000011</v>
      </c>
      <c r="AA78" s="33">
        <f>'Electric lighting'!$C34+'Overcast Sky'!AA78</f>
        <v>769.24909491999995</v>
      </c>
      <c r="AB78" s="33">
        <f>'Electric lighting'!$C34+'Overcast Sky'!AB78</f>
        <v>737.52027962</v>
      </c>
      <c r="AC78" s="33">
        <f>'Electric lighting'!$C34+'Overcast Sky'!AC78</f>
        <v>708.81891966000001</v>
      </c>
      <c r="AD78" s="33">
        <f>'Electric lighting'!$C34+'Overcast Sky'!AD78</f>
        <v>531.62034538</v>
      </c>
      <c r="AE78" s="33">
        <f>'Electric lighting'!$C34+'Overcast Sky'!AE78</f>
        <v>439.51407238000002</v>
      </c>
    </row>
    <row r="79" spans="1:31" x14ac:dyDescent="0.3">
      <c r="A79" s="35" t="s">
        <v>40</v>
      </c>
      <c r="B79" s="33">
        <f>'Electric lighting'!$C35+'Overcast Sky'!B79</f>
        <v>226.085657274</v>
      </c>
      <c r="C79" s="33">
        <f>'Electric lighting'!$C35+'Overcast Sky'!C79</f>
        <v>247.36226521399999</v>
      </c>
      <c r="D79" s="33">
        <f>'Electric lighting'!$C35+'Overcast Sky'!D79</f>
        <v>281.57114279799998</v>
      </c>
      <c r="E79" s="33">
        <f>'Electric lighting'!$C35+'Overcast Sky'!E79</f>
        <v>294.14930804800002</v>
      </c>
      <c r="F79" s="33">
        <f>'Electric lighting'!$C35+'Overcast Sky'!F79</f>
        <v>297.35274221200001</v>
      </c>
      <c r="G79" s="33">
        <f>'Electric lighting'!$C35+'Overcast Sky'!G79</f>
        <v>315.09923015999999</v>
      </c>
      <c r="H79" s="33">
        <f>'Electric lighting'!$C35+'Overcast Sky'!H79</f>
        <v>274.68948128400001</v>
      </c>
      <c r="I79" s="33">
        <f>'Electric lighting'!$C35+'Overcast Sky'!I79</f>
        <v>252.90966521199999</v>
      </c>
      <c r="J79" s="33">
        <f>'Electric lighting'!$C35+'Overcast Sky'!J79</f>
        <v>225.331705586</v>
      </c>
      <c r="K79" s="33">
        <f>'Electric lighting'!$C35+'Overcast Sky'!K79</f>
        <v>216</v>
      </c>
      <c r="L79" s="33">
        <f>'Electric lighting'!$C35+'Overcast Sky'!L79</f>
        <v>322.45197108000002</v>
      </c>
      <c r="M79" s="33">
        <f>'Electric lighting'!$C35+'Overcast Sky'!M79</f>
        <v>349.43765525999999</v>
      </c>
      <c r="N79" s="33">
        <f>'Electric lighting'!$C35+'Overcast Sky'!N79</f>
        <v>396.24224344000004</v>
      </c>
      <c r="O79" s="33">
        <f>'Electric lighting'!$C35+'Overcast Sky'!O79</f>
        <v>468.66892447999999</v>
      </c>
      <c r="P79" s="33">
        <f>'Electric lighting'!$C35+'Overcast Sky'!P79</f>
        <v>485.51191316000006</v>
      </c>
      <c r="Q79" s="33">
        <f>'Electric lighting'!$C35+'Overcast Sky'!Q79</f>
        <v>397.51036343999999</v>
      </c>
      <c r="R79" s="33">
        <f>'Electric lighting'!$C35+'Overcast Sky'!R79</f>
        <v>350.51845581999999</v>
      </c>
      <c r="S79" s="33">
        <f>'Electric lighting'!$C35+'Overcast Sky'!S79</f>
        <v>386.48324481999998</v>
      </c>
      <c r="T79" s="33">
        <f>'Electric lighting'!$C35+'Overcast Sky'!T79</f>
        <v>360.47600580000005</v>
      </c>
      <c r="U79" s="33">
        <f>'Electric lighting'!$C35+'Overcast Sky'!U79</f>
        <v>251.78465255399999</v>
      </c>
      <c r="V79" s="33">
        <f>'Electric lighting'!$C35+'Overcast Sky'!V79</f>
        <v>375.89987761999998</v>
      </c>
      <c r="W79" s="33">
        <f>'Electric lighting'!$C35+'Overcast Sky'!W79</f>
        <v>417.65454022</v>
      </c>
      <c r="X79" s="33">
        <f>'Electric lighting'!$C35+'Overcast Sky'!X79</f>
        <v>446.58416178000004</v>
      </c>
      <c r="Y79" s="33">
        <f>'Electric lighting'!$C35+'Overcast Sky'!Y79</f>
        <v>588.69059478000008</v>
      </c>
      <c r="Z79" s="33">
        <f>'Electric lighting'!$C35+'Overcast Sky'!Z79</f>
        <v>554.47399977999999</v>
      </c>
      <c r="AA79" s="33">
        <f>'Electric lighting'!$C35+'Overcast Sky'!AA79</f>
        <v>527.82844350000005</v>
      </c>
      <c r="AB79" s="33">
        <f>'Electric lighting'!$C35+'Overcast Sky'!AB79</f>
        <v>583.91711936000002</v>
      </c>
      <c r="AC79" s="33">
        <f>'Electric lighting'!$C35+'Overcast Sky'!AC79</f>
        <v>592.86044508000009</v>
      </c>
      <c r="AD79" s="33">
        <f>'Electric lighting'!$C35+'Overcast Sky'!AD79</f>
        <v>452.37503176000001</v>
      </c>
      <c r="AE79" s="33">
        <f>'Electric lighting'!$C35+'Overcast Sky'!AE79</f>
        <v>441.99710000000005</v>
      </c>
    </row>
    <row r="80" spans="1:31" x14ac:dyDescent="0.3">
      <c r="A80" s="35" t="s">
        <v>41</v>
      </c>
      <c r="B80" s="33">
        <f>'Electric lighting'!$C36+'Overcast Sky'!B80</f>
        <v>213.7104922764</v>
      </c>
      <c r="C80" s="33">
        <f>'Electric lighting'!$C36+'Overcast Sky'!C80</f>
        <v>224.66747661400001</v>
      </c>
      <c r="D80" s="33">
        <f>'Electric lighting'!$C36+'Overcast Sky'!D80</f>
        <v>253.61996962399999</v>
      </c>
      <c r="E80" s="33">
        <f>'Electric lighting'!$C36+'Overcast Sky'!E80</f>
        <v>262.43575870400002</v>
      </c>
      <c r="F80" s="33">
        <f>'Electric lighting'!$C36+'Overcast Sky'!F80</f>
        <v>270.55083902000001</v>
      </c>
      <c r="G80" s="33">
        <f>'Electric lighting'!$C36+'Overcast Sky'!G80</f>
        <v>284.57368280600002</v>
      </c>
      <c r="H80" s="33">
        <f>'Electric lighting'!$C36+'Overcast Sky'!H80</f>
        <v>255.12497444000002</v>
      </c>
      <c r="I80" s="33">
        <f>'Electric lighting'!$C36+'Overcast Sky'!I80</f>
        <v>226.75102494800001</v>
      </c>
      <c r="J80" s="33">
        <f>'Electric lighting'!$C36+'Overcast Sky'!J80</f>
        <v>211.5958251834</v>
      </c>
      <c r="K80" s="33">
        <f>'Electric lighting'!$C36+'Overcast Sky'!K80</f>
        <v>206.5</v>
      </c>
      <c r="L80" s="33">
        <f>'Electric lighting'!$C36+'Overcast Sky'!L80</f>
        <v>278.65398994999998</v>
      </c>
      <c r="M80" s="33">
        <f>'Electric lighting'!$C36+'Overcast Sky'!M80</f>
        <v>325.73625112000002</v>
      </c>
      <c r="N80" s="33">
        <f>'Electric lighting'!$C36+'Overcast Sky'!N80</f>
        <v>358.67503406000003</v>
      </c>
      <c r="O80" s="33">
        <f>'Electric lighting'!$C36+'Overcast Sky'!O80</f>
        <v>442.75890820000001</v>
      </c>
      <c r="P80" s="33">
        <f>'Electric lighting'!$C36+'Overcast Sky'!P80</f>
        <v>452.00948128000005</v>
      </c>
      <c r="Q80" s="33">
        <f>'Electric lighting'!$C36+'Overcast Sky'!Q80</f>
        <v>421.88547184000004</v>
      </c>
      <c r="R80" s="33">
        <f>'Electric lighting'!$C36+'Overcast Sky'!R80</f>
        <v>361.29587578000002</v>
      </c>
      <c r="S80" s="33">
        <f>'Electric lighting'!$C36+'Overcast Sky'!S80</f>
        <v>330.94931128000002</v>
      </c>
      <c r="T80" s="33">
        <f>'Electric lighting'!$C36+'Overcast Sky'!T80</f>
        <v>274.93152332800003</v>
      </c>
      <c r="U80" s="33">
        <f>'Electric lighting'!$C36+'Overcast Sky'!U80</f>
        <v>233.165329894</v>
      </c>
      <c r="V80" s="33">
        <f>'Electric lighting'!$C36+'Overcast Sky'!V80</f>
        <v>336.19597662000001</v>
      </c>
      <c r="W80" s="33">
        <f>'Electric lighting'!$C36+'Overcast Sky'!W80</f>
        <v>332.85882826</v>
      </c>
      <c r="X80" s="33">
        <f>'Electric lighting'!$C36+'Overcast Sky'!X80</f>
        <v>394.49190592000002</v>
      </c>
      <c r="Y80" s="33">
        <f>'Electric lighting'!$C36+'Overcast Sky'!Y80</f>
        <v>595.68937946000005</v>
      </c>
      <c r="Z80" s="33">
        <f>'Electric lighting'!$C36+'Overcast Sky'!Z80</f>
        <v>496.95219756000006</v>
      </c>
      <c r="AA80" s="33">
        <f>'Electric lighting'!$C36+'Overcast Sky'!AA80</f>
        <v>569.18177652000008</v>
      </c>
      <c r="AB80" s="33">
        <f>'Electric lighting'!$C36+'Overcast Sky'!AB80</f>
        <v>429.58069574000001</v>
      </c>
      <c r="AC80" s="33">
        <f>'Electric lighting'!$C36+'Overcast Sky'!AC80</f>
        <v>493.14629770000005</v>
      </c>
      <c r="AD80" s="33">
        <f>'Electric lighting'!$C36+'Overcast Sky'!AD80</f>
        <v>451.57850164000001</v>
      </c>
      <c r="AE80" s="33">
        <f>'Electric lighting'!$C36+'Overcast Sky'!AE80</f>
        <v>344.85451882000001</v>
      </c>
    </row>
    <row r="81" spans="1:31" x14ac:dyDescent="0.3">
      <c r="A81" s="35" t="s">
        <v>42</v>
      </c>
      <c r="B81" s="33">
        <f>'Electric lighting'!$C37+'Overcast Sky'!B81</f>
        <v>196.50986256799999</v>
      </c>
      <c r="C81" s="33">
        <f>'Electric lighting'!$C37+'Overcast Sky'!C81</f>
        <v>271.50769314000001</v>
      </c>
      <c r="D81" s="33">
        <f>'Electric lighting'!$C37+'Overcast Sky'!D81</f>
        <v>440.47653094000003</v>
      </c>
      <c r="E81" s="33">
        <f>'Electric lighting'!$C37+'Overcast Sky'!E81</f>
        <v>589.53660938000007</v>
      </c>
      <c r="F81" s="33">
        <f>'Electric lighting'!$C37+'Overcast Sky'!F81</f>
        <v>542.80810840000004</v>
      </c>
      <c r="G81" s="33">
        <f>'Electric lighting'!$C37+'Overcast Sky'!G81</f>
        <v>561.50753417999999</v>
      </c>
      <c r="H81" s="33">
        <f>'Electric lighting'!$C37+'Overcast Sky'!H81</f>
        <v>390.82854598</v>
      </c>
      <c r="I81" s="33">
        <f>'Electric lighting'!$C37+'Overcast Sky'!I81</f>
        <v>304.37564251999999</v>
      </c>
      <c r="J81" s="33">
        <f>'Electric lighting'!$C37+'Overcast Sky'!J81</f>
        <v>201.14299333599999</v>
      </c>
      <c r="K81" s="33">
        <f>'Electric lighting'!$C37+'Overcast Sky'!K81</f>
        <v>160.19999999999999</v>
      </c>
      <c r="L81" s="33">
        <f>'Electric lighting'!$C37+'Overcast Sky'!L81</f>
        <v>528.53958448000003</v>
      </c>
      <c r="M81" s="33">
        <f>'Electric lighting'!$C37+'Overcast Sky'!M81</f>
        <v>883.11254882000003</v>
      </c>
      <c r="N81" s="33">
        <f>'Electric lighting'!$C37+'Overcast Sky'!N81</f>
        <v>947.47860624000009</v>
      </c>
      <c r="O81" s="33">
        <f>'Electric lighting'!$C37+'Overcast Sky'!O81</f>
        <v>1141.122523</v>
      </c>
      <c r="P81" s="33">
        <f>'Electric lighting'!$C37+'Overcast Sky'!P81</f>
        <v>1104.0925132000002</v>
      </c>
      <c r="Q81" s="33">
        <f>'Electric lighting'!$C37+'Overcast Sky'!Q81</f>
        <v>1106.4657092</v>
      </c>
      <c r="R81" s="33">
        <f>'Electric lighting'!$C37+'Overcast Sky'!R81</f>
        <v>815.54811160000008</v>
      </c>
      <c r="S81" s="33">
        <f>'Electric lighting'!$C37+'Overcast Sky'!S81</f>
        <v>1120.4775294000001</v>
      </c>
      <c r="T81" s="33">
        <f>'Electric lighting'!$C37+'Overcast Sky'!T81</f>
        <v>598.61698264000006</v>
      </c>
      <c r="U81" s="33">
        <f>'Electric lighting'!$C37+'Overcast Sky'!U81</f>
        <v>363.38706323999997</v>
      </c>
      <c r="V81" s="33">
        <f>'Electric lighting'!$C37+'Overcast Sky'!V81</f>
        <v>834.81067323999991</v>
      </c>
      <c r="W81" s="33">
        <f>'Electric lighting'!$C37+'Overcast Sky'!W81</f>
        <v>990.52394326000012</v>
      </c>
      <c r="X81" s="33">
        <f>'Electric lighting'!$C37+'Overcast Sky'!X81</f>
        <v>1310.2661802000002</v>
      </c>
      <c r="Y81" s="33">
        <f>'Electric lighting'!$C37+'Overcast Sky'!Y81</f>
        <v>1681.1414612000001</v>
      </c>
      <c r="Z81" s="33">
        <f>'Electric lighting'!$C37+'Overcast Sky'!Z81</f>
        <v>1857.9192008000002</v>
      </c>
      <c r="AA81" s="33">
        <f>'Electric lighting'!$C37+'Overcast Sky'!AA81</f>
        <v>1615.4818308000001</v>
      </c>
      <c r="AB81" s="33">
        <f>'Electric lighting'!$C37+'Overcast Sky'!AB81</f>
        <v>1626.083314</v>
      </c>
      <c r="AC81" s="33">
        <f>'Electric lighting'!$C37+'Overcast Sky'!AC81</f>
        <v>1545.2651206</v>
      </c>
      <c r="AD81" s="33">
        <f>'Electric lighting'!$C37+'Overcast Sky'!AD81</f>
        <v>1206.8917552000003</v>
      </c>
      <c r="AE81" s="33">
        <f>'Electric lighting'!$C37+'Overcast Sky'!AE81</f>
        <v>1073.2771972</v>
      </c>
    </row>
    <row r="82" spans="1:31" x14ac:dyDescent="0.3">
      <c r="A82" s="35" t="s">
        <v>43</v>
      </c>
      <c r="B82" s="33">
        <f>'Electric lighting'!$C38+'Overcast Sky'!B82</f>
        <v>210.729961186</v>
      </c>
      <c r="C82" s="33">
        <f>'Electric lighting'!$C38+'Overcast Sky'!C82</f>
        <v>280.05357976000005</v>
      </c>
      <c r="D82" s="33">
        <f>'Electric lighting'!$C38+'Overcast Sky'!D82</f>
        <v>422.05285662000006</v>
      </c>
      <c r="E82" s="33">
        <f>'Electric lighting'!$C38+'Overcast Sky'!E82</f>
        <v>432.1562404</v>
      </c>
      <c r="F82" s="33">
        <f>'Electric lighting'!$C38+'Overcast Sky'!F82</f>
        <v>455.04218320000007</v>
      </c>
      <c r="G82" s="33">
        <f>'Electric lighting'!$C38+'Overcast Sky'!G82</f>
        <v>340.32116392</v>
      </c>
      <c r="H82" s="33">
        <f>'Electric lighting'!$C38+'Overcast Sky'!H82</f>
        <v>315.66592198000001</v>
      </c>
      <c r="I82" s="33">
        <f>'Electric lighting'!$C38+'Overcast Sky'!I82</f>
        <v>268.18226459800002</v>
      </c>
      <c r="J82" s="33">
        <f>'Electric lighting'!$C38+'Overcast Sky'!J82</f>
        <v>211.56690227000001</v>
      </c>
      <c r="K82" s="33">
        <f>'Electric lighting'!$C38+'Overcast Sky'!K82</f>
        <v>180.4</v>
      </c>
      <c r="L82" s="33">
        <f>'Electric lighting'!$C38+'Overcast Sky'!L82</f>
        <v>450.08455863999995</v>
      </c>
      <c r="M82" s="33">
        <f>'Electric lighting'!$C38+'Overcast Sky'!M82</f>
        <v>584.36478906000002</v>
      </c>
      <c r="N82" s="33">
        <f>'Electric lighting'!$C38+'Overcast Sky'!N82</f>
        <v>632.88396606000003</v>
      </c>
      <c r="O82" s="33">
        <f>'Electric lighting'!$C38+'Overcast Sky'!O82</f>
        <v>819.20313111999997</v>
      </c>
      <c r="P82" s="33">
        <f>'Electric lighting'!$C38+'Overcast Sky'!P82</f>
        <v>900.89714254</v>
      </c>
      <c r="Q82" s="33">
        <f>'Electric lighting'!$C38+'Overcast Sky'!Q82</f>
        <v>882.76257364000003</v>
      </c>
      <c r="R82" s="33">
        <f>'Electric lighting'!$C38+'Overcast Sky'!R82</f>
        <v>760.91100618000007</v>
      </c>
      <c r="S82" s="33">
        <f>'Electric lighting'!$C38+'Overcast Sky'!S82</f>
        <v>599.07588686000008</v>
      </c>
      <c r="T82" s="33">
        <f>'Electric lighting'!$C38+'Overcast Sky'!T82</f>
        <v>495.5516425400001</v>
      </c>
      <c r="U82" s="33">
        <f>'Electric lighting'!$C38+'Overcast Sky'!U82</f>
        <v>269.60091044199999</v>
      </c>
      <c r="V82" s="33">
        <f>'Electric lighting'!$C38+'Overcast Sky'!V82</f>
        <v>656.93223141999999</v>
      </c>
      <c r="W82" s="33">
        <f>'Electric lighting'!$C38+'Overcast Sky'!W82</f>
        <v>736.37043851999999</v>
      </c>
      <c r="X82" s="33">
        <f>'Electric lighting'!$C38+'Overcast Sky'!X82</f>
        <v>881.00858252</v>
      </c>
      <c r="Y82" s="33">
        <f>'Electric lighting'!$C38+'Overcast Sky'!Y82</f>
        <v>1085.6653968400001</v>
      </c>
      <c r="Z82" s="33">
        <f>'Electric lighting'!$C38+'Overcast Sky'!Z82</f>
        <v>1137.1059600000001</v>
      </c>
      <c r="AA82" s="33">
        <f>'Electric lighting'!$C38+'Overcast Sky'!AA82</f>
        <v>1225.2683798</v>
      </c>
      <c r="AB82" s="33">
        <f>'Electric lighting'!$C38+'Overcast Sky'!AB82</f>
        <v>1256.9559812</v>
      </c>
      <c r="AC82" s="33">
        <f>'Electric lighting'!$C38+'Overcast Sky'!AC82</f>
        <v>1102.4283128000002</v>
      </c>
      <c r="AD82" s="33">
        <f>'Electric lighting'!$C38+'Overcast Sky'!AD82</f>
        <v>923.32275777999996</v>
      </c>
      <c r="AE82" s="33">
        <f>'Electric lighting'!$C38+'Overcast Sky'!AE82</f>
        <v>956.33780908000006</v>
      </c>
    </row>
    <row r="83" spans="1:31" x14ac:dyDescent="0.3">
      <c r="A83" s="35" t="s">
        <v>44</v>
      </c>
      <c r="B83" s="33">
        <f>'Electric lighting'!$C39+'Overcast Sky'!B83</f>
        <v>199.86185191600001</v>
      </c>
      <c r="C83" s="33">
        <f>'Electric lighting'!$C39+'Overcast Sky'!C83</f>
        <v>255.24163057999999</v>
      </c>
      <c r="D83" s="33">
        <f>'Electric lighting'!$C39+'Overcast Sky'!D83</f>
        <v>326.94566437999998</v>
      </c>
      <c r="E83" s="33">
        <f>'Electric lighting'!$C39+'Overcast Sky'!E83</f>
        <v>427.99979210000004</v>
      </c>
      <c r="F83" s="33">
        <f>'Electric lighting'!$C39+'Overcast Sky'!F83</f>
        <v>335.54270276</v>
      </c>
      <c r="G83" s="33">
        <f>'Electric lighting'!$C39+'Overcast Sky'!G83</f>
        <v>325.21051390000002</v>
      </c>
      <c r="H83" s="33">
        <f>'Electric lighting'!$C39+'Overcast Sky'!H83</f>
        <v>259.11800168000002</v>
      </c>
      <c r="I83" s="33">
        <f>'Electric lighting'!$C39+'Overcast Sky'!I83</f>
        <v>241.80164192000001</v>
      </c>
      <c r="J83" s="33">
        <f>'Electric lighting'!$C39+'Overcast Sky'!J83</f>
        <v>199.40863488599999</v>
      </c>
      <c r="K83" s="33">
        <f>'Electric lighting'!$C39+'Overcast Sky'!K83</f>
        <v>181.6</v>
      </c>
      <c r="L83" s="33">
        <f>'Electric lighting'!$C39+'Overcast Sky'!L83</f>
        <v>359.08118388000003</v>
      </c>
      <c r="M83" s="33">
        <f>'Electric lighting'!$C39+'Overcast Sky'!M83</f>
        <v>533.00076216000002</v>
      </c>
      <c r="N83" s="33">
        <f>'Electric lighting'!$C39+'Overcast Sky'!N83</f>
        <v>634.73532683999997</v>
      </c>
      <c r="O83" s="33">
        <f>'Electric lighting'!$C39+'Overcast Sky'!O83</f>
        <v>658.90868318000003</v>
      </c>
      <c r="P83" s="33">
        <f>'Electric lighting'!$C39+'Overcast Sky'!P83</f>
        <v>681.74815844</v>
      </c>
      <c r="Q83" s="33">
        <f>'Electric lighting'!$C39+'Overcast Sky'!Q83</f>
        <v>718.78740740000001</v>
      </c>
      <c r="R83" s="33">
        <f>'Electric lighting'!$C39+'Overcast Sky'!R83</f>
        <v>648.56843270000002</v>
      </c>
      <c r="S83" s="33">
        <f>'Electric lighting'!$C39+'Overcast Sky'!S83</f>
        <v>458.46537871999999</v>
      </c>
      <c r="T83" s="33">
        <f>'Electric lighting'!$C39+'Overcast Sky'!T83</f>
        <v>383.92727788000002</v>
      </c>
      <c r="U83" s="33">
        <f>'Electric lighting'!$C39+'Overcast Sky'!U83</f>
        <v>281.24841670000001</v>
      </c>
      <c r="V83" s="33">
        <f>'Electric lighting'!$C39+'Overcast Sky'!V83</f>
        <v>536.06716689999996</v>
      </c>
      <c r="W83" s="33">
        <f>'Electric lighting'!$C39+'Overcast Sky'!W83</f>
        <v>545.26130864000004</v>
      </c>
      <c r="X83" s="33">
        <f>'Electric lighting'!$C39+'Overcast Sky'!X83</f>
        <v>751.5835268400001</v>
      </c>
      <c r="Y83" s="33">
        <f>'Electric lighting'!$C39+'Overcast Sky'!Y83</f>
        <v>1114.1971872000001</v>
      </c>
      <c r="Z83" s="33">
        <f>'Electric lighting'!$C39+'Overcast Sky'!Z83</f>
        <v>914.01457198000003</v>
      </c>
      <c r="AA83" s="33">
        <f>'Electric lighting'!$C39+'Overcast Sky'!AA83</f>
        <v>954.5320929400001</v>
      </c>
      <c r="AB83" s="33">
        <f>'Electric lighting'!$C39+'Overcast Sky'!AB83</f>
        <v>907.36871738000002</v>
      </c>
      <c r="AC83" s="33">
        <f>'Electric lighting'!$C39+'Overcast Sky'!AC83</f>
        <v>818.79751004000002</v>
      </c>
      <c r="AD83" s="33">
        <f>'Electric lighting'!$C39+'Overcast Sky'!AD83</f>
        <v>780.66767788000004</v>
      </c>
      <c r="AE83" s="33">
        <f>'Electric lighting'!$C39+'Overcast Sky'!AE83</f>
        <v>692.31603646000008</v>
      </c>
    </row>
    <row r="84" spans="1:31" x14ac:dyDescent="0.3">
      <c r="A84" s="35" t="s">
        <v>45</v>
      </c>
      <c r="B84" s="33">
        <f>'Electric lighting'!$C40+'Overcast Sky'!B84</f>
        <v>207.43219154400001</v>
      </c>
      <c r="C84" s="33">
        <f>'Electric lighting'!$C40+'Overcast Sky'!C84</f>
        <v>241.937265728</v>
      </c>
      <c r="D84" s="33">
        <f>'Electric lighting'!$C40+'Overcast Sky'!D84</f>
        <v>290.79452351999998</v>
      </c>
      <c r="E84" s="33">
        <f>'Electric lighting'!$C40+'Overcast Sky'!E84</f>
        <v>344.91806628000001</v>
      </c>
      <c r="F84" s="33">
        <f>'Electric lighting'!$C40+'Overcast Sky'!F84</f>
        <v>290.13301777999999</v>
      </c>
      <c r="G84" s="33">
        <f>'Electric lighting'!$C40+'Overcast Sky'!G84</f>
        <v>332.69529166000001</v>
      </c>
      <c r="H84" s="33">
        <f>'Electric lighting'!$C40+'Overcast Sky'!H84</f>
        <v>266.82774392800002</v>
      </c>
      <c r="I84" s="33">
        <f>'Electric lighting'!$C40+'Overcast Sky'!I84</f>
        <v>232.73523446999999</v>
      </c>
      <c r="J84" s="33">
        <f>'Electric lighting'!$C40+'Overcast Sky'!J84</f>
        <v>203.65576641600001</v>
      </c>
      <c r="K84" s="33">
        <f>'Electric lighting'!$C40+'Overcast Sky'!K84</f>
        <v>190.6</v>
      </c>
      <c r="L84" s="33">
        <f>'Electric lighting'!$C40+'Overcast Sky'!L84</f>
        <v>294.00685263999998</v>
      </c>
      <c r="M84" s="33">
        <f>'Electric lighting'!$C40+'Overcast Sky'!M84</f>
        <v>524.30505335999999</v>
      </c>
      <c r="N84" s="33">
        <f>'Electric lighting'!$C40+'Overcast Sky'!N84</f>
        <v>476.98071714000002</v>
      </c>
      <c r="O84" s="33">
        <f>'Electric lighting'!$C40+'Overcast Sky'!O84</f>
        <v>541.23518000000001</v>
      </c>
      <c r="P84" s="33">
        <f>'Electric lighting'!$C40+'Overcast Sky'!P84</f>
        <v>564.81469386000003</v>
      </c>
      <c r="Q84" s="33">
        <f>'Electric lighting'!$C40+'Overcast Sky'!Q84</f>
        <v>631.73193698</v>
      </c>
      <c r="R84" s="33">
        <f>'Electric lighting'!$C40+'Overcast Sky'!R84</f>
        <v>457.79034776000003</v>
      </c>
      <c r="S84" s="33">
        <f>'Electric lighting'!$C40+'Overcast Sky'!S84</f>
        <v>477.58280239999999</v>
      </c>
      <c r="T84" s="33">
        <f>'Electric lighting'!$C40+'Overcast Sky'!T84</f>
        <v>311.42728882</v>
      </c>
      <c r="U84" s="33">
        <f>'Electric lighting'!$C40+'Overcast Sky'!U84</f>
        <v>245.14685933199999</v>
      </c>
      <c r="V84" s="33">
        <f>'Electric lighting'!$C40+'Overcast Sky'!V84</f>
        <v>424.48498755999998</v>
      </c>
      <c r="W84" s="33">
        <f>'Electric lighting'!$C40+'Overcast Sky'!W84</f>
        <v>389.75516628000003</v>
      </c>
      <c r="X84" s="33">
        <f>'Electric lighting'!$C40+'Overcast Sky'!X84</f>
        <v>471.61765650000007</v>
      </c>
      <c r="Y84" s="33">
        <f>'Electric lighting'!$C40+'Overcast Sky'!Y84</f>
        <v>803.34706948000007</v>
      </c>
      <c r="Z84" s="33">
        <f>'Electric lighting'!$C40+'Overcast Sky'!Z84</f>
        <v>778.83548742000005</v>
      </c>
      <c r="AA84" s="33">
        <f>'Electric lighting'!$C40+'Overcast Sky'!AA84</f>
        <v>764.77104024000005</v>
      </c>
      <c r="AB84" s="33">
        <f>'Electric lighting'!$C40+'Overcast Sky'!AB84</f>
        <v>599.46888084</v>
      </c>
      <c r="AC84" s="33">
        <f>'Electric lighting'!$C40+'Overcast Sky'!AC84</f>
        <v>673.47817564000002</v>
      </c>
      <c r="AD84" s="33">
        <f>'Electric lighting'!$C40+'Overcast Sky'!AD84</f>
        <v>533.82473962000006</v>
      </c>
      <c r="AE84" s="33">
        <f>'Electric lighting'!$C40+'Overcast Sky'!AE84</f>
        <v>473.85099697999999</v>
      </c>
    </row>
    <row r="85" spans="1:31" x14ac:dyDescent="0.3">
      <c r="A85" s="35" t="s">
        <v>46</v>
      </c>
      <c r="B85" s="33">
        <f>'Electric lighting'!$C41+'Overcast Sky'!B85</f>
        <v>207.64288859799998</v>
      </c>
      <c r="C85" s="33">
        <f>'Electric lighting'!$C41+'Overcast Sky'!C85</f>
        <v>235.83588642399999</v>
      </c>
      <c r="D85" s="33">
        <f>'Electric lighting'!$C41+'Overcast Sky'!D85</f>
        <v>280.72706268399997</v>
      </c>
      <c r="E85" s="33">
        <f>'Electric lighting'!$C41+'Overcast Sky'!E85</f>
        <v>267.546640072</v>
      </c>
      <c r="F85" s="33">
        <f>'Electric lighting'!$C41+'Overcast Sky'!F85</f>
        <v>281.23375814600001</v>
      </c>
      <c r="G85" s="33">
        <f>'Electric lighting'!$C41+'Overcast Sky'!G85</f>
        <v>265.45047394400001</v>
      </c>
      <c r="H85" s="33">
        <f>'Electric lighting'!$C41+'Overcast Sky'!H85</f>
        <v>257.430212772</v>
      </c>
      <c r="I85" s="33">
        <f>'Electric lighting'!$C41+'Overcast Sky'!I85</f>
        <v>236.988381054</v>
      </c>
      <c r="J85" s="33">
        <f>'Electric lighting'!$C41+'Overcast Sky'!J85</f>
        <v>205.806388156</v>
      </c>
      <c r="K85" s="33">
        <f>'Electric lighting'!$C41+'Overcast Sky'!K85</f>
        <v>196.6</v>
      </c>
      <c r="L85" s="33">
        <f>'Electric lighting'!$C41+'Overcast Sky'!L85</f>
        <v>307.9640339</v>
      </c>
      <c r="M85" s="33">
        <f>'Electric lighting'!$C41+'Overcast Sky'!M85</f>
        <v>327.84924246000003</v>
      </c>
      <c r="N85" s="33">
        <f>'Electric lighting'!$C41+'Overcast Sky'!N85</f>
        <v>341.96160645999998</v>
      </c>
      <c r="O85" s="33">
        <f>'Electric lighting'!$C41+'Overcast Sky'!O85</f>
        <v>470.02524089999997</v>
      </c>
      <c r="P85" s="33">
        <f>'Electric lighting'!$C41+'Overcast Sky'!P85</f>
        <v>470.18158198000003</v>
      </c>
      <c r="Q85" s="33">
        <f>'Electric lighting'!$C41+'Overcast Sky'!Q85</f>
        <v>465.14922892000004</v>
      </c>
      <c r="R85" s="33">
        <f>'Electric lighting'!$C41+'Overcast Sky'!R85</f>
        <v>308.85751501999999</v>
      </c>
      <c r="S85" s="33">
        <f>'Electric lighting'!$C41+'Overcast Sky'!S85</f>
        <v>351.71064128</v>
      </c>
      <c r="T85" s="33">
        <f>'Electric lighting'!$C41+'Overcast Sky'!T85</f>
        <v>311.24520382000003</v>
      </c>
      <c r="U85" s="33">
        <f>'Electric lighting'!$C41+'Overcast Sky'!U85</f>
        <v>243.79150970800001</v>
      </c>
      <c r="V85" s="33">
        <f>'Electric lighting'!$C41+'Overcast Sky'!V85</f>
        <v>358.00287156000002</v>
      </c>
      <c r="W85" s="33">
        <f>'Electric lighting'!$C41+'Overcast Sky'!W85</f>
        <v>399.62039604</v>
      </c>
      <c r="X85" s="33">
        <f>'Electric lighting'!$C41+'Overcast Sky'!X85</f>
        <v>396.31667170000003</v>
      </c>
      <c r="Y85" s="33">
        <f>'Electric lighting'!$C41+'Overcast Sky'!Y85</f>
        <v>697.39345035999997</v>
      </c>
      <c r="Z85" s="33">
        <f>'Electric lighting'!$C41+'Overcast Sky'!Z85</f>
        <v>554.79797594000001</v>
      </c>
      <c r="AA85" s="33">
        <f>'Electric lighting'!$C41+'Overcast Sky'!AA85</f>
        <v>553.17396712000004</v>
      </c>
      <c r="AB85" s="33">
        <f>'Electric lighting'!$C41+'Overcast Sky'!AB85</f>
        <v>678.44574480000006</v>
      </c>
      <c r="AC85" s="33">
        <f>'Electric lighting'!$C41+'Overcast Sky'!AC85</f>
        <v>509.80498776000002</v>
      </c>
      <c r="AD85" s="33">
        <f>'Electric lighting'!$C41+'Overcast Sky'!AD85</f>
        <v>444.92968958</v>
      </c>
      <c r="AE85" s="33">
        <f>'Electric lighting'!$C41+'Overcast Sky'!AE85</f>
        <v>446.51257508000003</v>
      </c>
    </row>
    <row r="86" spans="1:31" x14ac:dyDescent="0.3">
      <c r="A86" s="35" t="s">
        <v>47</v>
      </c>
      <c r="B86" s="33">
        <f>'Electric lighting'!$C42+'Overcast Sky'!B86</f>
        <v>205.78204601200002</v>
      </c>
      <c r="C86" s="33">
        <f>'Electric lighting'!$C42+'Overcast Sky'!C86</f>
        <v>229.31517385400002</v>
      </c>
      <c r="D86" s="33">
        <f>'Electric lighting'!$C42+'Overcast Sky'!D86</f>
        <v>240.44278192600001</v>
      </c>
      <c r="E86" s="33">
        <f>'Electric lighting'!$C42+'Overcast Sky'!E86</f>
        <v>248.95320771000002</v>
      </c>
      <c r="F86" s="33">
        <f>'Electric lighting'!$C42+'Overcast Sky'!F86</f>
        <v>264.88735290199998</v>
      </c>
      <c r="G86" s="33">
        <f>'Electric lighting'!$C42+'Overcast Sky'!G86</f>
        <v>275.10554683200002</v>
      </c>
      <c r="H86" s="33">
        <f>'Electric lighting'!$C42+'Overcast Sky'!H86</f>
        <v>243.74772003800001</v>
      </c>
      <c r="I86" s="33">
        <f>'Electric lighting'!$C42+'Overcast Sky'!I86</f>
        <v>222.96020786600002</v>
      </c>
      <c r="J86" s="33">
        <f>'Electric lighting'!$C42+'Overcast Sky'!J86</f>
        <v>200.64757668320001</v>
      </c>
      <c r="K86" s="33">
        <f>'Electric lighting'!$C42+'Overcast Sky'!K86</f>
        <v>194.8</v>
      </c>
      <c r="L86" s="33">
        <f>'Electric lighting'!$C42+'Overcast Sky'!L86</f>
        <v>270.12332074400001</v>
      </c>
      <c r="M86" s="33">
        <f>'Electric lighting'!$C42+'Overcast Sky'!M86</f>
        <v>342.54521915999999</v>
      </c>
      <c r="N86" s="33">
        <f>'Electric lighting'!$C42+'Overcast Sky'!N86</f>
        <v>369.01704300000006</v>
      </c>
      <c r="O86" s="33">
        <f>'Electric lighting'!$C42+'Overcast Sky'!O86</f>
        <v>446.02136550000006</v>
      </c>
      <c r="P86" s="33">
        <f>'Electric lighting'!$C42+'Overcast Sky'!P86</f>
        <v>344.89522668000001</v>
      </c>
      <c r="Q86" s="33">
        <f>'Electric lighting'!$C42+'Overcast Sky'!Q86</f>
        <v>366.90544204000003</v>
      </c>
      <c r="R86" s="33">
        <f>'Electric lighting'!$C42+'Overcast Sky'!R86</f>
        <v>337.48831891999998</v>
      </c>
      <c r="S86" s="33">
        <f>'Electric lighting'!$C42+'Overcast Sky'!S86</f>
        <v>355.30939044000002</v>
      </c>
      <c r="T86" s="33">
        <f>'Electric lighting'!$C42+'Overcast Sky'!T86</f>
        <v>297.28429534000003</v>
      </c>
      <c r="U86" s="33">
        <f>'Electric lighting'!$C42+'Overcast Sky'!U86</f>
        <v>228.83798029800002</v>
      </c>
      <c r="V86" s="33">
        <f>'Electric lighting'!$C42+'Overcast Sky'!V86</f>
        <v>311.38261943999998</v>
      </c>
      <c r="W86" s="33">
        <f>'Electric lighting'!$C42+'Overcast Sky'!W86</f>
        <v>358.17978005999998</v>
      </c>
      <c r="X86" s="33">
        <f>'Electric lighting'!$C42+'Overcast Sky'!X86</f>
        <v>425.96804046</v>
      </c>
      <c r="Y86" s="33">
        <f>'Electric lighting'!$C42+'Overcast Sky'!Y86</f>
        <v>525.87750872000004</v>
      </c>
      <c r="Z86" s="33">
        <f>'Electric lighting'!$C42+'Overcast Sky'!Z86</f>
        <v>475.64636972000005</v>
      </c>
      <c r="AA86" s="33">
        <f>'Electric lighting'!$C42+'Overcast Sky'!AA86</f>
        <v>589.03142458000002</v>
      </c>
      <c r="AB86" s="33">
        <f>'Electric lighting'!$C42+'Overcast Sky'!AB86</f>
        <v>574.35918560000005</v>
      </c>
      <c r="AC86" s="33">
        <f>'Electric lighting'!$C42+'Overcast Sky'!AC86</f>
        <v>577.97006671999998</v>
      </c>
      <c r="AD86" s="33">
        <f>'Electric lighting'!$C42+'Overcast Sky'!AD86</f>
        <v>463.79569774000004</v>
      </c>
      <c r="AE86" s="33">
        <f>'Electric lighting'!$C42+'Overcast Sky'!AE86</f>
        <v>411.66246932000001</v>
      </c>
    </row>
    <row r="87" spans="1:31" x14ac:dyDescent="0.3">
      <c r="B87" s="3">
        <f>COUNTIF(B47:B86,"&gt;250")</f>
        <v>0</v>
      </c>
      <c r="C87" s="3">
        <f t="shared" ref="C87:AE87" si="1">COUNTIF(C47:C86,"&gt;250")</f>
        <v>11</v>
      </c>
      <c r="D87" s="3">
        <f t="shared" si="1"/>
        <v>21</v>
      </c>
      <c r="E87" s="3">
        <f t="shared" si="1"/>
        <v>24</v>
      </c>
      <c r="F87" s="3">
        <f t="shared" si="1"/>
        <v>24</v>
      </c>
      <c r="G87" s="3">
        <f t="shared" si="1"/>
        <v>26</v>
      </c>
      <c r="H87" s="3">
        <f t="shared" si="1"/>
        <v>20</v>
      </c>
      <c r="I87" s="3">
        <f t="shared" si="1"/>
        <v>10</v>
      </c>
      <c r="J87" s="3">
        <f t="shared" si="1"/>
        <v>0</v>
      </c>
      <c r="K87" s="3">
        <f t="shared" si="1"/>
        <v>0</v>
      </c>
      <c r="L87" s="3">
        <f t="shared" si="1"/>
        <v>25</v>
      </c>
      <c r="M87" s="3">
        <f t="shared" si="1"/>
        <v>31</v>
      </c>
      <c r="N87" s="3">
        <f t="shared" si="1"/>
        <v>31</v>
      </c>
      <c r="O87" s="3">
        <f t="shared" si="1"/>
        <v>35</v>
      </c>
      <c r="P87" s="3">
        <f t="shared" si="1"/>
        <v>37</v>
      </c>
      <c r="Q87" s="3">
        <f t="shared" si="1"/>
        <v>37</v>
      </c>
      <c r="R87" s="3">
        <f t="shared" si="1"/>
        <v>33</v>
      </c>
      <c r="S87" s="3">
        <f t="shared" si="1"/>
        <v>31</v>
      </c>
      <c r="T87" s="3">
        <f t="shared" si="1"/>
        <v>27</v>
      </c>
      <c r="U87" s="3">
        <f t="shared" si="1"/>
        <v>14</v>
      </c>
      <c r="V87" s="3">
        <f t="shared" si="1"/>
        <v>30</v>
      </c>
      <c r="W87" s="3">
        <f t="shared" si="1"/>
        <v>32</v>
      </c>
      <c r="X87" s="3">
        <f t="shared" si="1"/>
        <v>35</v>
      </c>
      <c r="Y87" s="3">
        <f t="shared" si="1"/>
        <v>38</v>
      </c>
      <c r="Z87" s="3">
        <f t="shared" si="1"/>
        <v>39</v>
      </c>
      <c r="AA87" s="3">
        <f t="shared" si="1"/>
        <v>39</v>
      </c>
      <c r="AB87" s="3">
        <f t="shared" si="1"/>
        <v>38</v>
      </c>
      <c r="AC87" s="3">
        <f t="shared" si="1"/>
        <v>37</v>
      </c>
      <c r="AD87" s="3">
        <f t="shared" si="1"/>
        <v>38</v>
      </c>
      <c r="AE87" s="3">
        <f t="shared" si="1"/>
        <v>33</v>
      </c>
    </row>
    <row r="88" spans="1:31" x14ac:dyDescent="0.3">
      <c r="B88" s="3">
        <f>COUNTIF(B47:B86,"&lt;136")</f>
        <v>1</v>
      </c>
      <c r="C88" s="3">
        <f t="shared" ref="C88:AE88" si="2">COUNTIF(C47:C86,"&lt;136")</f>
        <v>0</v>
      </c>
      <c r="D88" s="3">
        <f t="shared" si="2"/>
        <v>0</v>
      </c>
      <c r="E88" s="3">
        <f t="shared" si="2"/>
        <v>0</v>
      </c>
      <c r="F88" s="3">
        <f t="shared" si="2"/>
        <v>0</v>
      </c>
      <c r="G88" s="3">
        <f t="shared" si="2"/>
        <v>0</v>
      </c>
      <c r="H88" s="3">
        <f t="shared" si="2"/>
        <v>0</v>
      </c>
      <c r="I88" s="3">
        <f t="shared" si="2"/>
        <v>0</v>
      </c>
      <c r="J88" s="3">
        <f t="shared" si="2"/>
        <v>2</v>
      </c>
      <c r="K88" s="3">
        <f t="shared" si="2"/>
        <v>9</v>
      </c>
      <c r="L88" s="3">
        <f t="shared" si="2"/>
        <v>0</v>
      </c>
      <c r="M88" s="3">
        <f t="shared" si="2"/>
        <v>0</v>
      </c>
      <c r="N88" s="3">
        <f t="shared" si="2"/>
        <v>0</v>
      </c>
      <c r="O88" s="3">
        <f t="shared" si="2"/>
        <v>0</v>
      </c>
      <c r="P88" s="3">
        <f t="shared" si="2"/>
        <v>0</v>
      </c>
      <c r="Q88" s="3">
        <f t="shared" si="2"/>
        <v>0</v>
      </c>
      <c r="R88" s="3">
        <f t="shared" si="2"/>
        <v>0</v>
      </c>
      <c r="S88" s="3">
        <f t="shared" si="2"/>
        <v>0</v>
      </c>
      <c r="T88" s="3">
        <f t="shared" si="2"/>
        <v>0</v>
      </c>
      <c r="U88" s="3">
        <f t="shared" si="2"/>
        <v>0</v>
      </c>
      <c r="V88" s="3">
        <f t="shared" si="2"/>
        <v>0</v>
      </c>
      <c r="W88" s="3">
        <f t="shared" si="2"/>
        <v>0</v>
      </c>
      <c r="X88" s="3">
        <f t="shared" si="2"/>
        <v>0</v>
      </c>
      <c r="Y88" s="3">
        <f t="shared" si="2"/>
        <v>0</v>
      </c>
      <c r="Z88" s="3">
        <f t="shared" si="2"/>
        <v>0</v>
      </c>
      <c r="AA88" s="3">
        <f t="shared" si="2"/>
        <v>0</v>
      </c>
      <c r="AB88" s="3">
        <f t="shared" si="2"/>
        <v>0</v>
      </c>
      <c r="AC88" s="3">
        <f t="shared" si="2"/>
        <v>0</v>
      </c>
      <c r="AD88" s="3">
        <f t="shared" si="2"/>
        <v>0</v>
      </c>
      <c r="AE88" s="3">
        <f t="shared" si="2"/>
        <v>0</v>
      </c>
    </row>
  </sheetData>
  <mergeCells count="8">
    <mergeCell ref="A1:A2"/>
    <mergeCell ref="B1:K1"/>
    <mergeCell ref="L1:U1"/>
    <mergeCell ref="V1:AE1"/>
    <mergeCell ref="A45:A46"/>
    <mergeCell ref="B45:K45"/>
    <mergeCell ref="L45:U45"/>
    <mergeCell ref="V45:AE45"/>
  </mergeCells>
  <conditionalFormatting sqref="B3:AE42">
    <cfRule type="cellIs" dxfId="9" priority="14" operator="greaterThan">
      <formula>500</formula>
    </cfRule>
  </conditionalFormatting>
  <conditionalFormatting sqref="B47:AE86">
    <cfRule type="cellIs" dxfId="8" priority="1" operator="lessThan">
      <formula>136</formula>
    </cfRule>
    <cfRule type="cellIs" dxfId="7" priority="2" operator="greaterThan">
      <formula>250</formula>
    </cfRule>
  </conditionalFormatting>
  <conditionalFormatting sqref="AG4">
    <cfRule type="cellIs" dxfId="6" priority="11" operator="greaterThan">
      <formula>500</formula>
    </cfRule>
    <cfRule type="cellIs" dxfId="5" priority="12" operator="greaterThan">
      <formula>250</formula>
    </cfRule>
    <cfRule type="cellIs" dxfId="4" priority="13" operator="greaterThan">
      <formula>500</formula>
    </cfRule>
  </conditionalFormatting>
  <conditionalFormatting sqref="AG49">
    <cfRule type="cellIs" dxfId="3" priority="5" operator="greaterThan">
      <formula>250</formula>
    </cfRule>
    <cfRule type="cellIs" dxfId="2" priority="6" operator="greaterThan">
      <formula>500</formula>
    </cfRule>
  </conditionalFormatting>
  <conditionalFormatting sqref="AG50">
    <cfRule type="cellIs" dxfId="1" priority="3" operator="greaterThan">
      <formula>163</formula>
    </cfRule>
    <cfRule type="cellIs" dxfId="0" priority="4" operator="lessThan">
      <formula>163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74B86-0F82-4D4E-B565-7E9643EB68D2}">
  <dimension ref="A1:U63"/>
  <sheetViews>
    <sheetView topLeftCell="A6" zoomScale="70" zoomScaleNormal="70" workbookViewId="0">
      <selection activeCell="AA38" sqref="AA38"/>
    </sheetView>
  </sheetViews>
  <sheetFormatPr defaultRowHeight="14.4" x14ac:dyDescent="0.3"/>
  <cols>
    <col min="21" max="21" width="17.109375" bestFit="1" customWidth="1"/>
  </cols>
  <sheetData>
    <row r="1" spans="1:21" x14ac:dyDescent="0.3">
      <c r="A1" s="97" t="s">
        <v>95</v>
      </c>
      <c r="B1" s="98" t="s">
        <v>90</v>
      </c>
      <c r="C1" s="99" t="s">
        <v>91</v>
      </c>
    </row>
    <row r="2" spans="1:21" x14ac:dyDescent="0.3">
      <c r="A2" s="100">
        <v>8.3000000000000007</v>
      </c>
      <c r="B2" s="53">
        <v>40</v>
      </c>
      <c r="C2" s="101">
        <v>0</v>
      </c>
      <c r="S2" s="102" t="s">
        <v>96</v>
      </c>
      <c r="T2" s="102">
        <v>0</v>
      </c>
      <c r="U2" s="103">
        <f>100*T2/T4</f>
        <v>0</v>
      </c>
    </row>
    <row r="3" spans="1:21" x14ac:dyDescent="0.3">
      <c r="A3" s="100">
        <v>9.3000000000000007</v>
      </c>
      <c r="B3" s="53">
        <v>40</v>
      </c>
      <c r="C3" s="101">
        <v>0</v>
      </c>
      <c r="S3" s="102" t="s">
        <v>97</v>
      </c>
      <c r="T3" s="102">
        <v>30</v>
      </c>
      <c r="U3" s="103">
        <f>100*T3/T4</f>
        <v>100</v>
      </c>
    </row>
    <row r="4" spans="1:21" x14ac:dyDescent="0.3">
      <c r="A4" s="100">
        <v>10.3</v>
      </c>
      <c r="B4" s="53">
        <v>40</v>
      </c>
      <c r="C4" s="101">
        <v>0</v>
      </c>
      <c r="S4" s="102" t="s">
        <v>98</v>
      </c>
      <c r="T4" s="102">
        <f>SUM(T2:T3)</f>
        <v>30</v>
      </c>
      <c r="U4" s="102">
        <f>SUM(U2:U3)</f>
        <v>100</v>
      </c>
    </row>
    <row r="5" spans="1:21" x14ac:dyDescent="0.3">
      <c r="A5" s="100">
        <v>11.3</v>
      </c>
      <c r="B5" s="53">
        <v>40</v>
      </c>
      <c r="C5" s="101">
        <v>0</v>
      </c>
    </row>
    <row r="6" spans="1:21" x14ac:dyDescent="0.3">
      <c r="A6" s="100">
        <v>12.3</v>
      </c>
      <c r="B6" s="53">
        <v>40</v>
      </c>
      <c r="C6" s="101">
        <v>0</v>
      </c>
    </row>
    <row r="7" spans="1:21" x14ac:dyDescent="0.3">
      <c r="A7" s="100">
        <v>13.3</v>
      </c>
      <c r="B7" s="53">
        <v>40</v>
      </c>
      <c r="C7" s="101">
        <v>0</v>
      </c>
    </row>
    <row r="8" spans="1:21" x14ac:dyDescent="0.3">
      <c r="A8" s="100">
        <v>14.3</v>
      </c>
      <c r="B8" s="53">
        <v>40</v>
      </c>
      <c r="C8" s="101">
        <v>0</v>
      </c>
    </row>
    <row r="9" spans="1:21" x14ac:dyDescent="0.3">
      <c r="A9" s="100">
        <v>15.3</v>
      </c>
      <c r="B9" s="53">
        <v>40</v>
      </c>
      <c r="C9" s="101">
        <v>0</v>
      </c>
    </row>
    <row r="10" spans="1:21" x14ac:dyDescent="0.3">
      <c r="A10" s="100">
        <v>16.3</v>
      </c>
      <c r="B10" s="53">
        <v>40</v>
      </c>
      <c r="C10" s="101">
        <v>0</v>
      </c>
    </row>
    <row r="11" spans="1:21" x14ac:dyDescent="0.3">
      <c r="A11" s="100">
        <v>17.3</v>
      </c>
      <c r="B11" s="53">
        <v>40</v>
      </c>
      <c r="C11" s="101">
        <v>0</v>
      </c>
    </row>
    <row r="12" spans="1:21" x14ac:dyDescent="0.3">
      <c r="A12" s="100">
        <v>8.3000000000000007</v>
      </c>
      <c r="B12" s="53">
        <v>40</v>
      </c>
      <c r="C12" s="101">
        <v>0</v>
      </c>
    </row>
    <row r="13" spans="1:21" x14ac:dyDescent="0.3">
      <c r="A13" s="100">
        <v>9.3000000000000007</v>
      </c>
      <c r="B13" s="53">
        <v>40</v>
      </c>
      <c r="C13" s="101">
        <v>0</v>
      </c>
    </row>
    <row r="14" spans="1:21" x14ac:dyDescent="0.3">
      <c r="A14" s="100">
        <v>10.3</v>
      </c>
      <c r="B14" s="53">
        <v>40</v>
      </c>
      <c r="C14" s="101">
        <v>0</v>
      </c>
    </row>
    <row r="15" spans="1:21" x14ac:dyDescent="0.3">
      <c r="A15" s="100">
        <v>11.3</v>
      </c>
      <c r="B15" s="53">
        <v>40</v>
      </c>
      <c r="C15" s="101">
        <v>0</v>
      </c>
    </row>
    <row r="16" spans="1:21" x14ac:dyDescent="0.3">
      <c r="A16" s="100">
        <v>12.3</v>
      </c>
      <c r="B16" s="53">
        <v>40</v>
      </c>
      <c r="C16" s="101">
        <v>0</v>
      </c>
    </row>
    <row r="17" spans="1:3" x14ac:dyDescent="0.3">
      <c r="A17" s="100">
        <v>13.3</v>
      </c>
      <c r="B17" s="53">
        <v>40</v>
      </c>
      <c r="C17" s="101">
        <v>0</v>
      </c>
    </row>
    <row r="18" spans="1:3" x14ac:dyDescent="0.3">
      <c r="A18" s="100">
        <v>14.3</v>
      </c>
      <c r="B18" s="53">
        <v>40</v>
      </c>
      <c r="C18" s="101">
        <v>0</v>
      </c>
    </row>
    <row r="19" spans="1:3" x14ac:dyDescent="0.3">
      <c r="A19" s="100">
        <v>15.3</v>
      </c>
      <c r="B19" s="53">
        <v>40</v>
      </c>
      <c r="C19" s="101">
        <v>0</v>
      </c>
    </row>
    <row r="20" spans="1:3" x14ac:dyDescent="0.3">
      <c r="A20" s="100">
        <v>16.3</v>
      </c>
      <c r="B20" s="53">
        <v>40</v>
      </c>
      <c r="C20" s="101">
        <v>0</v>
      </c>
    </row>
    <row r="21" spans="1:3" x14ac:dyDescent="0.3">
      <c r="A21" s="100">
        <v>17.3</v>
      </c>
      <c r="B21" s="53">
        <v>40</v>
      </c>
      <c r="C21" s="101">
        <v>0</v>
      </c>
    </row>
    <row r="22" spans="1:3" x14ac:dyDescent="0.3">
      <c r="A22" s="100">
        <v>7.3</v>
      </c>
      <c r="B22" s="53">
        <v>40</v>
      </c>
      <c r="C22" s="101">
        <v>0</v>
      </c>
    </row>
    <row r="23" spans="1:3" x14ac:dyDescent="0.3">
      <c r="A23" s="100">
        <v>8.3000000000000007</v>
      </c>
      <c r="B23" s="53">
        <v>40</v>
      </c>
      <c r="C23" s="101">
        <v>0</v>
      </c>
    </row>
    <row r="24" spans="1:3" x14ac:dyDescent="0.3">
      <c r="A24" s="100">
        <v>9.3000000000000007</v>
      </c>
      <c r="B24" s="53">
        <v>40</v>
      </c>
      <c r="C24" s="101">
        <v>0</v>
      </c>
    </row>
    <row r="25" spans="1:3" x14ac:dyDescent="0.3">
      <c r="A25" s="100">
        <v>10.3</v>
      </c>
      <c r="B25" s="53">
        <v>40</v>
      </c>
      <c r="C25" s="101">
        <v>0</v>
      </c>
    </row>
    <row r="26" spans="1:3" x14ac:dyDescent="0.3">
      <c r="A26" s="100">
        <v>11.3</v>
      </c>
      <c r="B26" s="53">
        <v>40</v>
      </c>
      <c r="C26" s="101">
        <v>0</v>
      </c>
    </row>
    <row r="27" spans="1:3" x14ac:dyDescent="0.3">
      <c r="A27" s="100">
        <v>12.3</v>
      </c>
      <c r="B27" s="53">
        <v>40</v>
      </c>
      <c r="C27" s="101">
        <v>0</v>
      </c>
    </row>
    <row r="28" spans="1:3" x14ac:dyDescent="0.3">
      <c r="A28" s="100">
        <v>13.3</v>
      </c>
      <c r="B28" s="53">
        <v>40</v>
      </c>
      <c r="C28" s="101">
        <v>0</v>
      </c>
    </row>
    <row r="29" spans="1:3" x14ac:dyDescent="0.3">
      <c r="A29" s="100">
        <v>14.3</v>
      </c>
      <c r="B29" s="53">
        <v>40</v>
      </c>
      <c r="C29" s="101">
        <v>0</v>
      </c>
    </row>
    <row r="30" spans="1:3" x14ac:dyDescent="0.3">
      <c r="A30" s="100">
        <v>15.3</v>
      </c>
      <c r="B30" s="53">
        <v>40</v>
      </c>
      <c r="C30" s="101">
        <v>0</v>
      </c>
    </row>
    <row r="31" spans="1:3" ht="15" thickBot="1" x14ac:dyDescent="0.35">
      <c r="A31" s="104">
        <v>16.3</v>
      </c>
      <c r="B31" s="105">
        <v>40</v>
      </c>
      <c r="C31" s="106">
        <v>0</v>
      </c>
    </row>
    <row r="32" spans="1:3" ht="15" thickBot="1" x14ac:dyDescent="0.35"/>
    <row r="33" spans="1:4" x14ac:dyDescent="0.3">
      <c r="A33" s="97" t="s">
        <v>95</v>
      </c>
      <c r="B33" s="98" t="s">
        <v>92</v>
      </c>
      <c r="C33" s="98" t="s">
        <v>100</v>
      </c>
      <c r="D33" s="99" t="s">
        <v>93</v>
      </c>
    </row>
    <row r="34" spans="1:4" x14ac:dyDescent="0.3">
      <c r="A34" s="107">
        <v>8.3000000000000007</v>
      </c>
      <c r="B34" s="57">
        <v>0</v>
      </c>
      <c r="C34" s="53">
        <f>40-B34-D34</f>
        <v>39</v>
      </c>
      <c r="D34" s="101">
        <v>1</v>
      </c>
    </row>
    <row r="35" spans="1:4" x14ac:dyDescent="0.3">
      <c r="A35" s="107">
        <v>9.3000000000000007</v>
      </c>
      <c r="B35" s="57">
        <v>11</v>
      </c>
      <c r="C35" s="53">
        <f t="shared" ref="C35:C63" si="0">40-B35-D35</f>
        <v>29</v>
      </c>
      <c r="D35" s="101">
        <v>0</v>
      </c>
    </row>
    <row r="36" spans="1:4" x14ac:dyDescent="0.3">
      <c r="A36" s="107">
        <v>10.3</v>
      </c>
      <c r="B36" s="57">
        <v>21</v>
      </c>
      <c r="C36" s="53">
        <f t="shared" si="0"/>
        <v>19</v>
      </c>
      <c r="D36" s="101">
        <v>0</v>
      </c>
    </row>
    <row r="37" spans="1:4" x14ac:dyDescent="0.3">
      <c r="A37" s="107">
        <v>11.3</v>
      </c>
      <c r="B37" s="57">
        <v>24</v>
      </c>
      <c r="C37" s="53">
        <f t="shared" si="0"/>
        <v>16</v>
      </c>
      <c r="D37" s="101">
        <v>0</v>
      </c>
    </row>
    <row r="38" spans="1:4" x14ac:dyDescent="0.3">
      <c r="A38" s="107">
        <v>12.3</v>
      </c>
      <c r="B38" s="57">
        <v>24</v>
      </c>
      <c r="C38" s="53">
        <f t="shared" si="0"/>
        <v>16</v>
      </c>
      <c r="D38" s="101">
        <v>0</v>
      </c>
    </row>
    <row r="39" spans="1:4" x14ac:dyDescent="0.3">
      <c r="A39" s="107">
        <v>13.3</v>
      </c>
      <c r="B39" s="57">
        <v>26</v>
      </c>
      <c r="C39" s="53">
        <f t="shared" si="0"/>
        <v>14</v>
      </c>
      <c r="D39" s="101">
        <v>0</v>
      </c>
    </row>
    <row r="40" spans="1:4" x14ac:dyDescent="0.3">
      <c r="A40" s="107">
        <v>14.3</v>
      </c>
      <c r="B40" s="57">
        <v>20</v>
      </c>
      <c r="C40" s="53">
        <f t="shared" si="0"/>
        <v>20</v>
      </c>
      <c r="D40" s="101">
        <v>0</v>
      </c>
    </row>
    <row r="41" spans="1:4" x14ac:dyDescent="0.3">
      <c r="A41" s="107">
        <v>15.3</v>
      </c>
      <c r="B41" s="57">
        <v>10</v>
      </c>
      <c r="C41" s="53">
        <f t="shared" si="0"/>
        <v>30</v>
      </c>
      <c r="D41" s="101">
        <v>0</v>
      </c>
    </row>
    <row r="42" spans="1:4" x14ac:dyDescent="0.3">
      <c r="A42" s="107">
        <v>16.3</v>
      </c>
      <c r="B42" s="57">
        <v>0</v>
      </c>
      <c r="C42" s="53">
        <f t="shared" si="0"/>
        <v>38</v>
      </c>
      <c r="D42" s="101">
        <v>2</v>
      </c>
    </row>
    <row r="43" spans="1:4" x14ac:dyDescent="0.3">
      <c r="A43" s="107">
        <v>17.3</v>
      </c>
      <c r="B43" s="57">
        <v>0</v>
      </c>
      <c r="C43" s="53">
        <f t="shared" si="0"/>
        <v>31</v>
      </c>
      <c r="D43" s="101">
        <v>9</v>
      </c>
    </row>
    <row r="44" spans="1:4" x14ac:dyDescent="0.3">
      <c r="A44" s="107">
        <v>8.3000000000000007</v>
      </c>
      <c r="B44" s="57">
        <v>25</v>
      </c>
      <c r="C44" s="53">
        <f t="shared" si="0"/>
        <v>15</v>
      </c>
      <c r="D44" s="101">
        <v>0</v>
      </c>
    </row>
    <row r="45" spans="1:4" x14ac:dyDescent="0.3">
      <c r="A45" s="107">
        <v>9.3000000000000007</v>
      </c>
      <c r="B45" s="57">
        <v>31</v>
      </c>
      <c r="C45" s="53">
        <f t="shared" si="0"/>
        <v>9</v>
      </c>
      <c r="D45" s="101">
        <v>0</v>
      </c>
    </row>
    <row r="46" spans="1:4" x14ac:dyDescent="0.3">
      <c r="A46" s="107">
        <v>10.3</v>
      </c>
      <c r="B46" s="57">
        <v>31</v>
      </c>
      <c r="C46" s="53">
        <f t="shared" si="0"/>
        <v>9</v>
      </c>
      <c r="D46" s="101">
        <v>0</v>
      </c>
    </row>
    <row r="47" spans="1:4" x14ac:dyDescent="0.3">
      <c r="A47" s="107">
        <v>11.3</v>
      </c>
      <c r="B47" s="57">
        <v>35</v>
      </c>
      <c r="C47" s="53">
        <f t="shared" si="0"/>
        <v>5</v>
      </c>
      <c r="D47" s="101">
        <v>0</v>
      </c>
    </row>
    <row r="48" spans="1:4" x14ac:dyDescent="0.3">
      <c r="A48" s="107">
        <v>12.3</v>
      </c>
      <c r="B48" s="57">
        <v>37</v>
      </c>
      <c r="C48" s="53">
        <f t="shared" si="0"/>
        <v>3</v>
      </c>
      <c r="D48" s="101">
        <v>0</v>
      </c>
    </row>
    <row r="49" spans="1:4" x14ac:dyDescent="0.3">
      <c r="A49" s="107">
        <v>13.3</v>
      </c>
      <c r="B49" s="57">
        <v>37</v>
      </c>
      <c r="C49" s="53">
        <f t="shared" si="0"/>
        <v>3</v>
      </c>
      <c r="D49" s="101">
        <v>0</v>
      </c>
    </row>
    <row r="50" spans="1:4" x14ac:dyDescent="0.3">
      <c r="A50" s="107">
        <v>14.3</v>
      </c>
      <c r="B50" s="57">
        <v>33</v>
      </c>
      <c r="C50" s="53">
        <f t="shared" si="0"/>
        <v>7</v>
      </c>
      <c r="D50" s="101">
        <v>0</v>
      </c>
    </row>
    <row r="51" spans="1:4" x14ac:dyDescent="0.3">
      <c r="A51" s="107">
        <v>15.3</v>
      </c>
      <c r="B51" s="57">
        <v>31</v>
      </c>
      <c r="C51" s="53">
        <f t="shared" si="0"/>
        <v>9</v>
      </c>
      <c r="D51" s="101">
        <v>0</v>
      </c>
    </row>
    <row r="52" spans="1:4" x14ac:dyDescent="0.3">
      <c r="A52" s="107">
        <v>16.3</v>
      </c>
      <c r="B52" s="57">
        <v>27</v>
      </c>
      <c r="C52" s="53">
        <f t="shared" si="0"/>
        <v>13</v>
      </c>
      <c r="D52" s="101">
        <v>0</v>
      </c>
    </row>
    <row r="53" spans="1:4" x14ac:dyDescent="0.3">
      <c r="A53" s="107">
        <v>17.3</v>
      </c>
      <c r="B53" s="57">
        <v>14</v>
      </c>
      <c r="C53" s="53">
        <f t="shared" si="0"/>
        <v>26</v>
      </c>
      <c r="D53" s="101">
        <v>0</v>
      </c>
    </row>
    <row r="54" spans="1:4" x14ac:dyDescent="0.3">
      <c r="A54" s="107">
        <v>7.3</v>
      </c>
      <c r="B54" s="57">
        <v>30</v>
      </c>
      <c r="C54" s="53">
        <f t="shared" si="0"/>
        <v>10</v>
      </c>
      <c r="D54" s="101">
        <v>0</v>
      </c>
    </row>
    <row r="55" spans="1:4" x14ac:dyDescent="0.3">
      <c r="A55" s="107">
        <v>8.3000000000000007</v>
      </c>
      <c r="B55" s="57">
        <v>32</v>
      </c>
      <c r="C55" s="53">
        <f t="shared" si="0"/>
        <v>8</v>
      </c>
      <c r="D55" s="101">
        <v>0</v>
      </c>
    </row>
    <row r="56" spans="1:4" x14ac:dyDescent="0.3">
      <c r="A56" s="107">
        <v>9.3000000000000007</v>
      </c>
      <c r="B56" s="57">
        <v>35</v>
      </c>
      <c r="C56" s="53">
        <f t="shared" si="0"/>
        <v>5</v>
      </c>
      <c r="D56" s="101">
        <v>0</v>
      </c>
    </row>
    <row r="57" spans="1:4" x14ac:dyDescent="0.3">
      <c r="A57" s="107">
        <v>10.3</v>
      </c>
      <c r="B57" s="57">
        <v>38</v>
      </c>
      <c r="C57" s="53">
        <f t="shared" si="0"/>
        <v>2</v>
      </c>
      <c r="D57" s="101">
        <v>0</v>
      </c>
    </row>
    <row r="58" spans="1:4" x14ac:dyDescent="0.3">
      <c r="A58" s="107">
        <v>11.3</v>
      </c>
      <c r="B58" s="57">
        <v>39</v>
      </c>
      <c r="C58" s="53">
        <f t="shared" si="0"/>
        <v>1</v>
      </c>
      <c r="D58" s="101">
        <v>0</v>
      </c>
    </row>
    <row r="59" spans="1:4" x14ac:dyDescent="0.3">
      <c r="A59" s="107">
        <v>12.3</v>
      </c>
      <c r="B59" s="57">
        <v>39</v>
      </c>
      <c r="C59" s="53">
        <f t="shared" si="0"/>
        <v>1</v>
      </c>
      <c r="D59" s="101">
        <v>0</v>
      </c>
    </row>
    <row r="60" spans="1:4" x14ac:dyDescent="0.3">
      <c r="A60" s="107">
        <v>13.3</v>
      </c>
      <c r="B60" s="57">
        <v>38</v>
      </c>
      <c r="C60" s="53">
        <f t="shared" si="0"/>
        <v>2</v>
      </c>
      <c r="D60" s="101">
        <v>0</v>
      </c>
    </row>
    <row r="61" spans="1:4" x14ac:dyDescent="0.3">
      <c r="A61" s="107">
        <v>14.3</v>
      </c>
      <c r="B61" s="57">
        <v>37</v>
      </c>
      <c r="C61" s="53">
        <f t="shared" si="0"/>
        <v>3</v>
      </c>
      <c r="D61" s="101">
        <v>0</v>
      </c>
    </row>
    <row r="62" spans="1:4" x14ac:dyDescent="0.3">
      <c r="A62" s="107">
        <v>15.3</v>
      </c>
      <c r="B62" s="57">
        <v>38</v>
      </c>
      <c r="C62" s="53">
        <f t="shared" si="0"/>
        <v>2</v>
      </c>
      <c r="D62" s="101">
        <v>0</v>
      </c>
    </row>
    <row r="63" spans="1:4" ht="15" thickBot="1" x14ac:dyDescent="0.35">
      <c r="A63" s="108">
        <v>16.3</v>
      </c>
      <c r="B63" s="109">
        <v>33</v>
      </c>
      <c r="C63" s="105">
        <f t="shared" si="0"/>
        <v>7</v>
      </c>
      <c r="D63" s="106">
        <v>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5I_info</vt:lpstr>
      <vt:lpstr>Materiali aula</vt:lpstr>
      <vt:lpstr>Electric lighting</vt:lpstr>
      <vt:lpstr>Clear Sky</vt:lpstr>
      <vt:lpstr>Electric lighting+ClearSky</vt:lpstr>
      <vt:lpstr>LN+LA_CS</vt:lpstr>
      <vt:lpstr>Overcast Sky</vt:lpstr>
      <vt:lpstr>Electric lighting+Overcast Sky</vt:lpstr>
      <vt:lpstr>LN+LA_OS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Turati</dc:creator>
  <cp:lastModifiedBy>Isabella Turati</cp:lastModifiedBy>
  <cp:lastPrinted>2023-06-23T07:09:38Z</cp:lastPrinted>
  <dcterms:created xsi:type="dcterms:W3CDTF">2023-04-11T17:50:26Z</dcterms:created>
  <dcterms:modified xsi:type="dcterms:W3CDTF">2023-06-23T11:55:17Z</dcterms:modified>
</cp:coreProperties>
</file>