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la\Desktop\Risultati_1.06\"/>
    </mc:Choice>
  </mc:AlternateContent>
  <xr:revisionPtr revIDLastSave="0" documentId="13_ncr:1_{837BECC8-AA11-4FE0-9163-766857117F5D}" xr6:coauthVersionLast="47" xr6:coauthVersionMax="47" xr10:uidLastSave="{00000000-0000-0000-0000-000000000000}"/>
  <bookViews>
    <workbookView xWindow="-108" yWindow="-108" windowWidth="23256" windowHeight="12456" tabRatio="902" firstSheet="1" activeTab="7" xr2:uid="{FC727A89-B4F1-4307-A66E-A40EC0A27C26}"/>
  </bookViews>
  <sheets>
    <sheet name="302_info" sheetId="3" r:id="rId1"/>
    <sheet name="Materiali aula" sheetId="4" r:id="rId2"/>
    <sheet name="Electric lighting" sheetId="1" r:id="rId3"/>
    <sheet name="Clear Sky" sheetId="5" r:id="rId4"/>
    <sheet name="Electric lighting+Clear Sky" sheetId="7" r:id="rId5"/>
    <sheet name="LN+LA_CS" sheetId="9" r:id="rId6"/>
    <sheet name="Overcast Sky" sheetId="6" r:id="rId7"/>
    <sheet name="Electric lighting+Overcast Sky" sheetId="8" r:id="rId8"/>
    <sheet name="LN+LA_OS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0" l="1"/>
  <c r="U2" i="10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T4" i="10"/>
  <c r="C4" i="10"/>
  <c r="U3" i="10"/>
  <c r="C3" i="10"/>
  <c r="U4" i="10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2" i="9"/>
  <c r="C31" i="9"/>
  <c r="C34" i="9"/>
  <c r="U2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X79" i="7"/>
  <c r="Y79" i="7"/>
  <c r="Z79" i="7"/>
  <c r="AA79" i="7"/>
  <c r="AB79" i="7"/>
  <c r="AC79" i="7"/>
  <c r="AD79" i="7"/>
  <c r="AE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AC80" i="7"/>
  <c r="AD80" i="7"/>
  <c r="AE80" i="7"/>
  <c r="B80" i="7"/>
  <c r="B79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B39" i="7"/>
  <c r="T4" i="9"/>
  <c r="U3" i="9" s="1"/>
  <c r="U4" i="9" l="1"/>
  <c r="C39" i="1" l="1"/>
  <c r="G39" i="1"/>
  <c r="C39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B39" i="6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B39" i="5"/>
  <c r="B44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B77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B32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B33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B37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B43" i="8"/>
  <c r="B3" i="8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B55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B56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B57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B58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B59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B60" i="7"/>
  <c r="C60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B61" i="7"/>
  <c r="C61" i="7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B62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B63" i="7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B64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B65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B66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B67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B68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B69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B70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B71" i="7"/>
  <c r="C71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B72" i="7"/>
  <c r="C72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B73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B74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B75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T75" i="7"/>
  <c r="U75" i="7"/>
  <c r="V75" i="7"/>
  <c r="W75" i="7"/>
  <c r="X75" i="7"/>
  <c r="Y75" i="7"/>
  <c r="Z75" i="7"/>
  <c r="AA75" i="7"/>
  <c r="AB75" i="7"/>
  <c r="AC75" i="7"/>
  <c r="AD75" i="7"/>
  <c r="AE75" i="7"/>
  <c r="B7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T76" i="7"/>
  <c r="U76" i="7"/>
  <c r="V76" i="7"/>
  <c r="W76" i="7"/>
  <c r="X76" i="7"/>
  <c r="Y76" i="7"/>
  <c r="Z76" i="7"/>
  <c r="AA76" i="7"/>
  <c r="AB76" i="7"/>
  <c r="AC76" i="7"/>
  <c r="AD76" i="7"/>
  <c r="AE76" i="7"/>
  <c r="B77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T77" i="7"/>
  <c r="U77" i="7"/>
  <c r="V77" i="7"/>
  <c r="W77" i="7"/>
  <c r="X77" i="7"/>
  <c r="Y77" i="7"/>
  <c r="Z77" i="7"/>
  <c r="AA77" i="7"/>
  <c r="AB77" i="7"/>
  <c r="AC77" i="7"/>
  <c r="AD77" i="7"/>
  <c r="AE77" i="7"/>
  <c r="B78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T78" i="7"/>
  <c r="U78" i="7"/>
  <c r="V78" i="7"/>
  <c r="W78" i="7"/>
  <c r="X78" i="7"/>
  <c r="Y78" i="7"/>
  <c r="Z78" i="7"/>
  <c r="AA78" i="7"/>
  <c r="AB78" i="7"/>
  <c r="AC78" i="7"/>
  <c r="AD78" i="7"/>
  <c r="AE78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B43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B7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B31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B34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B36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B37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B38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U3" i="7"/>
  <c r="V3" i="7"/>
  <c r="W3" i="7"/>
  <c r="X3" i="7"/>
  <c r="Y3" i="7"/>
  <c r="Z3" i="7"/>
  <c r="AA3" i="7"/>
  <c r="AB3" i="7"/>
  <c r="AC3" i="7"/>
  <c r="AD3" i="7"/>
  <c r="AE3" i="7"/>
  <c r="B3" i="7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B54" i="6"/>
  <c r="C54" i="6"/>
  <c r="D54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AE54" i="6"/>
  <c r="B55" i="6"/>
  <c r="C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B56" i="6"/>
  <c r="C56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B57" i="6"/>
  <c r="C57" i="6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B58" i="6"/>
  <c r="C58" i="6"/>
  <c r="D58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B59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B60" i="6"/>
  <c r="C60" i="6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B61" i="6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B62" i="6"/>
  <c r="C62" i="6"/>
  <c r="D62" i="6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B63" i="6"/>
  <c r="C63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B64" i="6"/>
  <c r="C64" i="6"/>
  <c r="D64" i="6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B65" i="6"/>
  <c r="C6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B66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B67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B68" i="6"/>
  <c r="C68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B69" i="6"/>
  <c r="C69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B70" i="6"/>
  <c r="C70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B71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B72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B73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B74" i="6"/>
  <c r="C74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B75" i="6"/>
  <c r="C75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R75" i="6"/>
  <c r="S75" i="6"/>
  <c r="T75" i="6"/>
  <c r="U75" i="6"/>
  <c r="V75" i="6"/>
  <c r="W75" i="6"/>
  <c r="X75" i="6"/>
  <c r="Y75" i="6"/>
  <c r="Z75" i="6"/>
  <c r="AA75" i="6"/>
  <c r="AB75" i="6"/>
  <c r="AC75" i="6"/>
  <c r="AD75" i="6"/>
  <c r="AE75" i="6"/>
  <c r="B76" i="6"/>
  <c r="C76" i="6"/>
  <c r="D76" i="6"/>
  <c r="E76" i="6"/>
  <c r="F76" i="6"/>
  <c r="G76" i="6"/>
  <c r="H76" i="6"/>
  <c r="I76" i="6"/>
  <c r="J76" i="6"/>
  <c r="K76" i="6"/>
  <c r="L76" i="6"/>
  <c r="M76" i="6"/>
  <c r="N76" i="6"/>
  <c r="O76" i="6"/>
  <c r="P76" i="6"/>
  <c r="Q76" i="6"/>
  <c r="R76" i="6"/>
  <c r="S76" i="6"/>
  <c r="T76" i="6"/>
  <c r="U76" i="6"/>
  <c r="V76" i="6"/>
  <c r="W76" i="6"/>
  <c r="X76" i="6"/>
  <c r="Y76" i="6"/>
  <c r="Z76" i="6"/>
  <c r="AA76" i="6"/>
  <c r="AB76" i="6"/>
  <c r="AC76" i="6"/>
  <c r="AD76" i="6"/>
  <c r="AE76" i="6"/>
  <c r="B77" i="6"/>
  <c r="C77" i="6"/>
  <c r="D77" i="6"/>
  <c r="E77" i="6"/>
  <c r="F77" i="6"/>
  <c r="G77" i="6"/>
  <c r="H77" i="6"/>
  <c r="I77" i="6"/>
  <c r="J77" i="6"/>
  <c r="K77" i="6"/>
  <c r="L77" i="6"/>
  <c r="M77" i="6"/>
  <c r="N77" i="6"/>
  <c r="O77" i="6"/>
  <c r="P77" i="6"/>
  <c r="Q77" i="6"/>
  <c r="R77" i="6"/>
  <c r="S77" i="6"/>
  <c r="T77" i="6"/>
  <c r="U77" i="6"/>
  <c r="V77" i="6"/>
  <c r="W77" i="6"/>
  <c r="X77" i="6"/>
  <c r="Y77" i="6"/>
  <c r="Z77" i="6"/>
  <c r="AA77" i="6"/>
  <c r="AB77" i="6"/>
  <c r="AC77" i="6"/>
  <c r="AD77" i="6"/>
  <c r="AE77" i="6"/>
  <c r="B78" i="6"/>
  <c r="C78" i="6"/>
  <c r="D78" i="6"/>
  <c r="E78" i="6"/>
  <c r="F78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AE78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B43" i="6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B53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B54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B55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B56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B57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B58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B59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B60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B61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B62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B63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B64" i="5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B65" i="5"/>
  <c r="C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B66" i="5"/>
  <c r="C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B67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B68" i="5"/>
  <c r="C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B69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B70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B71" i="5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B72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B73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B74" i="5"/>
  <c r="C74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B75" i="5"/>
  <c r="C75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B76" i="5"/>
  <c r="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B77" i="5"/>
  <c r="C77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E77" i="5"/>
  <c r="B78" i="5"/>
  <c r="C78" i="5"/>
  <c r="D78" i="5"/>
  <c r="E78" i="5"/>
  <c r="F78" i="5"/>
  <c r="G78" i="5"/>
  <c r="H78" i="5"/>
  <c r="I78" i="5"/>
  <c r="J78" i="5"/>
  <c r="K78" i="5"/>
  <c r="L78" i="5"/>
  <c r="M78" i="5"/>
  <c r="N78" i="5"/>
  <c r="O78" i="5"/>
  <c r="P78" i="5"/>
  <c r="Q78" i="5"/>
  <c r="R78" i="5"/>
  <c r="S78" i="5"/>
  <c r="T78" i="5"/>
  <c r="U78" i="5"/>
  <c r="V78" i="5"/>
  <c r="W78" i="5"/>
  <c r="X78" i="5"/>
  <c r="Y78" i="5"/>
  <c r="Z78" i="5"/>
  <c r="AA78" i="5"/>
  <c r="AB78" i="5"/>
  <c r="AC78" i="5"/>
  <c r="AD78" i="5"/>
  <c r="AE78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B43" i="5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43" i="1"/>
  <c r="D44" i="1"/>
  <c r="D45" i="1"/>
  <c r="D46" i="1"/>
  <c r="D4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" i="1"/>
  <c r="D39" i="1"/>
  <c r="E39" i="1"/>
  <c r="H39" i="1"/>
  <c r="I39" i="1"/>
  <c r="J39" i="1"/>
  <c r="K39" i="1"/>
  <c r="L39" i="1"/>
  <c r="B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8" i="1"/>
  <c r="K8" i="1"/>
  <c r="L7" i="1"/>
  <c r="K7" i="1"/>
  <c r="L6" i="1"/>
  <c r="K6" i="1"/>
  <c r="L11" i="1"/>
  <c r="K11" i="1"/>
  <c r="L10" i="1"/>
  <c r="K10" i="1"/>
  <c r="L9" i="1"/>
  <c r="K9" i="1"/>
  <c r="L5" i="1"/>
  <c r="K5" i="1"/>
  <c r="L4" i="1"/>
  <c r="K4" i="1"/>
  <c r="L3" i="1"/>
  <c r="K3" i="1"/>
</calcChain>
</file>

<file path=xl/sharedStrings.xml><?xml version="1.0" encoding="utf-8"?>
<sst xmlns="http://schemas.openxmlformats.org/spreadsheetml/2006/main" count="544" uniqueCount="93">
  <si>
    <t>FILA</t>
  </si>
  <si>
    <t>Ra [-]</t>
  </si>
  <si>
    <t xml:space="preserve">VERTICALI </t>
  </si>
  <si>
    <t>ORIZZONTALI</t>
  </si>
  <si>
    <t>CLEAR</t>
  </si>
  <si>
    <t>OVERCAST</t>
  </si>
  <si>
    <t>A1</t>
  </si>
  <si>
    <t>A3</t>
  </si>
  <si>
    <t>A5</t>
  </si>
  <si>
    <t>A7</t>
  </si>
  <si>
    <t>A9</t>
  </si>
  <si>
    <t>C1</t>
  </si>
  <si>
    <t>C3</t>
  </si>
  <si>
    <t>C5</t>
  </si>
  <si>
    <t>C7</t>
  </si>
  <si>
    <t>C9</t>
  </si>
  <si>
    <t>E1</t>
  </si>
  <si>
    <t>E3</t>
  </si>
  <si>
    <t>E5</t>
  </si>
  <si>
    <t>E7</t>
  </si>
  <si>
    <t>E9</t>
  </si>
  <si>
    <t>(M/E)vert</t>
  </si>
  <si>
    <t>(M/E)oriz</t>
  </si>
  <si>
    <t>A12</t>
  </si>
  <si>
    <t>C12</t>
  </si>
  <si>
    <t>E12</t>
  </si>
  <si>
    <t>A10</t>
  </si>
  <si>
    <t>A14</t>
  </si>
  <si>
    <t>A16</t>
  </si>
  <si>
    <t>C10</t>
  </si>
  <si>
    <t>C14</t>
  </si>
  <si>
    <t>C16</t>
  </si>
  <si>
    <t>E10</t>
  </si>
  <si>
    <t>E14</t>
  </si>
  <si>
    <t>E16</t>
  </si>
  <si>
    <t>G1</t>
  </si>
  <si>
    <t>G3</t>
  </si>
  <si>
    <t>G5</t>
  </si>
  <si>
    <t>G7</t>
  </si>
  <si>
    <t>G9</t>
  </si>
  <si>
    <t>G10</t>
  </si>
  <si>
    <t>G12</t>
  </si>
  <si>
    <t>G14</t>
  </si>
  <si>
    <t>G16</t>
  </si>
  <si>
    <t>SPETTRO MISURATO IN E13</t>
  </si>
  <si>
    <t>Ep_eye</t>
  </si>
  <si>
    <t>Ep_wp</t>
  </si>
  <si>
    <t>Ep_eye  [lx]</t>
  </si>
  <si>
    <t>Ep_wp  [lx]</t>
  </si>
  <si>
    <t>Ep_eye/Ep_wp</t>
  </si>
  <si>
    <t>M/P_eye</t>
  </si>
  <si>
    <t>LEGENDA</t>
  </si>
  <si>
    <t>tende si</t>
  </si>
  <si>
    <t>tende no</t>
  </si>
  <si>
    <t>time [hh:mm]</t>
  </si>
  <si>
    <t>buio</t>
  </si>
  <si>
    <t xml:space="preserve">Sample </t>
  </si>
  <si>
    <t>rho (-)</t>
  </si>
  <si>
    <t>Pavimento</t>
  </si>
  <si>
    <t>21/06/2023_Clear</t>
  </si>
  <si>
    <t>21/03/2023_Clear</t>
  </si>
  <si>
    <t>21/12/2023_Clear</t>
  </si>
  <si>
    <t xml:space="preserve">E_wp </t>
  </si>
  <si>
    <t>MISURA N.8</t>
  </si>
  <si>
    <t>21/12/2023_Overcast</t>
  </si>
  <si>
    <t>21/03/2023_Overcast</t>
  </si>
  <si>
    <t>Infissi interni</t>
  </si>
  <si>
    <t>Infissi esterni</t>
  </si>
  <si>
    <t>Muro interno</t>
  </si>
  <si>
    <t>Banchi</t>
  </si>
  <si>
    <t>Cattedra</t>
  </si>
  <si>
    <t>Tende</t>
  </si>
  <si>
    <t>Muro esterno</t>
  </si>
  <si>
    <t>m-EDI_eye</t>
  </si>
  <si>
    <t>m-EDI_wp</t>
  </si>
  <si>
    <t>Media</t>
  </si>
  <si>
    <t>CCT [K]</t>
  </si>
  <si>
    <t>21/12/2023_Clear+Electric lighting</t>
  </si>
  <si>
    <t>21/03/2023_Clear+Electric lighting</t>
  </si>
  <si>
    <t>21/06/2023_Clear+Electric lighting</t>
  </si>
  <si>
    <t>21/12/2023_Overcast+Electric lighting</t>
  </si>
  <si>
    <t>21/03/2023_Overcast+Electric lighting</t>
  </si>
  <si>
    <t>21/06/2023_Overcast+Electric lighting</t>
  </si>
  <si>
    <t>CS+EL</t>
  </si>
  <si>
    <t>&gt;500</t>
  </si>
  <si>
    <t>&lt;500</t>
  </si>
  <si>
    <t>OFF</t>
  </si>
  <si>
    <t>ON</t>
  </si>
  <si>
    <t>TOT</t>
  </si>
  <si>
    <t>&gt;163</t>
  </si>
  <si>
    <t>163&gt;x&gt;109</t>
  </si>
  <si>
    <t>&lt;109</t>
  </si>
  <si>
    <t>sDA&gt;75%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</si>
</sst>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8"/>
      <name val="Calibri"/>
      <family val="2"/>
      <scheme val="minor"/>
    </font>
    <font>
      <b/>
      <sz val="11"/>
      <color theme="1"/>
      <name val="Bahnschrift"/>
      <family val="2"/>
    </font>
    <font>
      <b/>
      <i/>
      <sz val="11"/>
      <color theme="1"/>
      <name val="Bahnschrift"/>
      <family val="2"/>
    </font>
    <font>
      <i/>
      <sz val="11"/>
      <color theme="1"/>
      <name val="Bahnschrift"/>
      <family val="2"/>
    </font>
    <font>
      <sz val="11"/>
      <color theme="0"/>
      <name val="Bahnschrift"/>
      <family val="2"/>
    </font>
    <font>
      <b/>
      <sz val="12"/>
      <color theme="1"/>
      <name val="Bahnschrift"/>
      <family val="2"/>
    </font>
    <font>
      <b/>
      <sz val="12"/>
      <color rgb="FFFF0000"/>
      <name val="Bahnschrift"/>
      <family val="2"/>
    </font>
    <font>
      <sz val="11"/>
      <color theme="5"/>
      <name val="Bahnschrift"/>
      <family val="2"/>
    </font>
    <font>
      <sz val="11"/>
      <color theme="1"/>
      <name val="Calibri"/>
      <family val="2"/>
      <scheme val="minor"/>
    </font>
    <font>
      <sz val="11"/>
      <color rgb="FFEB5E30"/>
      <name val="Bahnschrift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1" fillId="2" borderId="26" xfId="0" applyFont="1" applyFill="1" applyBorder="1" applyAlignment="1">
      <alignment vertical="center"/>
    </xf>
    <xf numFmtId="0" fontId="1" fillId="4" borderId="26" xfId="0" applyFont="1" applyFill="1" applyBorder="1" applyAlignment="1">
      <alignment horizontal="center" vertical="center"/>
    </xf>
    <xf numFmtId="164" fontId="1" fillId="4" borderId="26" xfId="0" applyNumberFormat="1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64" fontId="1" fillId="3" borderId="26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2" fontId="1" fillId="6" borderId="1" xfId="0" applyNumberFormat="1" applyFont="1" applyFill="1" applyBorder="1" applyAlignment="1">
      <alignment vertical="center"/>
    </xf>
    <xf numFmtId="0" fontId="1" fillId="0" borderId="0" xfId="0" applyFont="1"/>
    <xf numFmtId="2" fontId="1" fillId="3" borderId="1" xfId="0" applyNumberFormat="1" applyFont="1" applyFill="1" applyBorder="1" applyAlignment="1">
      <alignment vertical="center"/>
    </xf>
    <xf numFmtId="2" fontId="1" fillId="3" borderId="8" xfId="0" applyNumberFormat="1" applyFont="1" applyFill="1" applyBorder="1" applyAlignment="1">
      <alignment vertical="center"/>
    </xf>
    <xf numFmtId="2" fontId="1" fillId="3" borderId="9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vertical="center"/>
    </xf>
    <xf numFmtId="0" fontId="1" fillId="5" borderId="1" xfId="0" applyFont="1" applyFill="1" applyBorder="1"/>
    <xf numFmtId="0" fontId="1" fillId="0" borderId="1" xfId="0" applyFont="1" applyBorder="1"/>
    <xf numFmtId="2" fontId="1" fillId="3" borderId="11" xfId="0" applyNumberFormat="1" applyFont="1" applyFill="1" applyBorder="1" applyAlignment="1">
      <alignment vertical="center"/>
    </xf>
    <xf numFmtId="2" fontId="1" fillId="3" borderId="12" xfId="0" applyNumberFormat="1" applyFont="1" applyFill="1" applyBorder="1" applyAlignment="1">
      <alignment vertical="center"/>
    </xf>
    <xf numFmtId="0" fontId="1" fillId="3" borderId="1" xfId="0" applyFont="1" applyFill="1" applyBorder="1"/>
    <xf numFmtId="0" fontId="1" fillId="7" borderId="1" xfId="0" applyFont="1" applyFill="1" applyBorder="1"/>
    <xf numFmtId="2" fontId="6" fillId="5" borderId="1" xfId="0" applyNumberFormat="1" applyFont="1" applyFill="1" applyBorder="1" applyAlignment="1">
      <alignment vertical="center"/>
    </xf>
    <xf numFmtId="2" fontId="1" fillId="3" borderId="13" xfId="0" applyNumberFormat="1" applyFont="1" applyFill="1" applyBorder="1" applyAlignment="1">
      <alignment vertical="center"/>
    </xf>
    <xf numFmtId="2" fontId="1" fillId="3" borderId="19" xfId="0" applyNumberFormat="1" applyFont="1" applyFill="1" applyBorder="1" applyAlignment="1">
      <alignment vertical="center"/>
    </xf>
    <xf numFmtId="2" fontId="1" fillId="3" borderId="20" xfId="0" applyNumberFormat="1" applyFont="1" applyFill="1" applyBorder="1" applyAlignment="1">
      <alignment vertical="center"/>
    </xf>
    <xf numFmtId="2" fontId="1" fillId="3" borderId="21" xfId="0" applyNumberFormat="1" applyFont="1" applyFill="1" applyBorder="1" applyAlignment="1">
      <alignment vertical="center"/>
    </xf>
    <xf numFmtId="2" fontId="1" fillId="3" borderId="22" xfId="0" applyNumberFormat="1" applyFont="1" applyFill="1" applyBorder="1" applyAlignment="1">
      <alignment vertical="center"/>
    </xf>
    <xf numFmtId="16" fontId="1" fillId="2" borderId="23" xfId="0" applyNumberFormat="1" applyFont="1" applyFill="1" applyBorder="1" applyAlignment="1">
      <alignment horizontal="center" vertical="center"/>
    </xf>
    <xf numFmtId="16" fontId="1" fillId="2" borderId="24" xfId="0" applyNumberFormat="1" applyFont="1" applyFill="1" applyBorder="1" applyAlignment="1">
      <alignment horizontal="center" vertical="center"/>
    </xf>
    <xf numFmtId="16" fontId="1" fillId="2" borderId="25" xfId="0" applyNumberFormat="1" applyFont="1" applyFill="1" applyBorder="1" applyAlignment="1">
      <alignment horizontal="center" vertical="center"/>
    </xf>
    <xf numFmtId="164" fontId="1" fillId="8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/>
    <xf numFmtId="2" fontId="7" fillId="0" borderId="1" xfId="0" applyNumberFormat="1" applyFont="1" applyBorder="1"/>
    <xf numFmtId="0" fontId="3" fillId="2" borderId="1" xfId="0" applyFont="1" applyFill="1" applyBorder="1" applyAlignment="1">
      <alignment horizontal="center"/>
    </xf>
    <xf numFmtId="2" fontId="8" fillId="0" borderId="0" xfId="0" applyNumberFormat="1" applyFont="1" applyAlignment="1">
      <alignment horizontal="center"/>
    </xf>
    <xf numFmtId="2" fontId="1" fillId="0" borderId="27" xfId="0" applyNumberFormat="1" applyFont="1" applyBorder="1" applyAlignment="1">
      <alignment vertical="center"/>
    </xf>
    <xf numFmtId="2" fontId="1" fillId="0" borderId="28" xfId="0" applyNumberFormat="1" applyFont="1" applyBorder="1" applyAlignment="1">
      <alignment vertical="center"/>
    </xf>
    <xf numFmtId="2" fontId="1" fillId="0" borderId="29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2" fontId="1" fillId="0" borderId="11" xfId="0" applyNumberFormat="1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9" xfId="0" applyNumberFormat="1" applyFont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2" fontId="1" fillId="3" borderId="15" xfId="0" applyNumberFormat="1" applyFont="1" applyFill="1" applyBorder="1" applyAlignment="1">
      <alignment vertical="center"/>
    </xf>
    <xf numFmtId="2" fontId="1" fillId="3" borderId="16" xfId="0" applyNumberFormat="1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3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2" fontId="1" fillId="0" borderId="16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164" fontId="1" fillId="9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1" fillId="0" borderId="8" xfId="0" applyFont="1" applyBorder="1"/>
    <xf numFmtId="0" fontId="11" fillId="0" borderId="9" xfId="0" applyFont="1" applyBorder="1"/>
    <xf numFmtId="0" fontId="11" fillId="0" borderId="10" xfId="0" applyFont="1" applyBorder="1"/>
    <xf numFmtId="43" fontId="11" fillId="4" borderId="11" xfId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2" xfId="0" applyFont="1" applyBorder="1"/>
    <xf numFmtId="0" fontId="0" fillId="0" borderId="1" xfId="0" applyBorder="1"/>
    <xf numFmtId="1" fontId="0" fillId="0" borderId="1" xfId="1" applyNumberFormat="1" applyFont="1" applyBorder="1"/>
    <xf numFmtId="43" fontId="11" fillId="4" borderId="29" xfId="1" applyFont="1" applyFill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7" xfId="0" applyFont="1" applyBorder="1"/>
    <xf numFmtId="0" fontId="1" fillId="0" borderId="28" xfId="0" applyFont="1" applyBorder="1"/>
    <xf numFmtId="2" fontId="11" fillId="0" borderId="11" xfId="0" applyNumberFormat="1" applyFont="1" applyBorder="1" applyAlignment="1">
      <alignment vertical="center"/>
    </xf>
    <xf numFmtId="2" fontId="11" fillId="0" borderId="29" xfId="0" applyNumberFormat="1" applyFont="1" applyBorder="1" applyAlignment="1">
      <alignment vertical="center"/>
    </xf>
    <xf numFmtId="0" fontId="0" fillId="0" borderId="28" xfId="0" applyBorder="1"/>
    <xf numFmtId="0" fontId="1" fillId="2" borderId="0" xfId="0" applyFont="1" applyFill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6" fontId="1" fillId="2" borderId="2" xfId="0" applyNumberFormat="1" applyFont="1" applyFill="1" applyBorder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/>
    </xf>
    <xf numFmtId="16" fontId="1" fillId="2" borderId="4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B5E3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ahnschrift" panose="020B0502040204020203" pitchFamily="34" charset="0"/>
              </a:rPr>
              <a:t>Proprietà di riflessione spettrale dei materiali misurati in campo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'Materiali aula'!$A$2</c:f>
              <c:strCache>
                <c:ptCount val="1"/>
                <c:pt idx="0">
                  <c:v>Pavimento</c:v>
                </c:pt>
              </c:strCache>
            </c:strRef>
          </c:tx>
          <c:spPr>
            <a:ln w="2540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aula'!$B$2:$AF$2</c:f>
              <c:numCache>
                <c:formatCode>0.0</c:formatCode>
                <c:ptCount val="31"/>
                <c:pt idx="0">
                  <c:v>3.76</c:v>
                </c:pt>
                <c:pt idx="1">
                  <c:v>3.8</c:v>
                </c:pt>
                <c:pt idx="2">
                  <c:v>3.78</c:v>
                </c:pt>
                <c:pt idx="3">
                  <c:v>3.84</c:v>
                </c:pt>
                <c:pt idx="4">
                  <c:v>3.89</c:v>
                </c:pt>
                <c:pt idx="5">
                  <c:v>3.99</c:v>
                </c:pt>
                <c:pt idx="6">
                  <c:v>4.01</c:v>
                </c:pt>
                <c:pt idx="7">
                  <c:v>4.0599999999999996</c:v>
                </c:pt>
                <c:pt idx="8">
                  <c:v>4.1500000000000004</c:v>
                </c:pt>
                <c:pt idx="9">
                  <c:v>4.2699999999999996</c:v>
                </c:pt>
                <c:pt idx="10">
                  <c:v>4.5</c:v>
                </c:pt>
                <c:pt idx="11">
                  <c:v>5.14</c:v>
                </c:pt>
                <c:pt idx="12">
                  <c:v>6.02</c:v>
                </c:pt>
                <c:pt idx="13">
                  <c:v>6.8</c:v>
                </c:pt>
                <c:pt idx="14">
                  <c:v>7.67</c:v>
                </c:pt>
                <c:pt idx="15">
                  <c:v>9</c:v>
                </c:pt>
                <c:pt idx="16">
                  <c:v>11.41</c:v>
                </c:pt>
                <c:pt idx="17">
                  <c:v>15.5</c:v>
                </c:pt>
                <c:pt idx="18">
                  <c:v>21.86</c:v>
                </c:pt>
                <c:pt idx="19">
                  <c:v>30.14</c:v>
                </c:pt>
                <c:pt idx="20">
                  <c:v>38.78</c:v>
                </c:pt>
                <c:pt idx="21">
                  <c:v>46.01</c:v>
                </c:pt>
                <c:pt idx="22">
                  <c:v>51.34</c:v>
                </c:pt>
                <c:pt idx="23">
                  <c:v>54.78</c:v>
                </c:pt>
                <c:pt idx="24">
                  <c:v>57.2</c:v>
                </c:pt>
                <c:pt idx="25">
                  <c:v>59.09</c:v>
                </c:pt>
                <c:pt idx="26">
                  <c:v>60.44</c:v>
                </c:pt>
                <c:pt idx="27">
                  <c:v>61.66</c:v>
                </c:pt>
                <c:pt idx="28">
                  <c:v>62.62</c:v>
                </c:pt>
                <c:pt idx="29">
                  <c:v>63.33</c:v>
                </c:pt>
                <c:pt idx="30">
                  <c:v>63.95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12-4D3E-B40A-73ECBD72AF4D}"/>
            </c:ext>
          </c:extLst>
        </c:ser>
        <c:ser>
          <c:idx val="7"/>
          <c:order val="1"/>
          <c:tx>
            <c:strRef>
              <c:f>'Materiali aula'!$A$3</c:f>
              <c:strCache>
                <c:ptCount val="1"/>
                <c:pt idx="0">
                  <c:v>Muro interno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aula'!$B$3:$AF$3</c:f>
              <c:numCache>
                <c:formatCode>0.0</c:formatCode>
                <c:ptCount val="31"/>
                <c:pt idx="0">
                  <c:v>38.03</c:v>
                </c:pt>
                <c:pt idx="1">
                  <c:v>45.18</c:v>
                </c:pt>
                <c:pt idx="2">
                  <c:v>47.87</c:v>
                </c:pt>
                <c:pt idx="3">
                  <c:v>49.9</c:v>
                </c:pt>
                <c:pt idx="4">
                  <c:v>52.42</c:v>
                </c:pt>
                <c:pt idx="5">
                  <c:v>54.47</c:v>
                </c:pt>
                <c:pt idx="6">
                  <c:v>55.32</c:v>
                </c:pt>
                <c:pt idx="7">
                  <c:v>55.86</c:v>
                </c:pt>
                <c:pt idx="8">
                  <c:v>56.6</c:v>
                </c:pt>
                <c:pt idx="9">
                  <c:v>57.61</c:v>
                </c:pt>
                <c:pt idx="10">
                  <c:v>59.11</c:v>
                </c:pt>
                <c:pt idx="11">
                  <c:v>61.01</c:v>
                </c:pt>
                <c:pt idx="12">
                  <c:v>63.09</c:v>
                </c:pt>
                <c:pt idx="13">
                  <c:v>64.98</c:v>
                </c:pt>
                <c:pt idx="14">
                  <c:v>66.77</c:v>
                </c:pt>
                <c:pt idx="15">
                  <c:v>68.23</c:v>
                </c:pt>
                <c:pt idx="16">
                  <c:v>69.42</c:v>
                </c:pt>
                <c:pt idx="17">
                  <c:v>70.599999999999994</c:v>
                </c:pt>
                <c:pt idx="18">
                  <c:v>71.91</c:v>
                </c:pt>
                <c:pt idx="19">
                  <c:v>73.010000000000005</c:v>
                </c:pt>
                <c:pt idx="20">
                  <c:v>73.69</c:v>
                </c:pt>
                <c:pt idx="21">
                  <c:v>73.989999999999995</c:v>
                </c:pt>
                <c:pt idx="22">
                  <c:v>74.13</c:v>
                </c:pt>
                <c:pt idx="23">
                  <c:v>74.34</c:v>
                </c:pt>
                <c:pt idx="24">
                  <c:v>74.45</c:v>
                </c:pt>
                <c:pt idx="25">
                  <c:v>74.75</c:v>
                </c:pt>
                <c:pt idx="26">
                  <c:v>74.95</c:v>
                </c:pt>
                <c:pt idx="27">
                  <c:v>75.239999999999995</c:v>
                </c:pt>
                <c:pt idx="28">
                  <c:v>75.42</c:v>
                </c:pt>
                <c:pt idx="29">
                  <c:v>75.540000000000006</c:v>
                </c:pt>
                <c:pt idx="30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12-4D3E-B40A-73ECBD72AF4D}"/>
            </c:ext>
          </c:extLst>
        </c:ser>
        <c:ser>
          <c:idx val="1"/>
          <c:order val="2"/>
          <c:tx>
            <c:strRef>
              <c:f>'Materiali aula'!$A$4</c:f>
              <c:strCache>
                <c:ptCount val="1"/>
                <c:pt idx="0">
                  <c:v>Infissi esterni</c:v>
                </c:pt>
              </c:strCache>
            </c:strRef>
          </c:tx>
          <c:spPr>
            <a:ln w="28575" cap="rnd">
              <a:solidFill>
                <a:schemeClr val="accent2">
                  <a:tint val="58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aula'!$B$4:$AF$4</c:f>
              <c:numCache>
                <c:formatCode>0.0</c:formatCode>
                <c:ptCount val="31"/>
                <c:pt idx="0">
                  <c:v>34.450000000000003</c:v>
                </c:pt>
                <c:pt idx="1">
                  <c:v>52.52</c:v>
                </c:pt>
                <c:pt idx="2">
                  <c:v>62.68</c:v>
                </c:pt>
                <c:pt idx="3">
                  <c:v>65.489999999999995</c:v>
                </c:pt>
                <c:pt idx="4">
                  <c:v>66.62</c:v>
                </c:pt>
                <c:pt idx="5">
                  <c:v>67.55</c:v>
                </c:pt>
                <c:pt idx="6">
                  <c:v>68.11</c:v>
                </c:pt>
                <c:pt idx="7">
                  <c:v>68.540000000000006</c:v>
                </c:pt>
                <c:pt idx="8">
                  <c:v>69</c:v>
                </c:pt>
                <c:pt idx="9">
                  <c:v>69.47</c:v>
                </c:pt>
                <c:pt idx="10">
                  <c:v>69.84</c:v>
                </c:pt>
                <c:pt idx="11">
                  <c:v>70.3</c:v>
                </c:pt>
                <c:pt idx="12">
                  <c:v>70.72</c:v>
                </c:pt>
                <c:pt idx="13">
                  <c:v>71.099999999999994</c:v>
                </c:pt>
                <c:pt idx="14">
                  <c:v>71.47</c:v>
                </c:pt>
                <c:pt idx="15">
                  <c:v>71.709999999999994</c:v>
                </c:pt>
                <c:pt idx="16">
                  <c:v>71.91</c:v>
                </c:pt>
                <c:pt idx="17">
                  <c:v>72.16</c:v>
                </c:pt>
                <c:pt idx="18">
                  <c:v>72.3</c:v>
                </c:pt>
                <c:pt idx="19">
                  <c:v>72.39</c:v>
                </c:pt>
                <c:pt idx="20">
                  <c:v>72.430000000000007</c:v>
                </c:pt>
                <c:pt idx="21">
                  <c:v>72.489999999999995</c:v>
                </c:pt>
                <c:pt idx="22">
                  <c:v>72.72</c:v>
                </c:pt>
                <c:pt idx="23">
                  <c:v>73</c:v>
                </c:pt>
                <c:pt idx="24">
                  <c:v>73.010000000000005</c:v>
                </c:pt>
                <c:pt idx="25">
                  <c:v>73.16</c:v>
                </c:pt>
                <c:pt idx="26">
                  <c:v>72.849999999999994</c:v>
                </c:pt>
                <c:pt idx="27">
                  <c:v>71.52</c:v>
                </c:pt>
                <c:pt idx="28">
                  <c:v>71.59</c:v>
                </c:pt>
                <c:pt idx="29">
                  <c:v>73.28</c:v>
                </c:pt>
                <c:pt idx="30">
                  <c:v>74.25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12-4D3E-B40A-73ECBD72AF4D}"/>
            </c:ext>
          </c:extLst>
        </c:ser>
        <c:ser>
          <c:idx val="2"/>
          <c:order val="3"/>
          <c:tx>
            <c:strRef>
              <c:f>'Materiali aula'!$A$5</c:f>
              <c:strCache>
                <c:ptCount val="1"/>
                <c:pt idx="0">
                  <c:v>Infissi interni</c:v>
                </c:pt>
              </c:strCache>
            </c:strRef>
          </c:tx>
          <c:spPr>
            <a:ln w="25400" cap="rnd">
              <a:solidFill>
                <a:schemeClr val="accent2">
                  <a:tint val="72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aula'!$B$5:$AF$5</c:f>
              <c:numCache>
                <c:formatCode>0.0</c:formatCode>
                <c:ptCount val="31"/>
                <c:pt idx="0">
                  <c:v>28.89</c:v>
                </c:pt>
                <c:pt idx="1">
                  <c:v>34.58</c:v>
                </c:pt>
                <c:pt idx="2">
                  <c:v>36.479999999999997</c:v>
                </c:pt>
                <c:pt idx="3">
                  <c:v>37.21</c:v>
                </c:pt>
                <c:pt idx="4">
                  <c:v>37.83</c:v>
                </c:pt>
                <c:pt idx="5">
                  <c:v>38.28</c:v>
                </c:pt>
                <c:pt idx="6">
                  <c:v>38.450000000000003</c:v>
                </c:pt>
                <c:pt idx="7">
                  <c:v>38.479999999999997</c:v>
                </c:pt>
                <c:pt idx="8">
                  <c:v>38.520000000000003</c:v>
                </c:pt>
                <c:pt idx="9">
                  <c:v>38.619999999999997</c:v>
                </c:pt>
                <c:pt idx="10">
                  <c:v>38.68</c:v>
                </c:pt>
                <c:pt idx="11">
                  <c:v>38.79</c:v>
                </c:pt>
                <c:pt idx="12">
                  <c:v>38.93</c:v>
                </c:pt>
                <c:pt idx="13">
                  <c:v>38.99</c:v>
                </c:pt>
                <c:pt idx="14">
                  <c:v>39.020000000000003</c:v>
                </c:pt>
                <c:pt idx="15">
                  <c:v>39.06</c:v>
                </c:pt>
                <c:pt idx="16">
                  <c:v>39.11</c:v>
                </c:pt>
                <c:pt idx="17">
                  <c:v>39.229999999999997</c:v>
                </c:pt>
                <c:pt idx="18">
                  <c:v>39.42</c:v>
                </c:pt>
                <c:pt idx="19">
                  <c:v>39.57</c:v>
                </c:pt>
                <c:pt idx="20">
                  <c:v>39.72</c:v>
                </c:pt>
                <c:pt idx="21">
                  <c:v>39.79</c:v>
                </c:pt>
                <c:pt idx="22">
                  <c:v>39.79</c:v>
                </c:pt>
                <c:pt idx="23">
                  <c:v>39.78</c:v>
                </c:pt>
                <c:pt idx="24">
                  <c:v>39.770000000000003</c:v>
                </c:pt>
                <c:pt idx="25">
                  <c:v>39.79</c:v>
                </c:pt>
                <c:pt idx="26">
                  <c:v>39.81</c:v>
                </c:pt>
                <c:pt idx="27">
                  <c:v>39.81</c:v>
                </c:pt>
                <c:pt idx="28">
                  <c:v>39.840000000000003</c:v>
                </c:pt>
                <c:pt idx="29">
                  <c:v>39.880000000000003</c:v>
                </c:pt>
                <c:pt idx="30">
                  <c:v>39.82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12-4D3E-B40A-73ECBD72AF4D}"/>
            </c:ext>
          </c:extLst>
        </c:ser>
        <c:ser>
          <c:idx val="3"/>
          <c:order val="4"/>
          <c:tx>
            <c:strRef>
              <c:f>'Materiali aula'!$A$6</c:f>
              <c:strCache>
                <c:ptCount val="1"/>
                <c:pt idx="0">
                  <c:v>Banchi</c:v>
                </c:pt>
              </c:strCache>
            </c:strRef>
          </c:tx>
          <c:spPr>
            <a:ln w="25400" cap="rnd">
              <a:solidFill>
                <a:schemeClr val="accent2">
                  <a:tint val="86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aula'!$B$6:$AF$6</c:f>
              <c:numCache>
                <c:formatCode>0.0</c:formatCode>
                <c:ptCount val="31"/>
                <c:pt idx="0">
                  <c:v>9.81</c:v>
                </c:pt>
                <c:pt idx="1">
                  <c:v>10.4</c:v>
                </c:pt>
                <c:pt idx="2">
                  <c:v>10.18</c:v>
                </c:pt>
                <c:pt idx="3">
                  <c:v>10.199999999999999</c:v>
                </c:pt>
                <c:pt idx="4">
                  <c:v>10.67</c:v>
                </c:pt>
                <c:pt idx="5">
                  <c:v>11.01</c:v>
                </c:pt>
                <c:pt idx="6">
                  <c:v>10.9</c:v>
                </c:pt>
                <c:pt idx="7">
                  <c:v>11.79</c:v>
                </c:pt>
                <c:pt idx="8">
                  <c:v>13.96</c:v>
                </c:pt>
                <c:pt idx="9">
                  <c:v>15.48</c:v>
                </c:pt>
                <c:pt idx="10">
                  <c:v>16.38</c:v>
                </c:pt>
                <c:pt idx="11">
                  <c:v>17.350000000000001</c:v>
                </c:pt>
                <c:pt idx="12">
                  <c:v>18.71</c:v>
                </c:pt>
                <c:pt idx="13">
                  <c:v>20.18</c:v>
                </c:pt>
                <c:pt idx="14">
                  <c:v>21.55</c:v>
                </c:pt>
                <c:pt idx="15">
                  <c:v>23.25</c:v>
                </c:pt>
                <c:pt idx="16">
                  <c:v>26.42</c:v>
                </c:pt>
                <c:pt idx="17">
                  <c:v>31.29</c:v>
                </c:pt>
                <c:pt idx="18">
                  <c:v>36.43</c:v>
                </c:pt>
                <c:pt idx="19">
                  <c:v>39.69</c:v>
                </c:pt>
                <c:pt idx="20">
                  <c:v>40.880000000000003</c:v>
                </c:pt>
                <c:pt idx="21">
                  <c:v>41.1</c:v>
                </c:pt>
                <c:pt idx="22">
                  <c:v>41.09</c:v>
                </c:pt>
                <c:pt idx="23">
                  <c:v>41.17</c:v>
                </c:pt>
                <c:pt idx="24">
                  <c:v>41.22</c:v>
                </c:pt>
                <c:pt idx="25">
                  <c:v>41.6</c:v>
                </c:pt>
                <c:pt idx="26">
                  <c:v>42.1</c:v>
                </c:pt>
                <c:pt idx="27">
                  <c:v>42.46</c:v>
                </c:pt>
                <c:pt idx="28">
                  <c:v>42.68</c:v>
                </c:pt>
                <c:pt idx="29">
                  <c:v>42.74</c:v>
                </c:pt>
                <c:pt idx="30">
                  <c:v>42.64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12-4D3E-B40A-73ECBD72AF4D}"/>
            </c:ext>
          </c:extLst>
        </c:ser>
        <c:ser>
          <c:idx val="6"/>
          <c:order val="5"/>
          <c:tx>
            <c:strRef>
              <c:f>'Materiali aula'!$A$8</c:f>
              <c:strCache>
                <c:ptCount val="1"/>
                <c:pt idx="0">
                  <c:v>Tende</c:v>
                </c:pt>
              </c:strCache>
            </c:strRef>
          </c:tx>
          <c:spPr>
            <a:ln w="28575" cap="rnd">
              <a:solidFill>
                <a:schemeClr val="accent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aula'!$B$8:$AF$8</c:f>
              <c:numCache>
                <c:formatCode>0.0</c:formatCode>
                <c:ptCount val="31"/>
                <c:pt idx="0">
                  <c:v>34.94</c:v>
                </c:pt>
                <c:pt idx="1">
                  <c:v>44.19</c:v>
                </c:pt>
                <c:pt idx="2">
                  <c:v>46.88</c:v>
                </c:pt>
                <c:pt idx="3">
                  <c:v>47.57</c:v>
                </c:pt>
                <c:pt idx="4">
                  <c:v>48.19</c:v>
                </c:pt>
                <c:pt idx="5">
                  <c:v>48.7</c:v>
                </c:pt>
                <c:pt idx="6">
                  <c:v>48.92</c:v>
                </c:pt>
                <c:pt idx="7">
                  <c:v>49.04</c:v>
                </c:pt>
                <c:pt idx="8">
                  <c:v>49.14</c:v>
                </c:pt>
                <c:pt idx="9">
                  <c:v>49.34</c:v>
                </c:pt>
                <c:pt idx="10">
                  <c:v>49.53</c:v>
                </c:pt>
                <c:pt idx="11">
                  <c:v>49.8</c:v>
                </c:pt>
                <c:pt idx="12">
                  <c:v>50.06</c:v>
                </c:pt>
                <c:pt idx="13">
                  <c:v>50.24</c:v>
                </c:pt>
                <c:pt idx="14">
                  <c:v>50.35</c:v>
                </c:pt>
                <c:pt idx="15">
                  <c:v>50.37</c:v>
                </c:pt>
                <c:pt idx="16">
                  <c:v>50.32</c:v>
                </c:pt>
                <c:pt idx="17">
                  <c:v>50.25</c:v>
                </c:pt>
                <c:pt idx="18">
                  <c:v>50.14</c:v>
                </c:pt>
                <c:pt idx="19">
                  <c:v>50.02</c:v>
                </c:pt>
                <c:pt idx="20">
                  <c:v>49.96</c:v>
                </c:pt>
                <c:pt idx="21">
                  <c:v>49.91</c:v>
                </c:pt>
                <c:pt idx="22">
                  <c:v>49.83</c:v>
                </c:pt>
                <c:pt idx="23">
                  <c:v>49.83</c:v>
                </c:pt>
                <c:pt idx="24">
                  <c:v>49.79</c:v>
                </c:pt>
                <c:pt idx="25">
                  <c:v>49.84</c:v>
                </c:pt>
                <c:pt idx="26">
                  <c:v>49.85</c:v>
                </c:pt>
                <c:pt idx="27">
                  <c:v>49.87</c:v>
                </c:pt>
                <c:pt idx="28">
                  <c:v>49.81</c:v>
                </c:pt>
                <c:pt idx="29">
                  <c:v>49.76</c:v>
                </c:pt>
                <c:pt idx="30">
                  <c:v>49.72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412-4D3E-B40A-73ECBD72AF4D}"/>
            </c:ext>
          </c:extLst>
        </c:ser>
        <c:ser>
          <c:idx val="4"/>
          <c:order val="6"/>
          <c:tx>
            <c:strRef>
              <c:f>'Materiali aula'!$A$7</c:f>
              <c:strCache>
                <c:ptCount val="1"/>
                <c:pt idx="0">
                  <c:v>Cattedra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aula'!$B$7:$AF$7</c:f>
              <c:numCache>
                <c:formatCode>General</c:formatCode>
                <c:ptCount val="31"/>
                <c:pt idx="0">
                  <c:v>27.31</c:v>
                </c:pt>
                <c:pt idx="1">
                  <c:v>40.6</c:v>
                </c:pt>
                <c:pt idx="2">
                  <c:v>46.19</c:v>
                </c:pt>
                <c:pt idx="3">
                  <c:v>46.66</c:v>
                </c:pt>
                <c:pt idx="4">
                  <c:v>46.72</c:v>
                </c:pt>
                <c:pt idx="5">
                  <c:v>46.86</c:v>
                </c:pt>
                <c:pt idx="6">
                  <c:v>46.74</c:v>
                </c:pt>
                <c:pt idx="7">
                  <c:v>46.58</c:v>
                </c:pt>
                <c:pt idx="8">
                  <c:v>46.43</c:v>
                </c:pt>
                <c:pt idx="9">
                  <c:v>46.41</c:v>
                </c:pt>
                <c:pt idx="10">
                  <c:v>46.4</c:v>
                </c:pt>
                <c:pt idx="11">
                  <c:v>46.48</c:v>
                </c:pt>
                <c:pt idx="12">
                  <c:v>46.5</c:v>
                </c:pt>
                <c:pt idx="13">
                  <c:v>46.48</c:v>
                </c:pt>
                <c:pt idx="14">
                  <c:v>46.39</c:v>
                </c:pt>
                <c:pt idx="15">
                  <c:v>46.2</c:v>
                </c:pt>
                <c:pt idx="16">
                  <c:v>45.91</c:v>
                </c:pt>
                <c:pt idx="17">
                  <c:v>45.61</c:v>
                </c:pt>
                <c:pt idx="18">
                  <c:v>45.41</c:v>
                </c:pt>
                <c:pt idx="19">
                  <c:v>45.27</c:v>
                </c:pt>
                <c:pt idx="20">
                  <c:v>45.21</c:v>
                </c:pt>
                <c:pt idx="21">
                  <c:v>45.21</c:v>
                </c:pt>
                <c:pt idx="22">
                  <c:v>45.26</c:v>
                </c:pt>
                <c:pt idx="23">
                  <c:v>45.56</c:v>
                </c:pt>
                <c:pt idx="24">
                  <c:v>45.79</c:v>
                </c:pt>
                <c:pt idx="25">
                  <c:v>46.17</c:v>
                </c:pt>
                <c:pt idx="26">
                  <c:v>46.34</c:v>
                </c:pt>
                <c:pt idx="27">
                  <c:v>46.48</c:v>
                </c:pt>
                <c:pt idx="28">
                  <c:v>46.59</c:v>
                </c:pt>
                <c:pt idx="29">
                  <c:v>46.67</c:v>
                </c:pt>
                <c:pt idx="30">
                  <c:v>46.91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412-4D3E-B40A-73ECBD72AF4D}"/>
            </c:ext>
          </c:extLst>
        </c:ser>
        <c:ser>
          <c:idx val="8"/>
          <c:order val="7"/>
          <c:tx>
            <c:strRef>
              <c:f>'Materiali aula'!$A$9</c:f>
              <c:strCache>
                <c:ptCount val="1"/>
                <c:pt idx="0">
                  <c:v>Muro esterno</c:v>
                </c:pt>
              </c:strCache>
            </c:strRef>
          </c:tx>
          <c:spPr>
            <a:ln w="25400" cap="rnd">
              <a:solidFill>
                <a:schemeClr val="accent2">
                  <a:shade val="44000"/>
                </a:schemeClr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aula'!$B$9:$AF$9</c:f>
              <c:numCache>
                <c:formatCode>0.0</c:formatCode>
                <c:ptCount val="31"/>
                <c:pt idx="0">
                  <c:v>18.010000000000002</c:v>
                </c:pt>
                <c:pt idx="1">
                  <c:v>21.39</c:v>
                </c:pt>
                <c:pt idx="2">
                  <c:v>22.68</c:v>
                </c:pt>
                <c:pt idx="3">
                  <c:v>23.97</c:v>
                </c:pt>
                <c:pt idx="4">
                  <c:v>25.56</c:v>
                </c:pt>
                <c:pt idx="5">
                  <c:v>26.87</c:v>
                </c:pt>
                <c:pt idx="6">
                  <c:v>27.32</c:v>
                </c:pt>
                <c:pt idx="7">
                  <c:v>27.58</c:v>
                </c:pt>
                <c:pt idx="8">
                  <c:v>27.93</c:v>
                </c:pt>
                <c:pt idx="9">
                  <c:v>28.65</c:v>
                </c:pt>
                <c:pt idx="10">
                  <c:v>29.82</c:v>
                </c:pt>
                <c:pt idx="11">
                  <c:v>31.29</c:v>
                </c:pt>
                <c:pt idx="12">
                  <c:v>33.07</c:v>
                </c:pt>
                <c:pt idx="13">
                  <c:v>34.93</c:v>
                </c:pt>
                <c:pt idx="14">
                  <c:v>36.9</c:v>
                </c:pt>
                <c:pt idx="15">
                  <c:v>38.93</c:v>
                </c:pt>
                <c:pt idx="16">
                  <c:v>41.18</c:v>
                </c:pt>
                <c:pt idx="17">
                  <c:v>43.44</c:v>
                </c:pt>
                <c:pt idx="18">
                  <c:v>45.21</c:v>
                </c:pt>
                <c:pt idx="19">
                  <c:v>46.23</c:v>
                </c:pt>
                <c:pt idx="20">
                  <c:v>46.68</c:v>
                </c:pt>
                <c:pt idx="21">
                  <c:v>46.81</c:v>
                </c:pt>
                <c:pt idx="22">
                  <c:v>46.69</c:v>
                </c:pt>
                <c:pt idx="23">
                  <c:v>46.66</c:v>
                </c:pt>
                <c:pt idx="24">
                  <c:v>46.52</c:v>
                </c:pt>
                <c:pt idx="25">
                  <c:v>46.46</c:v>
                </c:pt>
                <c:pt idx="26">
                  <c:v>46.4</c:v>
                </c:pt>
                <c:pt idx="27">
                  <c:v>46.39</c:v>
                </c:pt>
                <c:pt idx="28">
                  <c:v>46.39</c:v>
                </c:pt>
                <c:pt idx="29">
                  <c:v>46.47</c:v>
                </c:pt>
                <c:pt idx="30">
                  <c:v>46.44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412-4D3E-B40A-73ECBD72A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099999"/>
        <c:axId val="667099039"/>
      </c:lineChart>
      <c:catAx>
        <c:axId val="667099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Lunghezza d'onda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039"/>
        <c:crosses val="autoZero"/>
        <c:auto val="1"/>
        <c:lblAlgn val="ctr"/>
        <c:lblOffset val="100"/>
        <c:noMultiLvlLbl val="0"/>
      </c:catAx>
      <c:valAx>
        <c:axId val="667099039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Riflettanza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1749428186597855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lighting'!$A$3:$A$38</c:f>
              <c:strCache>
                <c:ptCount val="36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A10</c:v>
                </c:pt>
                <c:pt idx="6">
                  <c:v>A12</c:v>
                </c:pt>
                <c:pt idx="7">
                  <c:v>A14</c:v>
                </c:pt>
                <c:pt idx="8">
                  <c:v>A16</c:v>
                </c:pt>
                <c:pt idx="9">
                  <c:v>C1</c:v>
                </c:pt>
                <c:pt idx="10">
                  <c:v>C3</c:v>
                </c:pt>
                <c:pt idx="11">
                  <c:v>C5</c:v>
                </c:pt>
                <c:pt idx="12">
                  <c:v>C7</c:v>
                </c:pt>
                <c:pt idx="13">
                  <c:v>C9</c:v>
                </c:pt>
                <c:pt idx="14">
                  <c:v>C10</c:v>
                </c:pt>
                <c:pt idx="15">
                  <c:v>C12</c:v>
                </c:pt>
                <c:pt idx="16">
                  <c:v>C14</c:v>
                </c:pt>
                <c:pt idx="17">
                  <c:v>C16</c:v>
                </c:pt>
                <c:pt idx="18">
                  <c:v>E1</c:v>
                </c:pt>
                <c:pt idx="19">
                  <c:v>E3</c:v>
                </c:pt>
                <c:pt idx="20">
                  <c:v>E5</c:v>
                </c:pt>
                <c:pt idx="21">
                  <c:v>E7</c:v>
                </c:pt>
                <c:pt idx="22">
                  <c:v>E9</c:v>
                </c:pt>
                <c:pt idx="23">
                  <c:v>E10</c:v>
                </c:pt>
                <c:pt idx="24">
                  <c:v>E12</c:v>
                </c:pt>
                <c:pt idx="25">
                  <c:v>E14</c:v>
                </c:pt>
                <c:pt idx="26">
                  <c:v>E16</c:v>
                </c:pt>
                <c:pt idx="27">
                  <c:v>G1</c:v>
                </c:pt>
                <c:pt idx="28">
                  <c:v>G3</c:v>
                </c:pt>
                <c:pt idx="29">
                  <c:v>G5</c:v>
                </c:pt>
                <c:pt idx="30">
                  <c:v>G7</c:v>
                </c:pt>
                <c:pt idx="31">
                  <c:v>G9</c:v>
                </c:pt>
                <c:pt idx="32">
                  <c:v>G10</c:v>
                </c:pt>
                <c:pt idx="33">
                  <c:v>G12</c:v>
                </c:pt>
                <c:pt idx="34">
                  <c:v>G14</c:v>
                </c:pt>
                <c:pt idx="35">
                  <c:v>G16</c:v>
                </c:pt>
              </c:strCache>
            </c:strRef>
          </c:cat>
          <c:val>
            <c:numRef>
              <c:f>'Electric lighting'!$G$3:$G$38</c:f>
              <c:numCache>
                <c:formatCode>0.0</c:formatCode>
                <c:ptCount val="36"/>
                <c:pt idx="0" formatCode="General">
                  <c:v>355.4</c:v>
                </c:pt>
                <c:pt idx="1">
                  <c:v>389</c:v>
                </c:pt>
                <c:pt idx="2" formatCode="General">
                  <c:v>382.8</c:v>
                </c:pt>
                <c:pt idx="3" formatCode="General">
                  <c:v>351.7</c:v>
                </c:pt>
                <c:pt idx="4" formatCode="General">
                  <c:v>331.2</c:v>
                </c:pt>
                <c:pt idx="5" formatCode="General">
                  <c:v>364.8</c:v>
                </c:pt>
                <c:pt idx="6" formatCode="General">
                  <c:v>395.4</c:v>
                </c:pt>
                <c:pt idx="7" formatCode="General">
                  <c:v>404.5</c:v>
                </c:pt>
                <c:pt idx="8" formatCode="General">
                  <c:v>375.2</c:v>
                </c:pt>
                <c:pt idx="9" formatCode="General">
                  <c:v>316.3</c:v>
                </c:pt>
                <c:pt idx="10" formatCode="General">
                  <c:v>337.2</c:v>
                </c:pt>
                <c:pt idx="11" formatCode="General">
                  <c:v>323.89999999999998</c:v>
                </c:pt>
                <c:pt idx="12" formatCode="General">
                  <c:v>298.2</c:v>
                </c:pt>
                <c:pt idx="13" formatCode="General">
                  <c:v>286.8</c:v>
                </c:pt>
                <c:pt idx="14" formatCode="General">
                  <c:v>324.60000000000002</c:v>
                </c:pt>
                <c:pt idx="15" formatCode="General">
                  <c:v>353.6</c:v>
                </c:pt>
                <c:pt idx="16" formatCode="General">
                  <c:v>360.2</c:v>
                </c:pt>
                <c:pt idx="17" formatCode="General">
                  <c:v>340.1</c:v>
                </c:pt>
                <c:pt idx="18" formatCode="General">
                  <c:v>307.7</c:v>
                </c:pt>
                <c:pt idx="19" formatCode="General">
                  <c:v>334.8</c:v>
                </c:pt>
                <c:pt idx="20" formatCode="General">
                  <c:v>345.2</c:v>
                </c:pt>
                <c:pt idx="21" formatCode="General">
                  <c:v>333.6</c:v>
                </c:pt>
                <c:pt idx="22" formatCode="General">
                  <c:v>316.5</c:v>
                </c:pt>
                <c:pt idx="23" formatCode="General">
                  <c:v>326.8</c:v>
                </c:pt>
                <c:pt idx="24" formatCode="General">
                  <c:v>344.7</c:v>
                </c:pt>
                <c:pt idx="25" formatCode="General">
                  <c:v>347.2</c:v>
                </c:pt>
                <c:pt idx="26" formatCode="General">
                  <c:v>333.2</c:v>
                </c:pt>
                <c:pt idx="27" formatCode="General">
                  <c:v>301.10000000000002</c:v>
                </c:pt>
                <c:pt idx="28" formatCode="General">
                  <c:v>336.7</c:v>
                </c:pt>
                <c:pt idx="29" formatCode="General">
                  <c:v>349.9</c:v>
                </c:pt>
                <c:pt idx="30" formatCode="General">
                  <c:v>344.9</c:v>
                </c:pt>
                <c:pt idx="31" formatCode="General">
                  <c:v>328.6</c:v>
                </c:pt>
                <c:pt idx="32">
                  <c:v>338</c:v>
                </c:pt>
                <c:pt idx="33" formatCode="General">
                  <c:v>350.7</c:v>
                </c:pt>
                <c:pt idx="34" formatCode="General">
                  <c:v>346.1</c:v>
                </c:pt>
                <c:pt idx="35" formatCode="General">
                  <c:v>323.60000000000002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3B-406C-8B34-B1DFDD92B9DD}"/>
            </c:ext>
          </c:extLst>
        </c:ser>
        <c:ser>
          <c:idx val="1"/>
          <c:order val="1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lighting'!$A$3:$A$38</c:f>
              <c:strCache>
                <c:ptCount val="36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A10</c:v>
                </c:pt>
                <c:pt idx="6">
                  <c:v>A12</c:v>
                </c:pt>
                <c:pt idx="7">
                  <c:v>A14</c:v>
                </c:pt>
                <c:pt idx="8">
                  <c:v>A16</c:v>
                </c:pt>
                <c:pt idx="9">
                  <c:v>C1</c:v>
                </c:pt>
                <c:pt idx="10">
                  <c:v>C3</c:v>
                </c:pt>
                <c:pt idx="11">
                  <c:v>C5</c:v>
                </c:pt>
                <c:pt idx="12">
                  <c:v>C7</c:v>
                </c:pt>
                <c:pt idx="13">
                  <c:v>C9</c:v>
                </c:pt>
                <c:pt idx="14">
                  <c:v>C10</c:v>
                </c:pt>
                <c:pt idx="15">
                  <c:v>C12</c:v>
                </c:pt>
                <c:pt idx="16">
                  <c:v>C14</c:v>
                </c:pt>
                <c:pt idx="17">
                  <c:v>C16</c:v>
                </c:pt>
                <c:pt idx="18">
                  <c:v>E1</c:v>
                </c:pt>
                <c:pt idx="19">
                  <c:v>E3</c:v>
                </c:pt>
                <c:pt idx="20">
                  <c:v>E5</c:v>
                </c:pt>
                <c:pt idx="21">
                  <c:v>E7</c:v>
                </c:pt>
                <c:pt idx="22">
                  <c:v>E9</c:v>
                </c:pt>
                <c:pt idx="23">
                  <c:v>E10</c:v>
                </c:pt>
                <c:pt idx="24">
                  <c:v>E12</c:v>
                </c:pt>
                <c:pt idx="25">
                  <c:v>E14</c:v>
                </c:pt>
                <c:pt idx="26">
                  <c:v>E16</c:v>
                </c:pt>
                <c:pt idx="27">
                  <c:v>G1</c:v>
                </c:pt>
                <c:pt idx="28">
                  <c:v>G3</c:v>
                </c:pt>
                <c:pt idx="29">
                  <c:v>G5</c:v>
                </c:pt>
                <c:pt idx="30">
                  <c:v>G7</c:v>
                </c:pt>
                <c:pt idx="31">
                  <c:v>G9</c:v>
                </c:pt>
                <c:pt idx="32">
                  <c:v>G10</c:v>
                </c:pt>
                <c:pt idx="33">
                  <c:v>G12</c:v>
                </c:pt>
                <c:pt idx="34">
                  <c:v>G14</c:v>
                </c:pt>
                <c:pt idx="35">
                  <c:v>G16</c:v>
                </c:pt>
              </c:strCache>
            </c:strRef>
          </c:cat>
          <c:val>
            <c:numRef>
              <c:f>'Electric lighting'!$C$3:$C$38</c:f>
              <c:numCache>
                <c:formatCode>0.0</c:formatCode>
                <c:ptCount val="36"/>
                <c:pt idx="0">
                  <c:v>68</c:v>
                </c:pt>
                <c:pt idx="1">
                  <c:v>77.400000000000006</c:v>
                </c:pt>
                <c:pt idx="2">
                  <c:v>83.3</c:v>
                </c:pt>
                <c:pt idx="3">
                  <c:v>72.3</c:v>
                </c:pt>
                <c:pt idx="4">
                  <c:v>66.400000000000006</c:v>
                </c:pt>
                <c:pt idx="5">
                  <c:v>65.099999999999994</c:v>
                </c:pt>
                <c:pt idx="6">
                  <c:v>75.7</c:v>
                </c:pt>
                <c:pt idx="7">
                  <c:v>75.5</c:v>
                </c:pt>
                <c:pt idx="8">
                  <c:v>74.5</c:v>
                </c:pt>
                <c:pt idx="9">
                  <c:v>62.4</c:v>
                </c:pt>
                <c:pt idx="10">
                  <c:v>58.8</c:v>
                </c:pt>
                <c:pt idx="11">
                  <c:v>49.6</c:v>
                </c:pt>
                <c:pt idx="12">
                  <c:v>40.799999999999997</c:v>
                </c:pt>
                <c:pt idx="13">
                  <c:v>37.9</c:v>
                </c:pt>
                <c:pt idx="14">
                  <c:v>50.9</c:v>
                </c:pt>
                <c:pt idx="15">
                  <c:v>60.9</c:v>
                </c:pt>
                <c:pt idx="16">
                  <c:v>62.6</c:v>
                </c:pt>
                <c:pt idx="17">
                  <c:v>60.9</c:v>
                </c:pt>
                <c:pt idx="18">
                  <c:v>46.4</c:v>
                </c:pt>
                <c:pt idx="19">
                  <c:v>50.7</c:v>
                </c:pt>
                <c:pt idx="20">
                  <c:v>49.4</c:v>
                </c:pt>
                <c:pt idx="21">
                  <c:v>47.1</c:v>
                </c:pt>
                <c:pt idx="22">
                  <c:v>44.5</c:v>
                </c:pt>
                <c:pt idx="23">
                  <c:v>47.9</c:v>
                </c:pt>
                <c:pt idx="24">
                  <c:v>51.1</c:v>
                </c:pt>
                <c:pt idx="25">
                  <c:v>53.3</c:v>
                </c:pt>
                <c:pt idx="26">
                  <c:v>52.3</c:v>
                </c:pt>
                <c:pt idx="27">
                  <c:v>43.9</c:v>
                </c:pt>
                <c:pt idx="28">
                  <c:v>47.7</c:v>
                </c:pt>
                <c:pt idx="29">
                  <c:v>47.8</c:v>
                </c:pt>
                <c:pt idx="30">
                  <c:v>48.4</c:v>
                </c:pt>
                <c:pt idx="31">
                  <c:v>45.9</c:v>
                </c:pt>
                <c:pt idx="32">
                  <c:v>48.4</c:v>
                </c:pt>
                <c:pt idx="33">
                  <c:v>47.9</c:v>
                </c:pt>
                <c:pt idx="34">
                  <c:v>50.2</c:v>
                </c:pt>
                <c:pt idx="35">
                  <c:v>51.2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3B-406C-8B34-B1DFDD92B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85556491592595E-2"/>
          <c:y val="0.12614109715513114"/>
          <c:w val="0.2269316951865086"/>
          <c:h val="6.15655912504534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ratios</a:t>
            </a:r>
          </a:p>
        </c:rich>
      </c:tx>
      <c:layout>
        <c:manualLayout>
          <c:xMode val="edge"/>
          <c:yMode val="edge"/>
          <c:x val="0.229992149706882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lighting'!$D$41</c:f>
              <c:strCache>
                <c:ptCount val="1"/>
                <c:pt idx="0">
                  <c:v>Ep_eye/Ep_wp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lighting'!$A$42:$A$77</c:f>
              <c:strCache>
                <c:ptCount val="36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A10</c:v>
                </c:pt>
                <c:pt idx="6">
                  <c:v>A12</c:v>
                </c:pt>
                <c:pt idx="7">
                  <c:v>A14</c:v>
                </c:pt>
                <c:pt idx="8">
                  <c:v>A16</c:v>
                </c:pt>
                <c:pt idx="9">
                  <c:v>C1</c:v>
                </c:pt>
                <c:pt idx="10">
                  <c:v>C3</c:v>
                </c:pt>
                <c:pt idx="11">
                  <c:v>C5</c:v>
                </c:pt>
                <c:pt idx="12">
                  <c:v>C7</c:v>
                </c:pt>
                <c:pt idx="13">
                  <c:v>C9</c:v>
                </c:pt>
                <c:pt idx="14">
                  <c:v>C10</c:v>
                </c:pt>
                <c:pt idx="15">
                  <c:v>C12</c:v>
                </c:pt>
                <c:pt idx="16">
                  <c:v>C14</c:v>
                </c:pt>
                <c:pt idx="17">
                  <c:v>C16</c:v>
                </c:pt>
                <c:pt idx="18">
                  <c:v>E1</c:v>
                </c:pt>
                <c:pt idx="19">
                  <c:v>E3</c:v>
                </c:pt>
                <c:pt idx="20">
                  <c:v>E5</c:v>
                </c:pt>
                <c:pt idx="21">
                  <c:v>E7</c:v>
                </c:pt>
                <c:pt idx="22">
                  <c:v>E9</c:v>
                </c:pt>
                <c:pt idx="23">
                  <c:v>E10</c:v>
                </c:pt>
                <c:pt idx="24">
                  <c:v>E12</c:v>
                </c:pt>
                <c:pt idx="25">
                  <c:v>E14</c:v>
                </c:pt>
                <c:pt idx="26">
                  <c:v>E16</c:v>
                </c:pt>
                <c:pt idx="27">
                  <c:v>G1</c:v>
                </c:pt>
                <c:pt idx="28">
                  <c:v>G3</c:v>
                </c:pt>
                <c:pt idx="29">
                  <c:v>G5</c:v>
                </c:pt>
                <c:pt idx="30">
                  <c:v>G7</c:v>
                </c:pt>
                <c:pt idx="31">
                  <c:v>G9</c:v>
                </c:pt>
                <c:pt idx="32">
                  <c:v>G10</c:v>
                </c:pt>
                <c:pt idx="33">
                  <c:v>G12</c:v>
                </c:pt>
                <c:pt idx="34">
                  <c:v>G14</c:v>
                </c:pt>
                <c:pt idx="35">
                  <c:v>G16</c:v>
                </c:pt>
              </c:strCache>
            </c:strRef>
          </c:cat>
          <c:val>
            <c:numRef>
              <c:f>'Electric lighting'!$D$42:$D$77</c:f>
              <c:numCache>
                <c:formatCode>0.00</c:formatCode>
                <c:ptCount val="36"/>
                <c:pt idx="0">
                  <c:v>0.42487338210467079</c:v>
                </c:pt>
                <c:pt idx="1">
                  <c:v>0.43547557840616968</c:v>
                </c:pt>
                <c:pt idx="2">
                  <c:v>0.47178683385579934</c:v>
                </c:pt>
                <c:pt idx="3">
                  <c:v>0.44668751777082738</c:v>
                </c:pt>
                <c:pt idx="4">
                  <c:v>0.43478260869565216</c:v>
                </c:pt>
                <c:pt idx="5">
                  <c:v>0.39884868421052633</c:v>
                </c:pt>
                <c:pt idx="6">
                  <c:v>0.42716236722306528</c:v>
                </c:pt>
                <c:pt idx="7">
                  <c:v>0.42224969097651427</c:v>
                </c:pt>
                <c:pt idx="8">
                  <c:v>0.45442430703624737</c:v>
                </c:pt>
                <c:pt idx="9">
                  <c:v>0.43439772368005058</c:v>
                </c:pt>
                <c:pt idx="10">
                  <c:v>0.38671411625148283</c:v>
                </c:pt>
                <c:pt idx="11">
                  <c:v>0.34702068539672742</c:v>
                </c:pt>
                <c:pt idx="12">
                  <c:v>0.31757209926224012</c:v>
                </c:pt>
                <c:pt idx="13">
                  <c:v>0.31311018131101809</c:v>
                </c:pt>
                <c:pt idx="14">
                  <c:v>0.36013555144793591</c:v>
                </c:pt>
                <c:pt idx="15">
                  <c:v>0.38574660633484165</c:v>
                </c:pt>
                <c:pt idx="16">
                  <c:v>0.3914491948917268</c:v>
                </c:pt>
                <c:pt idx="17">
                  <c:v>0.40488091737724191</c:v>
                </c:pt>
                <c:pt idx="18">
                  <c:v>0.34871628209294769</c:v>
                </c:pt>
                <c:pt idx="19">
                  <c:v>0.34886499402628435</c:v>
                </c:pt>
                <c:pt idx="20">
                  <c:v>0.3316917728852839</c:v>
                </c:pt>
                <c:pt idx="21">
                  <c:v>0.32943645083932854</c:v>
                </c:pt>
                <c:pt idx="22">
                  <c:v>0.33017377567140599</c:v>
                </c:pt>
                <c:pt idx="23">
                  <c:v>0.34149326805385555</c:v>
                </c:pt>
                <c:pt idx="24">
                  <c:v>0.3434870902233827</c:v>
                </c:pt>
                <c:pt idx="25">
                  <c:v>0.3554147465437788</c:v>
                </c:pt>
                <c:pt idx="26">
                  <c:v>0.36344537815126049</c:v>
                </c:pt>
                <c:pt idx="27">
                  <c:v>0.33842577216871472</c:v>
                </c:pt>
                <c:pt idx="28">
                  <c:v>0.32729432729432734</c:v>
                </c:pt>
                <c:pt idx="29">
                  <c:v>0.31894827093455275</c:v>
                </c:pt>
                <c:pt idx="30">
                  <c:v>0.3276311974485358</c:v>
                </c:pt>
                <c:pt idx="31">
                  <c:v>0.32958003651856355</c:v>
                </c:pt>
                <c:pt idx="32">
                  <c:v>0.33727810650887574</c:v>
                </c:pt>
                <c:pt idx="33">
                  <c:v>0.32078699743370404</c:v>
                </c:pt>
                <c:pt idx="34">
                  <c:v>0.3397861889627275</c:v>
                </c:pt>
                <c:pt idx="35">
                  <c:v>0.36711990111248449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B6-4D3E-A35C-19767318C265}"/>
            </c:ext>
          </c:extLst>
        </c:ser>
        <c:ser>
          <c:idx val="5"/>
          <c:order val="1"/>
          <c:tx>
            <c:strRef>
              <c:f>'Electric lighting'!$E$41</c:f>
              <c:strCache>
                <c:ptCount val="1"/>
                <c:pt idx="0">
                  <c:v>M/P_eye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lighting'!$A$42:$A$77</c:f>
              <c:strCache>
                <c:ptCount val="36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A10</c:v>
                </c:pt>
                <c:pt idx="6">
                  <c:v>A12</c:v>
                </c:pt>
                <c:pt idx="7">
                  <c:v>A14</c:v>
                </c:pt>
                <c:pt idx="8">
                  <c:v>A16</c:v>
                </c:pt>
                <c:pt idx="9">
                  <c:v>C1</c:v>
                </c:pt>
                <c:pt idx="10">
                  <c:v>C3</c:v>
                </c:pt>
                <c:pt idx="11">
                  <c:v>C5</c:v>
                </c:pt>
                <c:pt idx="12">
                  <c:v>C7</c:v>
                </c:pt>
                <c:pt idx="13">
                  <c:v>C9</c:v>
                </c:pt>
                <c:pt idx="14">
                  <c:v>C10</c:v>
                </c:pt>
                <c:pt idx="15">
                  <c:v>C12</c:v>
                </c:pt>
                <c:pt idx="16">
                  <c:v>C14</c:v>
                </c:pt>
                <c:pt idx="17">
                  <c:v>C16</c:v>
                </c:pt>
                <c:pt idx="18">
                  <c:v>E1</c:v>
                </c:pt>
                <c:pt idx="19">
                  <c:v>E3</c:v>
                </c:pt>
                <c:pt idx="20">
                  <c:v>E5</c:v>
                </c:pt>
                <c:pt idx="21">
                  <c:v>E7</c:v>
                </c:pt>
                <c:pt idx="22">
                  <c:v>E9</c:v>
                </c:pt>
                <c:pt idx="23">
                  <c:v>E10</c:v>
                </c:pt>
                <c:pt idx="24">
                  <c:v>E12</c:v>
                </c:pt>
                <c:pt idx="25">
                  <c:v>E14</c:v>
                </c:pt>
                <c:pt idx="26">
                  <c:v>E16</c:v>
                </c:pt>
                <c:pt idx="27">
                  <c:v>G1</c:v>
                </c:pt>
                <c:pt idx="28">
                  <c:v>G3</c:v>
                </c:pt>
                <c:pt idx="29">
                  <c:v>G5</c:v>
                </c:pt>
                <c:pt idx="30">
                  <c:v>G7</c:v>
                </c:pt>
                <c:pt idx="31">
                  <c:v>G9</c:v>
                </c:pt>
                <c:pt idx="32">
                  <c:v>G10</c:v>
                </c:pt>
                <c:pt idx="33">
                  <c:v>G12</c:v>
                </c:pt>
                <c:pt idx="34">
                  <c:v>G14</c:v>
                </c:pt>
                <c:pt idx="35">
                  <c:v>G16</c:v>
                </c:pt>
              </c:strCache>
            </c:strRef>
          </c:cat>
          <c:val>
            <c:numRef>
              <c:f>'Electric lighting'!$E$42:$E$77</c:f>
              <c:numCache>
                <c:formatCode>0.00</c:formatCode>
                <c:ptCount val="36"/>
                <c:pt idx="0">
                  <c:v>0.45033112582781459</c:v>
                </c:pt>
                <c:pt idx="1">
                  <c:v>0.45690672963400236</c:v>
                </c:pt>
                <c:pt idx="2">
                  <c:v>0.46124031007751937</c:v>
                </c:pt>
                <c:pt idx="3">
                  <c:v>0.46021642266072565</c:v>
                </c:pt>
                <c:pt idx="4">
                  <c:v>0.46111111111111114</c:v>
                </c:pt>
                <c:pt idx="5">
                  <c:v>0.4474226804123711</c:v>
                </c:pt>
                <c:pt idx="6">
                  <c:v>0.44819419775014802</c:v>
                </c:pt>
                <c:pt idx="7">
                  <c:v>0.44203747072599531</c:v>
                </c:pt>
                <c:pt idx="8">
                  <c:v>0.43695014662756598</c:v>
                </c:pt>
                <c:pt idx="9">
                  <c:v>0.45414847161572047</c:v>
                </c:pt>
                <c:pt idx="10">
                  <c:v>0.45092024539877296</c:v>
                </c:pt>
                <c:pt idx="11">
                  <c:v>0.44128113879003555</c:v>
                </c:pt>
                <c:pt idx="12">
                  <c:v>0.43083421330517419</c:v>
                </c:pt>
                <c:pt idx="13">
                  <c:v>0.4220489977728285</c:v>
                </c:pt>
                <c:pt idx="14">
                  <c:v>0.43541488451668087</c:v>
                </c:pt>
                <c:pt idx="15">
                  <c:v>0.44648093841642228</c:v>
                </c:pt>
                <c:pt idx="16">
                  <c:v>0.44397163120567379</c:v>
                </c:pt>
                <c:pt idx="17">
                  <c:v>0.44226579520697168</c:v>
                </c:pt>
                <c:pt idx="18">
                  <c:v>0.43243243243243246</c:v>
                </c:pt>
                <c:pt idx="19">
                  <c:v>0.43407534246575347</c:v>
                </c:pt>
                <c:pt idx="20">
                  <c:v>0.43144104803493449</c:v>
                </c:pt>
                <c:pt idx="21">
                  <c:v>0.42857142857142855</c:v>
                </c:pt>
                <c:pt idx="22">
                  <c:v>0.42583732057416268</c:v>
                </c:pt>
                <c:pt idx="23">
                  <c:v>0.42921146953405021</c:v>
                </c:pt>
                <c:pt idx="24">
                  <c:v>0.43158783783783783</c:v>
                </c:pt>
                <c:pt idx="25">
                  <c:v>0.43192868719611016</c:v>
                </c:pt>
                <c:pt idx="26">
                  <c:v>0.4318744838976053</c:v>
                </c:pt>
                <c:pt idx="27">
                  <c:v>0.43081452404317955</c:v>
                </c:pt>
                <c:pt idx="28">
                  <c:v>0.4328493647912886</c:v>
                </c:pt>
                <c:pt idx="29">
                  <c:v>0.42831541218637992</c:v>
                </c:pt>
                <c:pt idx="30">
                  <c:v>0.42831858407079643</c:v>
                </c:pt>
                <c:pt idx="31">
                  <c:v>0.42382271468144045</c:v>
                </c:pt>
                <c:pt idx="32">
                  <c:v>0.42456140350877192</c:v>
                </c:pt>
                <c:pt idx="33">
                  <c:v>0.42577777777777776</c:v>
                </c:pt>
                <c:pt idx="34">
                  <c:v>0.42687074829931976</c:v>
                </c:pt>
                <c:pt idx="35">
                  <c:v>0.43097643097643101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B6-4D3E-A35C-19767318C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'LN+LA_CS'!$B$2:$B$31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34</c:v>
                </c:pt>
                <c:pt idx="6">
                  <c:v>34</c:v>
                </c:pt>
                <c:pt idx="7">
                  <c:v>27</c:v>
                </c:pt>
                <c:pt idx="8">
                  <c:v>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36</c:v>
                </c:pt>
                <c:pt idx="15">
                  <c:v>36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36</c:v>
                </c:pt>
                <c:pt idx="25">
                  <c:v>36</c:v>
                </c:pt>
                <c:pt idx="26">
                  <c:v>36</c:v>
                </c:pt>
                <c:pt idx="27">
                  <c:v>36</c:v>
                </c:pt>
                <c:pt idx="28">
                  <c:v>36</c:v>
                </c:pt>
                <c:pt idx="29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4B-4EED-87AC-010EC1A4C5FA}"/>
            </c:ext>
          </c:extLst>
        </c:ser>
        <c:ser>
          <c:idx val="1"/>
          <c:order val="1"/>
          <c:tx>
            <c:strRef>
              <c:f>'LN+LA_CS'!$C$1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'LN+LA_CS'!$C$2:$C$31</c:f>
              <c:numCache>
                <c:formatCode>General</c:formatCode>
                <c:ptCount val="30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  <c:pt idx="5">
                  <c:v>2</c:v>
                </c:pt>
                <c:pt idx="6">
                  <c:v>2</c:v>
                </c:pt>
                <c:pt idx="7">
                  <c:v>9</c:v>
                </c:pt>
                <c:pt idx="8">
                  <c:v>31</c:v>
                </c:pt>
                <c:pt idx="9">
                  <c:v>36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9</c:v>
                </c:pt>
                <c:pt idx="20">
                  <c:v>36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4B-4EED-87AC-010EC1A4C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'LN+LA_CS'!$B$34:$B$63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36</c:v>
                </c:pt>
                <c:pt idx="6">
                  <c:v>35</c:v>
                </c:pt>
                <c:pt idx="7">
                  <c:v>35</c:v>
                </c:pt>
                <c:pt idx="8">
                  <c:v>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36</c:v>
                </c:pt>
                <c:pt idx="15">
                  <c:v>36</c:v>
                </c:pt>
                <c:pt idx="16">
                  <c:v>36</c:v>
                </c:pt>
                <c:pt idx="17">
                  <c:v>36</c:v>
                </c:pt>
                <c:pt idx="18">
                  <c:v>34</c:v>
                </c:pt>
                <c:pt idx="19">
                  <c:v>27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36</c:v>
                </c:pt>
                <c:pt idx="25">
                  <c:v>36</c:v>
                </c:pt>
                <c:pt idx="26">
                  <c:v>35</c:v>
                </c:pt>
                <c:pt idx="27">
                  <c:v>36</c:v>
                </c:pt>
                <c:pt idx="28">
                  <c:v>36</c:v>
                </c:pt>
                <c:pt idx="2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7-47C3-9F26-95FE2F8AB4C9}"/>
            </c:ext>
          </c:extLst>
        </c:ser>
        <c:ser>
          <c:idx val="1"/>
          <c:order val="1"/>
          <c:tx>
            <c:strRef>
              <c:f>'LN+LA_CS'!$C$33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'LN+LA_CS'!$C$34:$C$63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7-47C3-9F26-95FE2F8AB4C9}"/>
            </c:ext>
          </c:extLst>
        </c:ser>
        <c:ser>
          <c:idx val="2"/>
          <c:order val="2"/>
          <c:tx>
            <c:strRef>
              <c:f>'LN+LA_CS'!$D$33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'LN+LA_CS'!$D$34:$D$63</c:f>
              <c:numCache>
                <c:formatCode>General</c:formatCode>
                <c:ptCount val="30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20</c:v>
                </c:pt>
                <c:pt idx="9">
                  <c:v>36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36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57-47C3-9F26-95FE2F8AB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'LN+LA_OS'!$B$2:$B$31</c:f>
              <c:numCache>
                <c:formatCode>General</c:formatCode>
                <c:ptCount val="30"/>
                <c:pt idx="0">
                  <c:v>0</c:v>
                </c:pt>
                <c:pt idx="1">
                  <c:v>13</c:v>
                </c:pt>
                <c:pt idx="2">
                  <c:v>16</c:v>
                </c:pt>
                <c:pt idx="3">
                  <c:v>21</c:v>
                </c:pt>
                <c:pt idx="4">
                  <c:v>23</c:v>
                </c:pt>
                <c:pt idx="5">
                  <c:v>22</c:v>
                </c:pt>
                <c:pt idx="6">
                  <c:v>18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23</c:v>
                </c:pt>
                <c:pt idx="11">
                  <c:v>30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36</c:v>
                </c:pt>
                <c:pt idx="16">
                  <c:v>36</c:v>
                </c:pt>
                <c:pt idx="17">
                  <c:v>33</c:v>
                </c:pt>
                <c:pt idx="18">
                  <c:v>26</c:v>
                </c:pt>
                <c:pt idx="19">
                  <c:v>14</c:v>
                </c:pt>
                <c:pt idx="20">
                  <c:v>32</c:v>
                </c:pt>
                <c:pt idx="21">
                  <c:v>35</c:v>
                </c:pt>
                <c:pt idx="22">
                  <c:v>36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36</c:v>
                </c:pt>
                <c:pt idx="27">
                  <c:v>36</c:v>
                </c:pt>
                <c:pt idx="28">
                  <c:v>36</c:v>
                </c:pt>
                <c:pt idx="2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4-4FE0-8B90-57295F641A6F}"/>
            </c:ext>
          </c:extLst>
        </c:ser>
        <c:ser>
          <c:idx val="1"/>
          <c:order val="1"/>
          <c:tx>
            <c:strRef>
              <c:f>'LN+LA_OS'!$C$1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'LN+LA_OS'!$C$2:$C$31</c:f>
              <c:numCache>
                <c:formatCode>General</c:formatCode>
                <c:ptCount val="30"/>
                <c:pt idx="0">
                  <c:v>36</c:v>
                </c:pt>
                <c:pt idx="1">
                  <c:v>23</c:v>
                </c:pt>
                <c:pt idx="2">
                  <c:v>20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18</c:v>
                </c:pt>
                <c:pt idx="7">
                  <c:v>24</c:v>
                </c:pt>
                <c:pt idx="8">
                  <c:v>36</c:v>
                </c:pt>
                <c:pt idx="9">
                  <c:v>36</c:v>
                </c:pt>
                <c:pt idx="10">
                  <c:v>13</c:v>
                </c:pt>
                <c:pt idx="11">
                  <c:v>6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</c:v>
                </c:pt>
                <c:pt idx="18">
                  <c:v>10</c:v>
                </c:pt>
                <c:pt idx="19">
                  <c:v>22</c:v>
                </c:pt>
                <c:pt idx="20">
                  <c:v>4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E4-4FE0-8B90-57295F641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'LN+LA_OS'!$B$34:$B$63</c:f>
              <c:numCache>
                <c:formatCode>General</c:formatCode>
                <c:ptCount val="30"/>
                <c:pt idx="0">
                  <c:v>0</c:v>
                </c:pt>
                <c:pt idx="1">
                  <c:v>11</c:v>
                </c:pt>
                <c:pt idx="2">
                  <c:v>19</c:v>
                </c:pt>
                <c:pt idx="3">
                  <c:v>27</c:v>
                </c:pt>
                <c:pt idx="4">
                  <c:v>25</c:v>
                </c:pt>
                <c:pt idx="5">
                  <c:v>23</c:v>
                </c:pt>
                <c:pt idx="6">
                  <c:v>16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23</c:v>
                </c:pt>
                <c:pt idx="11">
                  <c:v>34</c:v>
                </c:pt>
                <c:pt idx="12">
                  <c:v>34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34</c:v>
                </c:pt>
                <c:pt idx="18">
                  <c:v>26</c:v>
                </c:pt>
                <c:pt idx="19">
                  <c:v>16</c:v>
                </c:pt>
                <c:pt idx="20">
                  <c:v>28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36</c:v>
                </c:pt>
                <c:pt idx="27">
                  <c:v>36</c:v>
                </c:pt>
                <c:pt idx="28">
                  <c:v>36</c:v>
                </c:pt>
                <c:pt idx="2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37-4D87-872F-FAE2780694E0}"/>
            </c:ext>
          </c:extLst>
        </c:ser>
        <c:ser>
          <c:idx val="1"/>
          <c:order val="1"/>
          <c:tx>
            <c:strRef>
              <c:f>'LN+LA_OS'!$C$33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'LN+LA_OS'!$C$34:$C$63</c:f>
              <c:numCache>
                <c:formatCode>General</c:formatCode>
                <c:ptCount val="30"/>
                <c:pt idx="0">
                  <c:v>2</c:v>
                </c:pt>
                <c:pt idx="1">
                  <c:v>10</c:v>
                </c:pt>
                <c:pt idx="2">
                  <c:v>12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3</c:v>
                </c:pt>
                <c:pt idx="9">
                  <c:v>0</c:v>
                </c:pt>
                <c:pt idx="10">
                  <c:v>12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37-4D87-872F-FAE2780694E0}"/>
            </c:ext>
          </c:extLst>
        </c:ser>
        <c:ser>
          <c:idx val="2"/>
          <c:order val="2"/>
          <c:tx>
            <c:strRef>
              <c:f>'LN+LA_OS'!$D$33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'LN+LA_OS'!$D$34:$D$63</c:f>
              <c:numCache>
                <c:formatCode>General</c:formatCode>
                <c:ptCount val="30"/>
                <c:pt idx="0">
                  <c:v>34</c:v>
                </c:pt>
                <c:pt idx="1">
                  <c:v>15</c:v>
                </c:pt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10</c:v>
                </c:pt>
                <c:pt idx="7">
                  <c:v>16</c:v>
                </c:pt>
                <c:pt idx="8">
                  <c:v>33</c:v>
                </c:pt>
                <c:pt idx="9">
                  <c:v>36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37-4D87-872F-FAE27806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37064</xdr:rowOff>
    </xdr:from>
    <xdr:to>
      <xdr:col>6</xdr:col>
      <xdr:colOff>586739</xdr:colOff>
      <xdr:row>39</xdr:row>
      <xdr:rowOff>6052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AA969AD-6AE6-A227-4F4A-EAE5543CB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88824"/>
          <a:ext cx="4137659" cy="41752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13064</xdr:colOff>
      <xdr:row>9</xdr:row>
      <xdr:rowOff>19050</xdr:rowOff>
    </xdr:from>
    <xdr:to>
      <xdr:col>12</xdr:col>
      <xdr:colOff>538844</xdr:colOff>
      <xdr:row>33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3D103E2-8C80-4003-ABBA-DB9B1920CF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-1</xdr:colOff>
      <xdr:row>1</xdr:row>
      <xdr:rowOff>180974</xdr:rowOff>
    </xdr:from>
    <xdr:to>
      <xdr:col>27</xdr:col>
      <xdr:colOff>355199</xdr:colOff>
      <xdr:row>24</xdr:row>
      <xdr:rowOff>78734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8BD1352-E190-421F-9A56-2404FE512D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603884</xdr:colOff>
      <xdr:row>30</xdr:row>
      <xdr:rowOff>79374</xdr:rowOff>
    </xdr:from>
    <xdr:to>
      <xdr:col>27</xdr:col>
      <xdr:colOff>349484</xdr:colOff>
      <xdr:row>52</xdr:row>
      <xdr:rowOff>129534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057ADDC-515A-40A2-8879-022DFEADAA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DA85A44-1F7D-4EAF-9EE2-5D357E50C1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9B8E1FE-AC1A-4246-9A05-BC14A14E40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B7ED733-1DF7-476C-AACF-DE75CEE66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F6E2A3F-9846-43C7-BFED-7372A901D7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304B3-0612-4FEE-BCE6-EC271BB8AE28}">
  <dimension ref="A1:J15"/>
  <sheetViews>
    <sheetView workbookViewId="0">
      <selection activeCell="P15" sqref="P15"/>
    </sheetView>
  </sheetViews>
  <sheetFormatPr defaultRowHeight="13.8" x14ac:dyDescent="0.25"/>
  <cols>
    <col min="1" max="1" width="5.6640625" style="31" customWidth="1"/>
    <col min="2" max="2" width="9" style="31" bestFit="1" customWidth="1"/>
    <col min="3" max="3" width="9.5546875" style="31" bestFit="1" customWidth="1"/>
    <col min="4" max="5" width="9" style="31" bestFit="1" customWidth="1"/>
    <col min="6" max="6" width="9.5546875" style="31" bestFit="1" customWidth="1"/>
    <col min="7" max="7" width="9" style="31" bestFit="1" customWidth="1"/>
    <col min="8" max="16384" width="8.88671875" style="31"/>
  </cols>
  <sheetData>
    <row r="1" spans="1:10" ht="14.4" thickBot="1" x14ac:dyDescent="0.3">
      <c r="A1" s="3"/>
      <c r="B1" s="100" t="s">
        <v>4</v>
      </c>
      <c r="C1" s="101"/>
      <c r="D1" s="102"/>
      <c r="E1" s="103" t="s">
        <v>5</v>
      </c>
      <c r="F1" s="104"/>
      <c r="G1" s="105"/>
      <c r="I1" s="31" t="s">
        <v>51</v>
      </c>
    </row>
    <row r="2" spans="1:10" ht="13.8" customHeight="1" x14ac:dyDescent="0.25">
      <c r="A2" s="99" t="s">
        <v>54</v>
      </c>
      <c r="B2" s="42">
        <v>8.3000000000000007</v>
      </c>
      <c r="C2" s="42">
        <v>8.3000000000000007</v>
      </c>
      <c r="D2" s="42">
        <v>7.3</v>
      </c>
      <c r="E2" s="33">
        <v>8.3000000000000007</v>
      </c>
      <c r="F2" s="34">
        <v>8.3000000000000007</v>
      </c>
      <c r="G2" s="35">
        <v>7.3</v>
      </c>
      <c r="I2" s="36"/>
      <c r="J2" s="37" t="s">
        <v>52</v>
      </c>
    </row>
    <row r="3" spans="1:10" ht="13.8" customHeight="1" x14ac:dyDescent="0.25">
      <c r="A3" s="99"/>
      <c r="B3" s="42">
        <v>9.3000000000000007</v>
      </c>
      <c r="C3" s="42">
        <v>9.3000000000000007</v>
      </c>
      <c r="D3" s="42">
        <v>8.3000000000000007</v>
      </c>
      <c r="E3" s="38">
        <v>9.3000000000000007</v>
      </c>
      <c r="F3" s="32">
        <v>9.3000000000000007</v>
      </c>
      <c r="G3" s="39">
        <v>8.3000000000000007</v>
      </c>
      <c r="I3" s="40"/>
      <c r="J3" s="37" t="s">
        <v>53</v>
      </c>
    </row>
    <row r="4" spans="1:10" ht="13.8" customHeight="1" x14ac:dyDescent="0.25">
      <c r="A4" s="99"/>
      <c r="B4" s="42">
        <v>10.3</v>
      </c>
      <c r="C4" s="42">
        <v>10.3</v>
      </c>
      <c r="D4" s="42">
        <v>9.3000000000000007</v>
      </c>
      <c r="E4" s="38">
        <v>10.3</v>
      </c>
      <c r="F4" s="32">
        <v>10.3</v>
      </c>
      <c r="G4" s="39">
        <v>9.3000000000000007</v>
      </c>
      <c r="I4" s="41"/>
      <c r="J4" s="37" t="s">
        <v>55</v>
      </c>
    </row>
    <row r="5" spans="1:10" ht="13.8" customHeight="1" x14ac:dyDescent="0.25">
      <c r="A5" s="99"/>
      <c r="B5" s="42">
        <v>11.3</v>
      </c>
      <c r="C5" s="42">
        <v>11.3</v>
      </c>
      <c r="D5" s="42">
        <v>10.3</v>
      </c>
      <c r="E5" s="38">
        <v>11.3</v>
      </c>
      <c r="F5" s="32">
        <v>11.3</v>
      </c>
      <c r="G5" s="39">
        <v>10.3</v>
      </c>
    </row>
    <row r="6" spans="1:10" ht="13.8" customHeight="1" x14ac:dyDescent="0.25">
      <c r="A6" s="99"/>
      <c r="B6" s="42">
        <v>12.3</v>
      </c>
      <c r="C6" s="32">
        <v>12.3</v>
      </c>
      <c r="D6" s="32">
        <v>11.3</v>
      </c>
      <c r="E6" s="38">
        <v>12.3</v>
      </c>
      <c r="F6" s="32">
        <v>12.3</v>
      </c>
      <c r="G6" s="39">
        <v>11.3</v>
      </c>
    </row>
    <row r="7" spans="1:10" ht="13.8" customHeight="1" x14ac:dyDescent="0.25">
      <c r="A7" s="99"/>
      <c r="B7" s="43">
        <v>13.3</v>
      </c>
      <c r="C7" s="32">
        <v>13.3</v>
      </c>
      <c r="D7" s="44">
        <v>12.3</v>
      </c>
      <c r="E7" s="38">
        <v>13.3</v>
      </c>
      <c r="F7" s="32">
        <v>13.3</v>
      </c>
      <c r="G7" s="39">
        <v>12.3</v>
      </c>
    </row>
    <row r="8" spans="1:10" ht="13.8" customHeight="1" x14ac:dyDescent="0.25">
      <c r="A8" s="99"/>
      <c r="B8" s="43">
        <v>14.3</v>
      </c>
      <c r="C8" s="32">
        <v>14.3</v>
      </c>
      <c r="D8" s="44">
        <v>13.3</v>
      </c>
      <c r="E8" s="38">
        <v>14.3</v>
      </c>
      <c r="F8" s="32">
        <v>14.3</v>
      </c>
      <c r="G8" s="39">
        <v>13.3</v>
      </c>
    </row>
    <row r="9" spans="1:10" ht="13.8" customHeight="1" x14ac:dyDescent="0.25">
      <c r="A9" s="99"/>
      <c r="B9" s="43">
        <v>15.3</v>
      </c>
      <c r="C9" s="32">
        <v>15.3</v>
      </c>
      <c r="D9" s="44">
        <v>14.3</v>
      </c>
      <c r="E9" s="38">
        <v>15.3</v>
      </c>
      <c r="F9" s="32">
        <v>15.3</v>
      </c>
      <c r="G9" s="39">
        <v>14.3</v>
      </c>
    </row>
    <row r="10" spans="1:10" ht="13.8" customHeight="1" x14ac:dyDescent="0.25">
      <c r="A10" s="99"/>
      <c r="B10" s="43">
        <v>16.3</v>
      </c>
      <c r="C10" s="32">
        <v>16.3</v>
      </c>
      <c r="D10" s="44">
        <v>15.3</v>
      </c>
      <c r="E10" s="38">
        <v>16.3</v>
      </c>
      <c r="F10" s="32">
        <v>16.3</v>
      </c>
      <c r="G10" s="39">
        <v>15.3</v>
      </c>
    </row>
    <row r="11" spans="1:10" ht="14.4" customHeight="1" thickBot="1" x14ac:dyDescent="0.3">
      <c r="A11" s="99"/>
      <c r="B11" s="41">
        <v>17.3</v>
      </c>
      <c r="C11" s="45">
        <v>17.3</v>
      </c>
      <c r="D11" s="46">
        <v>16.3</v>
      </c>
      <c r="E11" s="41">
        <v>17.3</v>
      </c>
      <c r="F11" s="45">
        <v>17.3</v>
      </c>
      <c r="G11" s="47">
        <v>16.3</v>
      </c>
    </row>
    <row r="12" spans="1:10" ht="14.4" customHeight="1" thickBot="1" x14ac:dyDescent="0.3">
      <c r="A12" s="99"/>
      <c r="B12" s="48">
        <v>45281</v>
      </c>
      <c r="C12" s="49">
        <v>45006</v>
      </c>
      <c r="D12" s="50">
        <v>45098</v>
      </c>
      <c r="E12" s="48">
        <v>45281</v>
      </c>
      <c r="F12" s="49">
        <v>45006</v>
      </c>
      <c r="G12" s="50">
        <v>45098</v>
      </c>
    </row>
    <row r="14" spans="1:10" x14ac:dyDescent="0.25">
      <c r="A14" s="3" t="s">
        <v>44</v>
      </c>
    </row>
    <row r="15" spans="1:10" x14ac:dyDescent="0.25">
      <c r="A15" s="31" t="s">
        <v>63</v>
      </c>
    </row>
  </sheetData>
  <mergeCells count="3">
    <mergeCell ref="A2:A12"/>
    <mergeCell ref="B1:D1"/>
    <mergeCell ref="E1:G1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025FF-E5E9-4016-A21D-5A94D0C521A7}">
  <dimension ref="A1:AH9"/>
  <sheetViews>
    <sheetView zoomScale="70" zoomScaleNormal="70" workbookViewId="0">
      <selection activeCell="S23" sqref="S23"/>
    </sheetView>
  </sheetViews>
  <sheetFormatPr defaultRowHeight="13.8" x14ac:dyDescent="0.25"/>
  <cols>
    <col min="1" max="1" width="17" style="31" customWidth="1"/>
    <col min="2" max="16384" width="8.88671875" style="31"/>
  </cols>
  <sheetData>
    <row r="1" spans="1:34" x14ac:dyDescent="0.25">
      <c r="A1" s="52" t="s">
        <v>56</v>
      </c>
      <c r="B1" s="53">
        <v>400</v>
      </c>
      <c r="C1" s="53">
        <v>410</v>
      </c>
      <c r="D1" s="53">
        <v>420</v>
      </c>
      <c r="E1" s="53">
        <v>430</v>
      </c>
      <c r="F1" s="53">
        <v>440</v>
      </c>
      <c r="G1" s="53">
        <v>450</v>
      </c>
      <c r="H1" s="53">
        <v>460</v>
      </c>
      <c r="I1" s="53">
        <v>470</v>
      </c>
      <c r="J1" s="53">
        <v>480</v>
      </c>
      <c r="K1" s="53">
        <v>490</v>
      </c>
      <c r="L1" s="53">
        <v>500</v>
      </c>
      <c r="M1" s="53">
        <v>510</v>
      </c>
      <c r="N1" s="53">
        <v>520</v>
      </c>
      <c r="O1" s="53">
        <v>530</v>
      </c>
      <c r="P1" s="53">
        <v>540</v>
      </c>
      <c r="Q1" s="53">
        <v>550</v>
      </c>
      <c r="R1" s="53">
        <v>560</v>
      </c>
      <c r="S1" s="53">
        <v>570</v>
      </c>
      <c r="T1" s="53">
        <v>580</v>
      </c>
      <c r="U1" s="53">
        <v>590</v>
      </c>
      <c r="V1" s="53">
        <v>600</v>
      </c>
      <c r="W1" s="53">
        <v>610</v>
      </c>
      <c r="X1" s="53">
        <v>620</v>
      </c>
      <c r="Y1" s="53">
        <v>630</v>
      </c>
      <c r="Z1" s="53">
        <v>640</v>
      </c>
      <c r="AA1" s="53">
        <v>650</v>
      </c>
      <c r="AB1" s="53">
        <v>660</v>
      </c>
      <c r="AC1" s="53">
        <v>670</v>
      </c>
      <c r="AD1" s="53">
        <v>680</v>
      </c>
      <c r="AE1" s="53">
        <v>690</v>
      </c>
      <c r="AF1" s="53">
        <v>700</v>
      </c>
      <c r="AG1" s="53" t="s">
        <v>57</v>
      </c>
    </row>
    <row r="2" spans="1:34" ht="15" x14ac:dyDescent="0.25">
      <c r="A2" s="54" t="s">
        <v>58</v>
      </c>
      <c r="B2" s="55">
        <v>3.76</v>
      </c>
      <c r="C2" s="55">
        <v>3.8</v>
      </c>
      <c r="D2" s="55">
        <v>3.78</v>
      </c>
      <c r="E2" s="55">
        <v>3.84</v>
      </c>
      <c r="F2" s="55">
        <v>3.89</v>
      </c>
      <c r="G2" s="55">
        <v>3.99</v>
      </c>
      <c r="H2" s="55">
        <v>4.01</v>
      </c>
      <c r="I2" s="55">
        <v>4.0599999999999996</v>
      </c>
      <c r="J2" s="55">
        <v>4.1500000000000004</v>
      </c>
      <c r="K2" s="55">
        <v>4.2699999999999996</v>
      </c>
      <c r="L2" s="55">
        <v>4.5</v>
      </c>
      <c r="M2" s="55">
        <v>5.14</v>
      </c>
      <c r="N2" s="55">
        <v>6.02</v>
      </c>
      <c r="O2" s="55">
        <v>6.8</v>
      </c>
      <c r="P2" s="55">
        <v>7.67</v>
      </c>
      <c r="Q2" s="55">
        <v>9</v>
      </c>
      <c r="R2" s="55">
        <v>11.41</v>
      </c>
      <c r="S2" s="55">
        <v>15.5</v>
      </c>
      <c r="T2" s="55">
        <v>21.86</v>
      </c>
      <c r="U2" s="55">
        <v>30.14</v>
      </c>
      <c r="V2" s="55">
        <v>38.78</v>
      </c>
      <c r="W2" s="55">
        <v>46.01</v>
      </c>
      <c r="X2" s="55">
        <v>51.34</v>
      </c>
      <c r="Y2" s="55">
        <v>54.78</v>
      </c>
      <c r="Z2" s="55">
        <v>57.2</v>
      </c>
      <c r="AA2" s="55">
        <v>59.09</v>
      </c>
      <c r="AB2" s="55">
        <v>60.44</v>
      </c>
      <c r="AC2" s="55">
        <v>61.66</v>
      </c>
      <c r="AD2" s="55">
        <v>62.62</v>
      </c>
      <c r="AE2" s="55">
        <v>63.33</v>
      </c>
      <c r="AF2" s="55">
        <v>63.95</v>
      </c>
      <c r="AG2" s="56">
        <v>0.16970967741935486</v>
      </c>
    </row>
    <row r="3" spans="1:34" ht="15" x14ac:dyDescent="0.25">
      <c r="A3" s="54" t="s">
        <v>68</v>
      </c>
      <c r="B3" s="55">
        <v>38.03</v>
      </c>
      <c r="C3" s="55">
        <v>45.18</v>
      </c>
      <c r="D3" s="55">
        <v>47.87</v>
      </c>
      <c r="E3" s="55">
        <v>49.9</v>
      </c>
      <c r="F3" s="55">
        <v>52.42</v>
      </c>
      <c r="G3" s="55">
        <v>54.47</v>
      </c>
      <c r="H3" s="55">
        <v>55.32</v>
      </c>
      <c r="I3" s="55">
        <v>55.86</v>
      </c>
      <c r="J3" s="55">
        <v>56.6</v>
      </c>
      <c r="K3" s="55">
        <v>57.61</v>
      </c>
      <c r="L3" s="55">
        <v>59.11</v>
      </c>
      <c r="M3" s="55">
        <v>61.01</v>
      </c>
      <c r="N3" s="55">
        <v>63.09</v>
      </c>
      <c r="O3" s="55">
        <v>64.98</v>
      </c>
      <c r="P3" s="55">
        <v>66.77</v>
      </c>
      <c r="Q3" s="55">
        <v>68.23</v>
      </c>
      <c r="R3" s="55">
        <v>69.42</v>
      </c>
      <c r="S3" s="55">
        <v>70.599999999999994</v>
      </c>
      <c r="T3" s="55">
        <v>71.91</v>
      </c>
      <c r="U3" s="55">
        <v>73.010000000000005</v>
      </c>
      <c r="V3" s="55">
        <v>73.69</v>
      </c>
      <c r="W3" s="55">
        <v>73.989999999999995</v>
      </c>
      <c r="X3" s="55">
        <v>74.13</v>
      </c>
      <c r="Y3" s="55">
        <v>74.34</v>
      </c>
      <c r="Z3" s="55">
        <v>74.45</v>
      </c>
      <c r="AA3" s="55">
        <v>74.75</v>
      </c>
      <c r="AB3" s="55">
        <v>74.95</v>
      </c>
      <c r="AC3" s="55">
        <v>75.239999999999995</v>
      </c>
      <c r="AD3" s="55">
        <v>75.42</v>
      </c>
      <c r="AE3" s="55">
        <v>75.540000000000006</v>
      </c>
      <c r="AF3" s="55">
        <v>75.599999999999994</v>
      </c>
      <c r="AG3" s="56">
        <v>0.14519032258064515</v>
      </c>
    </row>
    <row r="4" spans="1:34" ht="15" x14ac:dyDescent="0.25">
      <c r="A4" s="54" t="s">
        <v>67</v>
      </c>
      <c r="B4" s="55">
        <v>34.450000000000003</v>
      </c>
      <c r="C4" s="55">
        <v>52.52</v>
      </c>
      <c r="D4" s="55">
        <v>62.68</v>
      </c>
      <c r="E4" s="55">
        <v>65.489999999999995</v>
      </c>
      <c r="F4" s="55">
        <v>66.62</v>
      </c>
      <c r="G4" s="55">
        <v>67.55</v>
      </c>
      <c r="H4" s="55">
        <v>68.11</v>
      </c>
      <c r="I4" s="55">
        <v>68.540000000000006</v>
      </c>
      <c r="J4" s="55">
        <v>69</v>
      </c>
      <c r="K4" s="55">
        <v>69.47</v>
      </c>
      <c r="L4" s="55">
        <v>69.84</v>
      </c>
      <c r="M4" s="55">
        <v>70.3</v>
      </c>
      <c r="N4" s="55">
        <v>70.72</v>
      </c>
      <c r="O4" s="55">
        <v>71.099999999999994</v>
      </c>
      <c r="P4" s="55">
        <v>71.47</v>
      </c>
      <c r="Q4" s="55">
        <v>71.709999999999994</v>
      </c>
      <c r="R4" s="55">
        <v>71.91</v>
      </c>
      <c r="S4" s="55">
        <v>72.16</v>
      </c>
      <c r="T4" s="55">
        <v>72.3</v>
      </c>
      <c r="U4" s="55">
        <v>72.39</v>
      </c>
      <c r="V4" s="55">
        <v>72.430000000000007</v>
      </c>
      <c r="W4" s="55">
        <v>72.489999999999995</v>
      </c>
      <c r="X4" s="55">
        <v>72.72</v>
      </c>
      <c r="Y4" s="55">
        <v>73</v>
      </c>
      <c r="Z4" s="55">
        <v>73.010000000000005</v>
      </c>
      <c r="AA4" s="55">
        <v>73.16</v>
      </c>
      <c r="AB4" s="55">
        <v>72.849999999999994</v>
      </c>
      <c r="AC4" s="55">
        <v>71.52</v>
      </c>
      <c r="AD4" s="55">
        <v>71.59</v>
      </c>
      <c r="AE4" s="55">
        <v>73.28</v>
      </c>
      <c r="AF4" s="55">
        <v>74.25</v>
      </c>
      <c r="AG4" s="56">
        <v>0.54068387096774184</v>
      </c>
    </row>
    <row r="5" spans="1:34" ht="15" x14ac:dyDescent="0.25">
      <c r="A5" s="54" t="s">
        <v>66</v>
      </c>
      <c r="B5" s="55">
        <v>28.89</v>
      </c>
      <c r="C5" s="55">
        <v>34.58</v>
      </c>
      <c r="D5" s="55">
        <v>36.479999999999997</v>
      </c>
      <c r="E5" s="55">
        <v>37.21</v>
      </c>
      <c r="F5" s="55">
        <v>37.83</v>
      </c>
      <c r="G5" s="55">
        <v>38.28</v>
      </c>
      <c r="H5" s="55">
        <v>38.450000000000003</v>
      </c>
      <c r="I5" s="55">
        <v>38.479999999999997</v>
      </c>
      <c r="J5" s="55">
        <v>38.520000000000003</v>
      </c>
      <c r="K5" s="55">
        <v>38.619999999999997</v>
      </c>
      <c r="L5" s="55">
        <v>38.68</v>
      </c>
      <c r="M5" s="55">
        <v>38.79</v>
      </c>
      <c r="N5" s="55">
        <v>38.93</v>
      </c>
      <c r="O5" s="55">
        <v>38.99</v>
      </c>
      <c r="P5" s="55">
        <v>39.020000000000003</v>
      </c>
      <c r="Q5" s="55">
        <v>39.06</v>
      </c>
      <c r="R5" s="55">
        <v>39.11</v>
      </c>
      <c r="S5" s="55">
        <v>39.229999999999997</v>
      </c>
      <c r="T5" s="55">
        <v>39.42</v>
      </c>
      <c r="U5" s="55">
        <v>39.57</v>
      </c>
      <c r="V5" s="55">
        <v>39.72</v>
      </c>
      <c r="W5" s="55">
        <v>39.79</v>
      </c>
      <c r="X5" s="55">
        <v>39.79</v>
      </c>
      <c r="Y5" s="55">
        <v>39.78</v>
      </c>
      <c r="Z5" s="55">
        <v>39.770000000000003</v>
      </c>
      <c r="AA5" s="55">
        <v>39.79</v>
      </c>
      <c r="AB5" s="55">
        <v>39.81</v>
      </c>
      <c r="AC5" s="55">
        <v>39.81</v>
      </c>
      <c r="AD5" s="55">
        <v>39.840000000000003</v>
      </c>
      <c r="AE5" s="55">
        <v>39.880000000000003</v>
      </c>
      <c r="AF5" s="55">
        <v>39.82</v>
      </c>
      <c r="AG5" s="56">
        <v>0.87554193548387116</v>
      </c>
    </row>
    <row r="6" spans="1:34" ht="15" x14ac:dyDescent="0.25">
      <c r="A6" s="54" t="s">
        <v>69</v>
      </c>
      <c r="B6" s="55">
        <v>9.81</v>
      </c>
      <c r="C6" s="55">
        <v>10.4</v>
      </c>
      <c r="D6" s="55">
        <v>10.18</v>
      </c>
      <c r="E6" s="55">
        <v>10.199999999999999</v>
      </c>
      <c r="F6" s="55">
        <v>10.67</v>
      </c>
      <c r="G6" s="55">
        <v>11.01</v>
      </c>
      <c r="H6" s="55">
        <v>10.9</v>
      </c>
      <c r="I6" s="55">
        <v>11.79</v>
      </c>
      <c r="J6" s="55">
        <v>13.96</v>
      </c>
      <c r="K6" s="55">
        <v>15.48</v>
      </c>
      <c r="L6" s="55">
        <v>16.38</v>
      </c>
      <c r="M6" s="55">
        <v>17.350000000000001</v>
      </c>
      <c r="N6" s="55">
        <v>18.71</v>
      </c>
      <c r="O6" s="55">
        <v>20.18</v>
      </c>
      <c r="P6" s="55">
        <v>21.55</v>
      </c>
      <c r="Q6" s="55">
        <v>23.25</v>
      </c>
      <c r="R6" s="55">
        <v>26.42</v>
      </c>
      <c r="S6" s="55">
        <v>31.29</v>
      </c>
      <c r="T6" s="55">
        <v>36.43</v>
      </c>
      <c r="U6" s="55">
        <v>39.69</v>
      </c>
      <c r="V6" s="55">
        <v>40.880000000000003</v>
      </c>
      <c r="W6" s="55">
        <v>41.1</v>
      </c>
      <c r="X6" s="55">
        <v>41.09</v>
      </c>
      <c r="Y6" s="55">
        <v>41.17</v>
      </c>
      <c r="Z6" s="55">
        <v>41.22</v>
      </c>
      <c r="AA6" s="55">
        <v>41.6</v>
      </c>
      <c r="AB6" s="55">
        <v>42.1</v>
      </c>
      <c r="AC6" s="55">
        <v>42.46</v>
      </c>
      <c r="AD6" s="55">
        <v>42.68</v>
      </c>
      <c r="AE6" s="55">
        <v>42.74</v>
      </c>
      <c r="AF6" s="55">
        <v>42.64</v>
      </c>
      <c r="AG6" s="56">
        <v>0.34382258064516114</v>
      </c>
    </row>
    <row r="7" spans="1:34" ht="15" x14ac:dyDescent="0.25">
      <c r="A7" s="57" t="s">
        <v>70</v>
      </c>
      <c r="B7" s="37">
        <v>27.31</v>
      </c>
      <c r="C7" s="37">
        <v>40.6</v>
      </c>
      <c r="D7" s="37">
        <v>46.19</v>
      </c>
      <c r="E7" s="37">
        <v>46.66</v>
      </c>
      <c r="F7" s="37">
        <v>46.72</v>
      </c>
      <c r="G7" s="37">
        <v>46.86</v>
      </c>
      <c r="H7" s="37">
        <v>46.74</v>
      </c>
      <c r="I7" s="37">
        <v>46.58</v>
      </c>
      <c r="J7" s="37">
        <v>46.43</v>
      </c>
      <c r="K7" s="37">
        <v>46.41</v>
      </c>
      <c r="L7" s="37">
        <v>46.4</v>
      </c>
      <c r="M7" s="37">
        <v>46.48</v>
      </c>
      <c r="N7" s="37">
        <v>46.5</v>
      </c>
      <c r="O7" s="37">
        <v>46.48</v>
      </c>
      <c r="P7" s="37">
        <v>46.39</v>
      </c>
      <c r="Q7" s="37">
        <v>46.2</v>
      </c>
      <c r="R7" s="37">
        <v>45.91</v>
      </c>
      <c r="S7" s="37">
        <v>45.61</v>
      </c>
      <c r="T7" s="37">
        <v>45.41</v>
      </c>
      <c r="U7" s="37">
        <v>45.27</v>
      </c>
      <c r="V7" s="37">
        <v>45.21</v>
      </c>
      <c r="W7" s="37">
        <v>45.21</v>
      </c>
      <c r="X7" s="37">
        <v>45.26</v>
      </c>
      <c r="Y7" s="37">
        <v>45.56</v>
      </c>
      <c r="Z7" s="37">
        <v>45.79</v>
      </c>
      <c r="AA7" s="37">
        <v>46.17</v>
      </c>
      <c r="AB7" s="37">
        <v>46.34</v>
      </c>
      <c r="AC7" s="37">
        <v>46.48</v>
      </c>
      <c r="AD7" s="37">
        <v>46.59</v>
      </c>
      <c r="AE7" s="37">
        <v>46.67</v>
      </c>
      <c r="AF7" s="37">
        <v>46.91</v>
      </c>
      <c r="AG7" s="37">
        <v>0.26025161290322585</v>
      </c>
      <c r="AH7" s="58"/>
    </row>
    <row r="8" spans="1:34" ht="15" x14ac:dyDescent="0.25">
      <c r="A8" s="54" t="s">
        <v>71</v>
      </c>
      <c r="B8" s="55">
        <v>34.94</v>
      </c>
      <c r="C8" s="55">
        <v>44.19</v>
      </c>
      <c r="D8" s="55">
        <v>46.88</v>
      </c>
      <c r="E8" s="55">
        <v>47.57</v>
      </c>
      <c r="F8" s="55">
        <v>48.19</v>
      </c>
      <c r="G8" s="55">
        <v>48.7</v>
      </c>
      <c r="H8" s="55">
        <v>48.92</v>
      </c>
      <c r="I8" s="55">
        <v>49.04</v>
      </c>
      <c r="J8" s="55">
        <v>49.14</v>
      </c>
      <c r="K8" s="55">
        <v>49.34</v>
      </c>
      <c r="L8" s="55">
        <v>49.53</v>
      </c>
      <c r="M8" s="55">
        <v>49.8</v>
      </c>
      <c r="N8" s="55">
        <v>50.06</v>
      </c>
      <c r="O8" s="55">
        <v>50.24</v>
      </c>
      <c r="P8" s="55">
        <v>50.35</v>
      </c>
      <c r="Q8" s="55">
        <v>50.37</v>
      </c>
      <c r="R8" s="55">
        <v>50.32</v>
      </c>
      <c r="S8" s="55">
        <v>50.25</v>
      </c>
      <c r="T8" s="55">
        <v>50.14</v>
      </c>
      <c r="U8" s="55">
        <v>50.02</v>
      </c>
      <c r="V8" s="55">
        <v>49.96</v>
      </c>
      <c r="W8" s="55">
        <v>49.91</v>
      </c>
      <c r="X8" s="55">
        <v>49.83</v>
      </c>
      <c r="Y8" s="55">
        <v>49.83</v>
      </c>
      <c r="Z8" s="55">
        <v>49.79</v>
      </c>
      <c r="AA8" s="55">
        <v>49.84</v>
      </c>
      <c r="AB8" s="55">
        <v>49.85</v>
      </c>
      <c r="AC8" s="55">
        <v>49.87</v>
      </c>
      <c r="AD8" s="55">
        <v>49.81</v>
      </c>
      <c r="AE8" s="55">
        <v>49.76</v>
      </c>
      <c r="AF8" s="55">
        <v>49.72</v>
      </c>
      <c r="AG8" s="56">
        <v>0.14235806451612903</v>
      </c>
    </row>
    <row r="9" spans="1:34" ht="15" x14ac:dyDescent="0.25">
      <c r="A9" s="54" t="s">
        <v>72</v>
      </c>
      <c r="B9" s="55">
        <v>18.010000000000002</v>
      </c>
      <c r="C9" s="55">
        <v>21.39</v>
      </c>
      <c r="D9" s="55">
        <v>22.68</v>
      </c>
      <c r="E9" s="55">
        <v>23.97</v>
      </c>
      <c r="F9" s="55">
        <v>25.56</v>
      </c>
      <c r="G9" s="55">
        <v>26.87</v>
      </c>
      <c r="H9" s="55">
        <v>27.32</v>
      </c>
      <c r="I9" s="55">
        <v>27.58</v>
      </c>
      <c r="J9" s="55">
        <v>27.93</v>
      </c>
      <c r="K9" s="55">
        <v>28.65</v>
      </c>
      <c r="L9" s="55">
        <v>29.82</v>
      </c>
      <c r="M9" s="55">
        <v>31.29</v>
      </c>
      <c r="N9" s="55">
        <v>33.07</v>
      </c>
      <c r="O9" s="55">
        <v>34.93</v>
      </c>
      <c r="P9" s="55">
        <v>36.9</v>
      </c>
      <c r="Q9" s="55">
        <v>38.93</v>
      </c>
      <c r="R9" s="55">
        <v>41.18</v>
      </c>
      <c r="S9" s="55">
        <v>43.44</v>
      </c>
      <c r="T9" s="55">
        <v>45.21</v>
      </c>
      <c r="U9" s="55">
        <v>46.23</v>
      </c>
      <c r="V9" s="55">
        <v>46.68</v>
      </c>
      <c r="W9" s="55">
        <v>46.81</v>
      </c>
      <c r="X9" s="55">
        <v>46.69</v>
      </c>
      <c r="Y9" s="55">
        <v>46.66</v>
      </c>
      <c r="Z9" s="55">
        <v>46.52</v>
      </c>
      <c r="AA9" s="55">
        <v>46.46</v>
      </c>
      <c r="AB9" s="55">
        <v>46.4</v>
      </c>
      <c r="AC9" s="55">
        <v>46.39</v>
      </c>
      <c r="AD9" s="55">
        <v>46.39</v>
      </c>
      <c r="AE9" s="55">
        <v>46.47</v>
      </c>
      <c r="AF9" s="55">
        <v>46.44</v>
      </c>
      <c r="AG9" s="56">
        <v>0.25554516129032256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EAEE-A2A7-4FA2-B645-BEB40340BD33}">
  <dimension ref="A1:M621"/>
  <sheetViews>
    <sheetView topLeftCell="C21" zoomScale="70" zoomScaleNormal="70" workbookViewId="0">
      <selection activeCell="K45" sqref="K45"/>
    </sheetView>
  </sheetViews>
  <sheetFormatPr defaultRowHeight="13.8" x14ac:dyDescent="0.3"/>
  <cols>
    <col min="1" max="1" width="11.21875" style="3" bestFit="1" customWidth="1"/>
    <col min="2" max="2" width="11.6640625" style="3" bestFit="1" customWidth="1"/>
    <col min="3" max="3" width="11.44140625" style="8" bestFit="1" customWidth="1"/>
    <col min="4" max="4" width="15" style="3" bestFit="1" customWidth="1"/>
    <col min="5" max="5" width="9.88671875" style="3" bestFit="1" customWidth="1"/>
    <col min="6" max="6" width="1.109375" style="7" customWidth="1"/>
    <col min="7" max="7" width="7.44140625" style="3" bestFit="1" customWidth="1"/>
    <col min="8" max="8" width="10.77734375" style="3" bestFit="1" customWidth="1"/>
    <col min="9" max="9" width="7.44140625" style="3" bestFit="1" customWidth="1"/>
    <col min="10" max="10" width="6.5546875" style="3" bestFit="1" customWidth="1"/>
    <col min="11" max="11" width="10.33203125" style="13" bestFit="1" customWidth="1"/>
    <col min="12" max="12" width="10.109375" style="3" bestFit="1" customWidth="1"/>
    <col min="13" max="13" width="8.109375" style="3" bestFit="1" customWidth="1"/>
    <col min="14" max="16384" width="8.88671875" style="3"/>
  </cols>
  <sheetData>
    <row r="1" spans="1:13" ht="14.4" thickBot="1" x14ac:dyDescent="0.35">
      <c r="A1" s="1"/>
      <c r="B1" s="106" t="s">
        <v>2</v>
      </c>
      <c r="C1" s="107"/>
      <c r="D1" s="107"/>
      <c r="E1" s="108"/>
      <c r="F1" s="2"/>
      <c r="G1" s="109" t="s">
        <v>3</v>
      </c>
      <c r="H1" s="110"/>
      <c r="I1" s="110"/>
      <c r="J1" s="111"/>
      <c r="K1" s="12"/>
      <c r="L1" s="1"/>
    </row>
    <row r="2" spans="1:13" ht="14.4" thickBot="1" x14ac:dyDescent="0.35">
      <c r="A2" s="9" t="s">
        <v>0</v>
      </c>
      <c r="B2" s="11" t="s">
        <v>45</v>
      </c>
      <c r="C2" s="77" t="s">
        <v>73</v>
      </c>
      <c r="D2" s="11" t="s">
        <v>76</v>
      </c>
      <c r="E2" s="78" t="s">
        <v>1</v>
      </c>
      <c r="F2" s="79"/>
      <c r="G2" s="80" t="s">
        <v>46</v>
      </c>
      <c r="H2" s="77" t="s">
        <v>74</v>
      </c>
      <c r="I2" s="11" t="s">
        <v>76</v>
      </c>
      <c r="J2" s="81" t="s">
        <v>1</v>
      </c>
      <c r="K2" s="11" t="s">
        <v>21</v>
      </c>
      <c r="L2" s="11" t="s">
        <v>22</v>
      </c>
      <c r="M2" s="76" t="s">
        <v>75</v>
      </c>
    </row>
    <row r="3" spans="1:13" x14ac:dyDescent="0.3">
      <c r="A3" s="4" t="s">
        <v>6</v>
      </c>
      <c r="B3" s="6">
        <v>151</v>
      </c>
      <c r="C3" s="6">
        <v>68</v>
      </c>
      <c r="D3" s="5">
        <v>3238</v>
      </c>
      <c r="E3" s="5">
        <v>84</v>
      </c>
      <c r="F3" s="10"/>
      <c r="G3" s="5">
        <v>355.4</v>
      </c>
      <c r="H3" s="5">
        <v>172.1</v>
      </c>
      <c r="I3" s="5">
        <v>3734</v>
      </c>
      <c r="J3" s="5">
        <v>79</v>
      </c>
      <c r="K3" s="21">
        <f>+ C3/B3</f>
        <v>0.45033112582781459</v>
      </c>
      <c r="L3" s="21">
        <f>+ H3/G3</f>
        <v>0.48424310635903212</v>
      </c>
      <c r="M3" s="20">
        <f>AVERAGE(B3,G3)</f>
        <v>253.2</v>
      </c>
    </row>
    <row r="4" spans="1:13" x14ac:dyDescent="0.3">
      <c r="A4" s="4" t="s">
        <v>7</v>
      </c>
      <c r="B4" s="5">
        <v>169.4</v>
      </c>
      <c r="C4" s="6">
        <v>77.400000000000006</v>
      </c>
      <c r="D4" s="5">
        <v>3333</v>
      </c>
      <c r="E4" s="5">
        <v>83</v>
      </c>
      <c r="F4" s="10"/>
      <c r="G4" s="6">
        <v>389</v>
      </c>
      <c r="H4" s="6">
        <v>189</v>
      </c>
      <c r="I4" s="5">
        <v>3746</v>
      </c>
      <c r="J4" s="5">
        <v>79</v>
      </c>
      <c r="K4" s="21">
        <f t="shared" ref="K4:K10" si="0">+ C4/B4</f>
        <v>0.45690672963400236</v>
      </c>
      <c r="L4" s="21">
        <f t="shared" ref="L4:L11" si="1">+ H4/G4</f>
        <v>0.48586118251928023</v>
      </c>
      <c r="M4" s="20">
        <f t="shared" ref="M4:M38" si="2">AVERAGE(B4,G4)</f>
        <v>279.2</v>
      </c>
    </row>
    <row r="5" spans="1:13" x14ac:dyDescent="0.3">
      <c r="A5" s="4" t="s">
        <v>8</v>
      </c>
      <c r="B5" s="5">
        <v>180.6</v>
      </c>
      <c r="C5" s="6">
        <v>83.3</v>
      </c>
      <c r="D5" s="5">
        <v>3410</v>
      </c>
      <c r="E5" s="5">
        <v>82</v>
      </c>
      <c r="F5" s="10"/>
      <c r="G5" s="5">
        <v>382.8</v>
      </c>
      <c r="H5" s="5">
        <v>185.6</v>
      </c>
      <c r="I5" s="5">
        <v>3751</v>
      </c>
      <c r="J5" s="5">
        <v>79</v>
      </c>
      <c r="K5" s="21">
        <f t="shared" si="0"/>
        <v>0.46124031007751937</v>
      </c>
      <c r="L5" s="21">
        <f t="shared" si="1"/>
        <v>0.48484848484848481</v>
      </c>
      <c r="M5" s="20">
        <f t="shared" si="2"/>
        <v>281.7</v>
      </c>
    </row>
    <row r="6" spans="1:13" x14ac:dyDescent="0.3">
      <c r="A6" s="4" t="s">
        <v>9</v>
      </c>
      <c r="B6" s="5">
        <v>157.1</v>
      </c>
      <c r="C6" s="6">
        <v>72.3</v>
      </c>
      <c r="D6" s="5">
        <v>3397</v>
      </c>
      <c r="E6" s="5">
        <v>82</v>
      </c>
      <c r="F6" s="10"/>
      <c r="G6" s="5">
        <v>351.7</v>
      </c>
      <c r="H6" s="5">
        <v>170.1</v>
      </c>
      <c r="I6" s="5">
        <v>3735</v>
      </c>
      <c r="J6" s="5">
        <v>79</v>
      </c>
      <c r="K6" s="21">
        <f t="shared" ref="K6:K7" si="3">+ C6/B6</f>
        <v>0.46021642266072565</v>
      </c>
      <c r="L6" s="21">
        <f t="shared" ref="L6:L8" si="4">+ H6/G6</f>
        <v>0.48365083878305376</v>
      </c>
      <c r="M6" s="20">
        <f t="shared" si="2"/>
        <v>254.39999999999998</v>
      </c>
    </row>
    <row r="7" spans="1:13" x14ac:dyDescent="0.3">
      <c r="A7" s="4" t="s">
        <v>10</v>
      </c>
      <c r="B7" s="6">
        <v>144</v>
      </c>
      <c r="C7" s="6">
        <v>66.400000000000006</v>
      </c>
      <c r="D7" s="5">
        <v>3427</v>
      </c>
      <c r="E7" s="5">
        <v>82</v>
      </c>
      <c r="F7" s="10"/>
      <c r="G7" s="5">
        <v>331.2</v>
      </c>
      <c r="H7" s="5">
        <v>161.30000000000001</v>
      </c>
      <c r="I7" s="5">
        <v>3744</v>
      </c>
      <c r="J7" s="5">
        <v>79</v>
      </c>
      <c r="K7" s="21">
        <f t="shared" si="3"/>
        <v>0.46111111111111114</v>
      </c>
      <c r="L7" s="21">
        <f t="shared" si="4"/>
        <v>0.48701690821256044</v>
      </c>
      <c r="M7" s="20">
        <f t="shared" si="2"/>
        <v>237.6</v>
      </c>
    </row>
    <row r="8" spans="1:13" x14ac:dyDescent="0.3">
      <c r="A8" s="4" t="s">
        <v>26</v>
      </c>
      <c r="B8" s="5">
        <v>145.5</v>
      </c>
      <c r="C8" s="6">
        <v>65.099999999999994</v>
      </c>
      <c r="D8" s="5">
        <v>3363</v>
      </c>
      <c r="E8" s="5">
        <v>82</v>
      </c>
      <c r="F8" s="10"/>
      <c r="G8" s="5">
        <v>364.8</v>
      </c>
      <c r="H8" s="5">
        <v>174.3</v>
      </c>
      <c r="I8" s="5">
        <v>3733</v>
      </c>
      <c r="J8" s="5">
        <v>79</v>
      </c>
      <c r="K8" s="21">
        <f>+ C8/B8</f>
        <v>0.4474226804123711</v>
      </c>
      <c r="L8" s="21">
        <f t="shared" si="4"/>
        <v>0.47779605263157898</v>
      </c>
      <c r="M8" s="20">
        <f t="shared" si="2"/>
        <v>255.15</v>
      </c>
    </row>
    <row r="9" spans="1:13" x14ac:dyDescent="0.3">
      <c r="A9" s="4" t="s">
        <v>23</v>
      </c>
      <c r="B9" s="5">
        <v>168.9</v>
      </c>
      <c r="C9" s="6">
        <v>75.7</v>
      </c>
      <c r="D9" s="5">
        <v>3410</v>
      </c>
      <c r="E9" s="5">
        <v>82</v>
      </c>
      <c r="F9" s="10"/>
      <c r="G9" s="5">
        <v>395.4</v>
      </c>
      <c r="H9" s="5">
        <v>189.3</v>
      </c>
      <c r="I9" s="5">
        <v>3746</v>
      </c>
      <c r="J9" s="5">
        <v>79</v>
      </c>
      <c r="K9" s="21">
        <f t="shared" si="0"/>
        <v>0.44819419775014802</v>
      </c>
      <c r="L9" s="21">
        <f t="shared" si="1"/>
        <v>0.47875569044006078</v>
      </c>
      <c r="M9" s="20">
        <f t="shared" si="2"/>
        <v>282.14999999999998</v>
      </c>
    </row>
    <row r="10" spans="1:13" x14ac:dyDescent="0.3">
      <c r="A10" s="4" t="s">
        <v>27</v>
      </c>
      <c r="B10" s="5">
        <v>170.8</v>
      </c>
      <c r="C10" s="6">
        <v>75.5</v>
      </c>
      <c r="D10" s="5">
        <v>3358</v>
      </c>
      <c r="E10" s="5">
        <v>82</v>
      </c>
      <c r="F10" s="10"/>
      <c r="G10" s="5">
        <v>404.5</v>
      </c>
      <c r="H10" s="5">
        <v>193.1</v>
      </c>
      <c r="I10" s="5">
        <v>3752</v>
      </c>
      <c r="J10" s="5">
        <v>79</v>
      </c>
      <c r="K10" s="21">
        <f t="shared" si="0"/>
        <v>0.44203747072599531</v>
      </c>
      <c r="L10" s="21">
        <f t="shared" si="1"/>
        <v>0.47737948084054388</v>
      </c>
      <c r="M10" s="20">
        <f t="shared" si="2"/>
        <v>287.64999999999998</v>
      </c>
    </row>
    <row r="11" spans="1:13" ht="14.4" thickBot="1" x14ac:dyDescent="0.35">
      <c r="A11" s="15" t="s">
        <v>28</v>
      </c>
      <c r="B11" s="16">
        <v>170.5</v>
      </c>
      <c r="C11" s="17">
        <v>74.5</v>
      </c>
      <c r="D11" s="16">
        <v>3297</v>
      </c>
      <c r="E11" s="16">
        <v>83</v>
      </c>
      <c r="F11" s="18"/>
      <c r="G11" s="16">
        <v>375.2</v>
      </c>
      <c r="H11" s="16">
        <v>179.3</v>
      </c>
      <c r="I11" s="16">
        <v>3748</v>
      </c>
      <c r="J11" s="16">
        <v>79</v>
      </c>
      <c r="K11" s="21">
        <f>+ C11/B11</f>
        <v>0.43695014662756598</v>
      </c>
      <c r="L11" s="21">
        <f t="shared" si="1"/>
        <v>0.47787846481876339</v>
      </c>
      <c r="M11" s="20">
        <f t="shared" si="2"/>
        <v>272.85000000000002</v>
      </c>
    </row>
    <row r="12" spans="1:13" ht="14.4" thickTop="1" x14ac:dyDescent="0.3">
      <c r="A12" s="4" t="s">
        <v>11</v>
      </c>
      <c r="B12" s="22">
        <v>137.4</v>
      </c>
      <c r="C12" s="22">
        <v>62.4</v>
      </c>
      <c r="D12" s="23">
        <v>3471</v>
      </c>
      <c r="E12" s="23">
        <v>81</v>
      </c>
      <c r="F12" s="10"/>
      <c r="G12" s="23">
        <v>316.3</v>
      </c>
      <c r="H12" s="23">
        <v>150.9</v>
      </c>
      <c r="I12" s="23">
        <v>3724</v>
      </c>
      <c r="J12" s="5">
        <v>79</v>
      </c>
      <c r="K12" s="21">
        <f>+ C12/B12</f>
        <v>0.45414847161572047</v>
      </c>
      <c r="L12" s="21">
        <f>+ H12/G12</f>
        <v>0.47707872273158392</v>
      </c>
      <c r="M12" s="20">
        <f t="shared" si="2"/>
        <v>226.85000000000002</v>
      </c>
    </row>
    <row r="13" spans="1:13" x14ac:dyDescent="0.3">
      <c r="A13" s="4" t="s">
        <v>12</v>
      </c>
      <c r="B13" s="23">
        <v>130.4</v>
      </c>
      <c r="C13" s="22">
        <v>58.8</v>
      </c>
      <c r="D13" s="23">
        <v>3452</v>
      </c>
      <c r="E13" s="23">
        <v>81</v>
      </c>
      <c r="F13" s="10"/>
      <c r="G13" s="23">
        <v>337.2</v>
      </c>
      <c r="H13" s="23">
        <v>161.19999999999999</v>
      </c>
      <c r="I13" s="23">
        <v>3727</v>
      </c>
      <c r="J13" s="5">
        <v>79</v>
      </c>
      <c r="K13" s="21">
        <f t="shared" ref="K13:K16" si="5">+ C13/B13</f>
        <v>0.45092024539877296</v>
      </c>
      <c r="L13" s="21">
        <f t="shared" ref="L13:L20" si="6">+ H13/G13</f>
        <v>0.47805456702253851</v>
      </c>
      <c r="M13" s="20">
        <f t="shared" si="2"/>
        <v>233.8</v>
      </c>
    </row>
    <row r="14" spans="1:13" x14ac:dyDescent="0.3">
      <c r="A14" s="4" t="s">
        <v>13</v>
      </c>
      <c r="B14" s="23">
        <v>112.4</v>
      </c>
      <c r="C14" s="22">
        <v>49.6</v>
      </c>
      <c r="D14" s="23">
        <v>3377</v>
      </c>
      <c r="E14" s="23">
        <v>81</v>
      </c>
      <c r="F14" s="10"/>
      <c r="G14" s="23">
        <v>323.89999999999998</v>
      </c>
      <c r="H14" s="23">
        <v>154.19999999999999</v>
      </c>
      <c r="I14" s="23">
        <v>3727</v>
      </c>
      <c r="J14" s="5">
        <v>79</v>
      </c>
      <c r="K14" s="21">
        <f t="shared" si="5"/>
        <v>0.44128113879003555</v>
      </c>
      <c r="L14" s="21">
        <f t="shared" si="6"/>
        <v>0.47607286199444271</v>
      </c>
      <c r="M14" s="20">
        <f t="shared" si="2"/>
        <v>218.14999999999998</v>
      </c>
    </row>
    <row r="15" spans="1:13" x14ac:dyDescent="0.3">
      <c r="A15" s="4" t="s">
        <v>14</v>
      </c>
      <c r="B15" s="23">
        <v>94.7</v>
      </c>
      <c r="C15" s="22">
        <v>40.799999999999997</v>
      </c>
      <c r="D15" s="23">
        <v>3286</v>
      </c>
      <c r="E15" s="23">
        <v>82</v>
      </c>
      <c r="F15" s="10"/>
      <c r="G15" s="23">
        <v>298.2</v>
      </c>
      <c r="H15" s="22">
        <v>141</v>
      </c>
      <c r="I15" s="23">
        <v>3699</v>
      </c>
      <c r="J15" s="5">
        <v>79</v>
      </c>
      <c r="K15" s="21">
        <f t="shared" si="5"/>
        <v>0.43083421330517419</v>
      </c>
      <c r="L15" s="21">
        <f t="shared" si="6"/>
        <v>0.47283702213279682</v>
      </c>
      <c r="M15" s="20">
        <f t="shared" si="2"/>
        <v>196.45</v>
      </c>
    </row>
    <row r="16" spans="1:13" x14ac:dyDescent="0.3">
      <c r="A16" s="4" t="s">
        <v>15</v>
      </c>
      <c r="B16" s="22">
        <v>89.8</v>
      </c>
      <c r="C16" s="22">
        <v>37.9</v>
      </c>
      <c r="D16" s="23">
        <v>3195</v>
      </c>
      <c r="E16" s="23">
        <v>83</v>
      </c>
      <c r="F16" s="10"/>
      <c r="G16" s="23">
        <v>286.8</v>
      </c>
      <c r="H16" s="23">
        <v>135.80000000000001</v>
      </c>
      <c r="I16" s="23">
        <v>3694</v>
      </c>
      <c r="J16" s="5">
        <v>79</v>
      </c>
      <c r="K16" s="21">
        <f t="shared" si="5"/>
        <v>0.4220489977728285</v>
      </c>
      <c r="L16" s="21">
        <f t="shared" si="6"/>
        <v>0.47350069735006978</v>
      </c>
      <c r="M16" s="20">
        <f t="shared" si="2"/>
        <v>188.3</v>
      </c>
    </row>
    <row r="17" spans="1:13" x14ac:dyDescent="0.3">
      <c r="A17" s="4" t="s">
        <v>29</v>
      </c>
      <c r="B17" s="23">
        <v>116.9</v>
      </c>
      <c r="C17" s="22">
        <v>50.9</v>
      </c>
      <c r="D17" s="23">
        <v>3308</v>
      </c>
      <c r="E17" s="23">
        <v>82</v>
      </c>
      <c r="F17" s="10"/>
      <c r="G17" s="23">
        <v>324.60000000000002</v>
      </c>
      <c r="H17" s="22">
        <v>154</v>
      </c>
      <c r="I17" s="23">
        <v>3714</v>
      </c>
      <c r="J17" s="5">
        <v>79</v>
      </c>
      <c r="K17" s="21">
        <f>+ C17/B17</f>
        <v>0.43541488451668087</v>
      </c>
      <c r="L17" s="21">
        <f t="shared" si="6"/>
        <v>0.47443006777572394</v>
      </c>
      <c r="M17" s="20">
        <f t="shared" si="2"/>
        <v>220.75</v>
      </c>
    </row>
    <row r="18" spans="1:13" x14ac:dyDescent="0.3">
      <c r="A18" s="4" t="s">
        <v>24</v>
      </c>
      <c r="B18" s="23">
        <v>136.4</v>
      </c>
      <c r="C18" s="22">
        <v>60.9</v>
      </c>
      <c r="D18" s="23">
        <v>3438</v>
      </c>
      <c r="E18" s="23">
        <v>81</v>
      </c>
      <c r="F18" s="10"/>
      <c r="G18" s="23">
        <v>353.6</v>
      </c>
      <c r="H18" s="22">
        <v>168</v>
      </c>
      <c r="I18" s="23">
        <v>3733</v>
      </c>
      <c r="J18" s="5">
        <v>79</v>
      </c>
      <c r="K18" s="21">
        <f t="shared" ref="K18:K19" si="7">+ C18/B18</f>
        <v>0.44648093841642228</v>
      </c>
      <c r="L18" s="21">
        <f t="shared" si="6"/>
        <v>0.47511312217194568</v>
      </c>
      <c r="M18" s="20">
        <f t="shared" si="2"/>
        <v>245</v>
      </c>
    </row>
    <row r="19" spans="1:13" x14ac:dyDescent="0.3">
      <c r="A19" s="4" t="s">
        <v>30</v>
      </c>
      <c r="B19" s="22">
        <v>141</v>
      </c>
      <c r="C19" s="22">
        <v>62.6</v>
      </c>
      <c r="D19" s="23">
        <v>3440</v>
      </c>
      <c r="E19" s="23">
        <v>81</v>
      </c>
      <c r="F19" s="10"/>
      <c r="G19" s="23">
        <v>360.2</v>
      </c>
      <c r="H19" s="23">
        <v>171.3</v>
      </c>
      <c r="I19" s="23">
        <v>3730</v>
      </c>
      <c r="J19" s="5">
        <v>79</v>
      </c>
      <c r="K19" s="21">
        <f t="shared" si="7"/>
        <v>0.44397163120567379</v>
      </c>
      <c r="L19" s="21">
        <f t="shared" si="6"/>
        <v>0.47556912826207665</v>
      </c>
      <c r="M19" s="20">
        <f t="shared" si="2"/>
        <v>250.6</v>
      </c>
    </row>
    <row r="20" spans="1:13" ht="14.4" thickBot="1" x14ac:dyDescent="0.35">
      <c r="A20" s="15" t="s">
        <v>31</v>
      </c>
      <c r="B20" s="24">
        <v>137.69999999999999</v>
      </c>
      <c r="C20" s="25">
        <v>60.9</v>
      </c>
      <c r="D20" s="24">
        <v>3424</v>
      </c>
      <c r="E20" s="24">
        <v>81</v>
      </c>
      <c r="F20" s="18"/>
      <c r="G20" s="24">
        <v>340.1</v>
      </c>
      <c r="H20" s="24">
        <v>160.80000000000001</v>
      </c>
      <c r="I20" s="24">
        <v>3719</v>
      </c>
      <c r="J20" s="16">
        <v>79</v>
      </c>
      <c r="K20" s="21">
        <f>+ C20/B20</f>
        <v>0.44226579520697168</v>
      </c>
      <c r="L20" s="21">
        <f t="shared" si="6"/>
        <v>0.47280211702440461</v>
      </c>
      <c r="M20" s="20">
        <f t="shared" si="2"/>
        <v>238.9</v>
      </c>
    </row>
    <row r="21" spans="1:13" ht="14.4" thickTop="1" x14ac:dyDescent="0.3">
      <c r="A21" s="4" t="s">
        <v>16</v>
      </c>
      <c r="B21" s="6">
        <v>107.3</v>
      </c>
      <c r="C21" s="6">
        <v>46.4</v>
      </c>
      <c r="D21" s="5">
        <v>3310</v>
      </c>
      <c r="E21" s="5">
        <v>82</v>
      </c>
      <c r="F21" s="10"/>
      <c r="G21" s="5">
        <v>307.7</v>
      </c>
      <c r="H21" s="5">
        <v>147.9</v>
      </c>
      <c r="I21" s="5">
        <v>3707</v>
      </c>
      <c r="J21" s="5">
        <v>79</v>
      </c>
      <c r="K21" s="21">
        <f>+ C21/B21</f>
        <v>0.43243243243243246</v>
      </c>
      <c r="L21" s="21">
        <f>+ H21/G21</f>
        <v>0.48066298342541441</v>
      </c>
      <c r="M21" s="20">
        <f t="shared" si="2"/>
        <v>207.5</v>
      </c>
    </row>
    <row r="22" spans="1:13" x14ac:dyDescent="0.3">
      <c r="A22" s="4" t="s">
        <v>17</v>
      </c>
      <c r="B22" s="5">
        <v>116.8</v>
      </c>
      <c r="C22" s="6">
        <v>50.7</v>
      </c>
      <c r="D22" s="5">
        <v>3361</v>
      </c>
      <c r="E22" s="5">
        <v>81</v>
      </c>
      <c r="F22" s="10"/>
      <c r="G22" s="5">
        <v>334.8</v>
      </c>
      <c r="H22" s="5">
        <v>160.80000000000001</v>
      </c>
      <c r="I22" s="5">
        <v>3724</v>
      </c>
      <c r="J22" s="5">
        <v>79</v>
      </c>
      <c r="K22" s="21">
        <f t="shared" ref="K22:K25" si="8">+ C22/B22</f>
        <v>0.43407534246575347</v>
      </c>
      <c r="L22" s="21">
        <f t="shared" ref="L22:L29" si="9">+ H22/G22</f>
        <v>0.48028673835125452</v>
      </c>
      <c r="M22" s="20">
        <f t="shared" si="2"/>
        <v>225.8</v>
      </c>
    </row>
    <row r="23" spans="1:13" x14ac:dyDescent="0.3">
      <c r="A23" s="4" t="s">
        <v>18</v>
      </c>
      <c r="B23" s="5">
        <v>114.5</v>
      </c>
      <c r="C23" s="6">
        <v>49.4</v>
      </c>
      <c r="D23" s="5">
        <v>3321</v>
      </c>
      <c r="E23" s="5">
        <v>82</v>
      </c>
      <c r="F23" s="10"/>
      <c r="G23" s="5">
        <v>345.2</v>
      </c>
      <c r="H23" s="5">
        <v>163.9</v>
      </c>
      <c r="I23" s="5">
        <v>3714</v>
      </c>
      <c r="J23" s="5">
        <v>79</v>
      </c>
      <c r="K23" s="21">
        <f t="shared" si="8"/>
        <v>0.43144104803493449</v>
      </c>
      <c r="L23" s="21">
        <f t="shared" si="9"/>
        <v>0.47479721900347627</v>
      </c>
      <c r="M23" s="20">
        <f t="shared" si="2"/>
        <v>229.85</v>
      </c>
    </row>
    <row r="24" spans="1:13" x14ac:dyDescent="0.3">
      <c r="A24" s="4" t="s">
        <v>19</v>
      </c>
      <c r="B24" s="5">
        <v>109.9</v>
      </c>
      <c r="C24" s="6">
        <v>47.1</v>
      </c>
      <c r="D24" s="5">
        <v>3288</v>
      </c>
      <c r="E24" s="5">
        <v>82</v>
      </c>
      <c r="F24" s="10"/>
      <c r="G24" s="5">
        <v>333.6</v>
      </c>
      <c r="H24" s="5">
        <v>158.4</v>
      </c>
      <c r="I24" s="5">
        <v>3718</v>
      </c>
      <c r="J24" s="5">
        <v>79</v>
      </c>
      <c r="K24" s="21">
        <f t="shared" si="8"/>
        <v>0.42857142857142855</v>
      </c>
      <c r="L24" s="21">
        <f t="shared" si="9"/>
        <v>0.47482014388489208</v>
      </c>
      <c r="M24" s="20">
        <f t="shared" si="2"/>
        <v>221.75</v>
      </c>
    </row>
    <row r="25" spans="1:13" x14ac:dyDescent="0.3">
      <c r="A25" s="4" t="s">
        <v>20</v>
      </c>
      <c r="B25" s="6">
        <v>104.5</v>
      </c>
      <c r="C25" s="6">
        <v>44.5</v>
      </c>
      <c r="D25" s="5">
        <v>3248</v>
      </c>
      <c r="E25" s="5">
        <v>82</v>
      </c>
      <c r="F25" s="10"/>
      <c r="G25" s="5">
        <v>316.5</v>
      </c>
      <c r="H25" s="5">
        <v>149.80000000000001</v>
      </c>
      <c r="I25" s="5">
        <v>3704</v>
      </c>
      <c r="J25" s="5">
        <v>79</v>
      </c>
      <c r="K25" s="21">
        <f t="shared" si="8"/>
        <v>0.42583732057416268</v>
      </c>
      <c r="L25" s="21">
        <f t="shared" si="9"/>
        <v>0.47330173775671408</v>
      </c>
      <c r="M25" s="20">
        <f t="shared" si="2"/>
        <v>210.5</v>
      </c>
    </row>
    <row r="26" spans="1:13" x14ac:dyDescent="0.3">
      <c r="A26" s="4" t="s">
        <v>32</v>
      </c>
      <c r="B26" s="5">
        <v>111.6</v>
      </c>
      <c r="C26" s="6">
        <v>47.9</v>
      </c>
      <c r="D26" s="5">
        <v>3277</v>
      </c>
      <c r="E26" s="5">
        <v>82</v>
      </c>
      <c r="F26" s="10"/>
      <c r="G26" s="5">
        <v>326.8</v>
      </c>
      <c r="H26" s="5">
        <v>154.9</v>
      </c>
      <c r="I26" s="5">
        <v>3714</v>
      </c>
      <c r="J26" s="5">
        <v>79</v>
      </c>
      <c r="K26" s="21">
        <f>+ C26/B26</f>
        <v>0.42921146953405021</v>
      </c>
      <c r="L26" s="21">
        <f t="shared" si="9"/>
        <v>0.47399020807833536</v>
      </c>
      <c r="M26" s="20">
        <f t="shared" si="2"/>
        <v>219.2</v>
      </c>
    </row>
    <row r="27" spans="1:13" x14ac:dyDescent="0.3">
      <c r="A27" s="4" t="s">
        <v>25</v>
      </c>
      <c r="B27" s="5">
        <v>118.4</v>
      </c>
      <c r="C27" s="6">
        <v>51.1</v>
      </c>
      <c r="D27" s="5">
        <v>3334</v>
      </c>
      <c r="E27" s="5">
        <v>82</v>
      </c>
      <c r="F27" s="10"/>
      <c r="G27" s="5">
        <v>344.7</v>
      </c>
      <c r="H27" s="5">
        <v>163.19999999999999</v>
      </c>
      <c r="I27" s="5">
        <v>3718</v>
      </c>
      <c r="J27" s="5">
        <v>79</v>
      </c>
      <c r="K27" s="21">
        <f t="shared" ref="K27:K28" si="10">+ C27/B27</f>
        <v>0.43158783783783783</v>
      </c>
      <c r="L27" s="21">
        <f t="shared" si="9"/>
        <v>0.47345517841601392</v>
      </c>
      <c r="M27" s="20">
        <f t="shared" si="2"/>
        <v>231.55</v>
      </c>
    </row>
    <row r="28" spans="1:13" x14ac:dyDescent="0.3">
      <c r="A28" s="4" t="s">
        <v>33</v>
      </c>
      <c r="B28" s="6">
        <v>123.4</v>
      </c>
      <c r="C28" s="6">
        <v>53.3</v>
      </c>
      <c r="D28" s="5">
        <v>3345</v>
      </c>
      <c r="E28" s="5">
        <v>81</v>
      </c>
      <c r="F28" s="10"/>
      <c r="G28" s="5">
        <v>347.2</v>
      </c>
      <c r="H28" s="5">
        <v>164.8</v>
      </c>
      <c r="I28" s="5">
        <v>3731</v>
      </c>
      <c r="J28" s="5">
        <v>79</v>
      </c>
      <c r="K28" s="21">
        <f t="shared" si="10"/>
        <v>0.43192868719611016</v>
      </c>
      <c r="L28" s="21">
        <f t="shared" si="9"/>
        <v>0.47465437788018439</v>
      </c>
      <c r="M28" s="20">
        <f t="shared" si="2"/>
        <v>235.3</v>
      </c>
    </row>
    <row r="29" spans="1:13" ht="14.4" thickBot="1" x14ac:dyDescent="0.35">
      <c r="A29" s="15" t="s">
        <v>34</v>
      </c>
      <c r="B29" s="16">
        <v>121.1</v>
      </c>
      <c r="C29" s="17">
        <v>52.3</v>
      </c>
      <c r="D29" s="16">
        <v>3338</v>
      </c>
      <c r="E29" s="16">
        <v>81</v>
      </c>
      <c r="F29" s="18"/>
      <c r="G29" s="16">
        <v>333.2</v>
      </c>
      <c r="H29" s="16">
        <v>159.1</v>
      </c>
      <c r="I29" s="16">
        <v>3728</v>
      </c>
      <c r="J29" s="16">
        <v>79</v>
      </c>
      <c r="K29" s="21">
        <f>+ C29/B29</f>
        <v>0.4318744838976053</v>
      </c>
      <c r="L29" s="21">
        <f t="shared" si="9"/>
        <v>0.47749099639855941</v>
      </c>
      <c r="M29" s="20">
        <f t="shared" si="2"/>
        <v>227.14999999999998</v>
      </c>
    </row>
    <row r="30" spans="1:13" ht="14.4" thickTop="1" x14ac:dyDescent="0.3">
      <c r="A30" s="4" t="s">
        <v>35</v>
      </c>
      <c r="B30" s="22">
        <v>101.9</v>
      </c>
      <c r="C30" s="22">
        <v>43.9</v>
      </c>
      <c r="D30" s="23">
        <v>3199</v>
      </c>
      <c r="E30" s="23">
        <v>83</v>
      </c>
      <c r="F30" s="10"/>
      <c r="G30" s="23">
        <v>301.10000000000002</v>
      </c>
      <c r="H30" s="23">
        <v>144.9</v>
      </c>
      <c r="I30" s="23">
        <v>3719</v>
      </c>
      <c r="J30" s="23">
        <v>79</v>
      </c>
      <c r="K30" s="21">
        <f>+ C30/B30</f>
        <v>0.43081452404317955</v>
      </c>
      <c r="L30" s="21">
        <f>+ H30/G30</f>
        <v>0.48123546994354033</v>
      </c>
      <c r="M30" s="20">
        <f t="shared" si="2"/>
        <v>201.5</v>
      </c>
    </row>
    <row r="31" spans="1:13" x14ac:dyDescent="0.3">
      <c r="A31" s="4" t="s">
        <v>36</v>
      </c>
      <c r="B31" s="23">
        <v>110.2</v>
      </c>
      <c r="C31" s="22">
        <v>47.7</v>
      </c>
      <c r="D31" s="23">
        <v>3276</v>
      </c>
      <c r="E31" s="23">
        <v>82</v>
      </c>
      <c r="F31" s="10"/>
      <c r="G31" s="23">
        <v>336.7</v>
      </c>
      <c r="H31" s="23">
        <v>161.6</v>
      </c>
      <c r="I31" s="23">
        <v>3740</v>
      </c>
      <c r="J31" s="23">
        <v>79</v>
      </c>
      <c r="K31" s="21">
        <f t="shared" ref="K31:K34" si="11">+ C31/B31</f>
        <v>0.4328493647912886</v>
      </c>
      <c r="L31" s="21">
        <f t="shared" ref="L31:L38" si="12">+ H31/G31</f>
        <v>0.47995247995247997</v>
      </c>
      <c r="M31" s="20">
        <f t="shared" si="2"/>
        <v>223.45</v>
      </c>
    </row>
    <row r="32" spans="1:13" x14ac:dyDescent="0.3">
      <c r="A32" s="4" t="s">
        <v>37</v>
      </c>
      <c r="B32" s="23">
        <v>111.6</v>
      </c>
      <c r="C32" s="22">
        <v>47.8</v>
      </c>
      <c r="D32" s="23">
        <v>3272</v>
      </c>
      <c r="E32" s="23">
        <v>82</v>
      </c>
      <c r="F32" s="10"/>
      <c r="G32" s="23">
        <v>349.9</v>
      </c>
      <c r="H32" s="23">
        <v>167.5</v>
      </c>
      <c r="I32" s="23">
        <v>3745</v>
      </c>
      <c r="J32" s="23">
        <v>79</v>
      </c>
      <c r="K32" s="21">
        <f t="shared" si="11"/>
        <v>0.42831541218637992</v>
      </c>
      <c r="L32" s="21">
        <f t="shared" si="12"/>
        <v>0.47870820234352673</v>
      </c>
      <c r="M32" s="20">
        <f t="shared" si="2"/>
        <v>230.75</v>
      </c>
    </row>
    <row r="33" spans="1:13" x14ac:dyDescent="0.3">
      <c r="A33" s="4" t="s">
        <v>38</v>
      </c>
      <c r="B33" s="22">
        <v>113</v>
      </c>
      <c r="C33" s="22">
        <v>48.4</v>
      </c>
      <c r="D33" s="23">
        <v>3285</v>
      </c>
      <c r="E33" s="23">
        <v>82</v>
      </c>
      <c r="F33" s="10"/>
      <c r="G33" s="23">
        <v>344.9</v>
      </c>
      <c r="H33" s="23">
        <v>164.7</v>
      </c>
      <c r="I33" s="23">
        <v>3740</v>
      </c>
      <c r="J33" s="23">
        <v>79</v>
      </c>
      <c r="K33" s="21">
        <f t="shared" si="11"/>
        <v>0.42831858407079643</v>
      </c>
      <c r="L33" s="21">
        <f t="shared" si="12"/>
        <v>0.47752971875906058</v>
      </c>
      <c r="M33" s="20">
        <f t="shared" si="2"/>
        <v>228.95</v>
      </c>
    </row>
    <row r="34" spans="1:13" x14ac:dyDescent="0.3">
      <c r="A34" s="4" t="s">
        <v>39</v>
      </c>
      <c r="B34" s="22">
        <v>108.3</v>
      </c>
      <c r="C34" s="22">
        <v>45.9</v>
      </c>
      <c r="D34" s="23">
        <v>3245</v>
      </c>
      <c r="E34" s="23">
        <v>82</v>
      </c>
      <c r="F34" s="10"/>
      <c r="G34" s="23">
        <v>328.6</v>
      </c>
      <c r="H34" s="23">
        <v>156.1</v>
      </c>
      <c r="I34" s="23">
        <v>3720</v>
      </c>
      <c r="J34" s="23">
        <v>79</v>
      </c>
      <c r="K34" s="21">
        <f t="shared" si="11"/>
        <v>0.42382271468144045</v>
      </c>
      <c r="L34" s="21">
        <f t="shared" si="12"/>
        <v>0.4750456482045039</v>
      </c>
      <c r="M34" s="20">
        <f t="shared" si="2"/>
        <v>218.45000000000002</v>
      </c>
    </row>
    <row r="35" spans="1:13" x14ac:dyDescent="0.3">
      <c r="A35" s="4" t="s">
        <v>40</v>
      </c>
      <c r="B35" s="22">
        <v>114</v>
      </c>
      <c r="C35" s="22">
        <v>48.4</v>
      </c>
      <c r="D35" s="23">
        <v>3258</v>
      </c>
      <c r="E35" s="23">
        <v>82</v>
      </c>
      <c r="F35" s="10"/>
      <c r="G35" s="22">
        <v>338</v>
      </c>
      <c r="H35" s="23">
        <v>160.6</v>
      </c>
      <c r="I35" s="23">
        <v>3732</v>
      </c>
      <c r="J35" s="23">
        <v>79</v>
      </c>
      <c r="K35" s="21">
        <f>+ C35/B35</f>
        <v>0.42456140350877192</v>
      </c>
      <c r="L35" s="21">
        <f t="shared" si="12"/>
        <v>0.47514792899408281</v>
      </c>
      <c r="M35" s="20">
        <f t="shared" si="2"/>
        <v>226</v>
      </c>
    </row>
    <row r="36" spans="1:13" x14ac:dyDescent="0.3">
      <c r="A36" s="4" t="s">
        <v>41</v>
      </c>
      <c r="B36" s="23">
        <v>112.5</v>
      </c>
      <c r="C36" s="22">
        <v>47.9</v>
      </c>
      <c r="D36" s="23">
        <v>3274</v>
      </c>
      <c r="E36" s="23">
        <v>82</v>
      </c>
      <c r="F36" s="10"/>
      <c r="G36" s="23">
        <v>350.7</v>
      </c>
      <c r="H36" s="23">
        <v>167.6</v>
      </c>
      <c r="I36" s="23">
        <v>3748</v>
      </c>
      <c r="J36" s="23">
        <v>79</v>
      </c>
      <c r="K36" s="21">
        <f t="shared" ref="K36:K37" si="13">+ C36/B36</f>
        <v>0.42577777777777776</v>
      </c>
      <c r="L36" s="21">
        <f t="shared" si="12"/>
        <v>0.47790134017678926</v>
      </c>
      <c r="M36" s="20">
        <f t="shared" si="2"/>
        <v>231.6</v>
      </c>
    </row>
    <row r="37" spans="1:13" x14ac:dyDescent="0.3">
      <c r="A37" s="4" t="s">
        <v>42</v>
      </c>
      <c r="B37" s="22">
        <v>117.6</v>
      </c>
      <c r="C37" s="22">
        <v>50.2</v>
      </c>
      <c r="D37" s="23">
        <v>3321</v>
      </c>
      <c r="E37" s="23">
        <v>81</v>
      </c>
      <c r="F37" s="10"/>
      <c r="G37" s="23">
        <v>346.1</v>
      </c>
      <c r="H37" s="23">
        <v>165.5</v>
      </c>
      <c r="I37" s="23">
        <v>3755</v>
      </c>
      <c r="J37" s="23">
        <v>79</v>
      </c>
      <c r="K37" s="21">
        <f t="shared" si="13"/>
        <v>0.42687074829931976</v>
      </c>
      <c r="L37" s="21">
        <f t="shared" si="12"/>
        <v>0.47818549552152556</v>
      </c>
      <c r="M37" s="20">
        <f t="shared" si="2"/>
        <v>231.85000000000002</v>
      </c>
    </row>
    <row r="38" spans="1:13" ht="14.4" thickBot="1" x14ac:dyDescent="0.35">
      <c r="A38" s="15" t="s">
        <v>43</v>
      </c>
      <c r="B38" s="24">
        <v>118.8</v>
      </c>
      <c r="C38" s="25">
        <v>51.2</v>
      </c>
      <c r="D38" s="24">
        <v>3335</v>
      </c>
      <c r="E38" s="24">
        <v>81</v>
      </c>
      <c r="F38" s="18"/>
      <c r="G38" s="24">
        <v>323.60000000000002</v>
      </c>
      <c r="H38" s="24">
        <v>153.80000000000001</v>
      </c>
      <c r="I38" s="24">
        <v>3740</v>
      </c>
      <c r="J38" s="24">
        <v>79</v>
      </c>
      <c r="K38" s="21">
        <f>+ C38/B38</f>
        <v>0.43097643097643101</v>
      </c>
      <c r="L38" s="21">
        <f t="shared" si="12"/>
        <v>0.47527812113720641</v>
      </c>
      <c r="M38" s="20">
        <f t="shared" si="2"/>
        <v>221.20000000000002</v>
      </c>
    </row>
    <row r="39" spans="1:13" ht="15" thickTop="1" thickBot="1" x14ac:dyDescent="0.35">
      <c r="B39" s="19">
        <f>+ AVERAGE(B3:B38)</f>
        <v>127.49722222222223</v>
      </c>
      <c r="C39" s="51">
        <f t="shared" ref="C39:L39" si="14">+ AVERAGE(C3:C38)</f>
        <v>56.030555555555573</v>
      </c>
      <c r="D39" s="19">
        <f t="shared" si="14"/>
        <v>3330.8611111111113</v>
      </c>
      <c r="E39" s="19">
        <f t="shared" si="14"/>
        <v>81.861111111111114</v>
      </c>
      <c r="F39" s="18"/>
      <c r="G39" s="82">
        <f t="shared" si="14"/>
        <v>341.67222222222233</v>
      </c>
      <c r="H39" s="19">
        <f t="shared" si="14"/>
        <v>163.23333333333343</v>
      </c>
      <c r="I39" s="19">
        <f t="shared" si="14"/>
        <v>3729.25</v>
      </c>
      <c r="J39" s="19">
        <f t="shared" si="14"/>
        <v>79</v>
      </c>
      <c r="K39" s="14">
        <f t="shared" si="14"/>
        <v>0.43780676449820094</v>
      </c>
      <c r="L39" s="14">
        <f t="shared" si="14"/>
        <v>0.47764812511518062</v>
      </c>
    </row>
    <row r="40" spans="1:13" ht="15" thickTop="1" thickBot="1" x14ac:dyDescent="0.35">
      <c r="C40" s="3"/>
      <c r="F40" s="3"/>
    </row>
    <row r="41" spans="1:13" ht="14.4" thickBot="1" x14ac:dyDescent="0.35">
      <c r="A41" s="26" t="s">
        <v>0</v>
      </c>
      <c r="B41" s="11" t="s">
        <v>47</v>
      </c>
      <c r="C41" s="11" t="s">
        <v>48</v>
      </c>
      <c r="D41" s="29" t="s">
        <v>49</v>
      </c>
      <c r="E41" s="27" t="s">
        <v>50</v>
      </c>
      <c r="F41" s="3"/>
    </row>
    <row r="42" spans="1:13" x14ac:dyDescent="0.3">
      <c r="A42" s="4" t="s">
        <v>6</v>
      </c>
      <c r="B42" s="6">
        <v>151</v>
      </c>
      <c r="C42" s="5">
        <v>355.4</v>
      </c>
      <c r="D42" s="30">
        <f>B42/C42</f>
        <v>0.42487338210467079</v>
      </c>
      <c r="E42" s="28">
        <v>0.45033112582781459</v>
      </c>
      <c r="F42" s="3"/>
    </row>
    <row r="43" spans="1:13" x14ac:dyDescent="0.3">
      <c r="A43" s="4" t="s">
        <v>7</v>
      </c>
      <c r="B43" s="5">
        <v>169.4</v>
      </c>
      <c r="C43" s="6">
        <v>389</v>
      </c>
      <c r="D43" s="30">
        <f t="shared" ref="D43:D77" si="15">B43/C43</f>
        <v>0.43547557840616968</v>
      </c>
      <c r="E43" s="28">
        <v>0.45690672963400236</v>
      </c>
      <c r="F43" s="3"/>
    </row>
    <row r="44" spans="1:13" x14ac:dyDescent="0.3">
      <c r="A44" s="4" t="s">
        <v>8</v>
      </c>
      <c r="B44" s="5">
        <v>180.6</v>
      </c>
      <c r="C44" s="5">
        <v>382.8</v>
      </c>
      <c r="D44" s="30">
        <f t="shared" si="15"/>
        <v>0.47178683385579934</v>
      </c>
      <c r="E44" s="28">
        <v>0.46124031007751937</v>
      </c>
      <c r="F44" s="3"/>
    </row>
    <row r="45" spans="1:13" x14ac:dyDescent="0.3">
      <c r="A45" s="4" t="s">
        <v>9</v>
      </c>
      <c r="B45" s="5">
        <v>157.1</v>
      </c>
      <c r="C45" s="5">
        <v>351.7</v>
      </c>
      <c r="D45" s="30">
        <f t="shared" si="15"/>
        <v>0.44668751777082738</v>
      </c>
      <c r="E45" s="28">
        <v>0.46021642266072565</v>
      </c>
      <c r="F45" s="3"/>
    </row>
    <row r="46" spans="1:13" x14ac:dyDescent="0.3">
      <c r="A46" s="4" t="s">
        <v>10</v>
      </c>
      <c r="B46" s="6">
        <v>144</v>
      </c>
      <c r="C46" s="5">
        <v>331.2</v>
      </c>
      <c r="D46" s="30">
        <f t="shared" si="15"/>
        <v>0.43478260869565216</v>
      </c>
      <c r="E46" s="28">
        <v>0.46111111111111114</v>
      </c>
      <c r="F46" s="3"/>
    </row>
    <row r="47" spans="1:13" x14ac:dyDescent="0.3">
      <c r="A47" s="4" t="s">
        <v>26</v>
      </c>
      <c r="B47" s="5">
        <v>145.5</v>
      </c>
      <c r="C47" s="5">
        <v>364.8</v>
      </c>
      <c r="D47" s="30">
        <f t="shared" si="15"/>
        <v>0.39884868421052633</v>
      </c>
      <c r="E47" s="28">
        <v>0.4474226804123711</v>
      </c>
      <c r="F47" s="3"/>
    </row>
    <row r="48" spans="1:13" x14ac:dyDescent="0.3">
      <c r="A48" s="4" t="s">
        <v>23</v>
      </c>
      <c r="B48" s="5">
        <v>168.9</v>
      </c>
      <c r="C48" s="5">
        <v>395.4</v>
      </c>
      <c r="D48" s="30">
        <f t="shared" si="15"/>
        <v>0.42716236722306528</v>
      </c>
      <c r="E48" s="28">
        <v>0.44819419775014802</v>
      </c>
      <c r="F48" s="3"/>
    </row>
    <row r="49" spans="1:6" x14ac:dyDescent="0.3">
      <c r="A49" s="4" t="s">
        <v>27</v>
      </c>
      <c r="B49" s="5">
        <v>170.8</v>
      </c>
      <c r="C49" s="5">
        <v>404.5</v>
      </c>
      <c r="D49" s="30">
        <f t="shared" si="15"/>
        <v>0.42224969097651427</v>
      </c>
      <c r="E49" s="28">
        <v>0.44203747072599531</v>
      </c>
      <c r="F49" s="3"/>
    </row>
    <row r="50" spans="1:6" ht="14.4" thickBot="1" x14ac:dyDescent="0.35">
      <c r="A50" s="15" t="s">
        <v>28</v>
      </c>
      <c r="B50" s="16">
        <v>170.5</v>
      </c>
      <c r="C50" s="16">
        <v>375.2</v>
      </c>
      <c r="D50" s="30">
        <f t="shared" si="15"/>
        <v>0.45442430703624737</v>
      </c>
      <c r="E50" s="28">
        <v>0.43695014662756598</v>
      </c>
      <c r="F50" s="3"/>
    </row>
    <row r="51" spans="1:6" ht="14.4" thickTop="1" x14ac:dyDescent="0.3">
      <c r="A51" s="4" t="s">
        <v>11</v>
      </c>
      <c r="B51" s="22">
        <v>137.4</v>
      </c>
      <c r="C51" s="23">
        <v>316.3</v>
      </c>
      <c r="D51" s="30">
        <f t="shared" si="15"/>
        <v>0.43439772368005058</v>
      </c>
      <c r="E51" s="28">
        <v>0.45414847161572047</v>
      </c>
      <c r="F51" s="3"/>
    </row>
    <row r="52" spans="1:6" x14ac:dyDescent="0.3">
      <c r="A52" s="4" t="s">
        <v>12</v>
      </c>
      <c r="B52" s="23">
        <v>130.4</v>
      </c>
      <c r="C52" s="23">
        <v>337.2</v>
      </c>
      <c r="D52" s="30">
        <f t="shared" si="15"/>
        <v>0.38671411625148283</v>
      </c>
      <c r="E52" s="28">
        <v>0.45092024539877296</v>
      </c>
      <c r="F52" s="3"/>
    </row>
    <row r="53" spans="1:6" x14ac:dyDescent="0.3">
      <c r="A53" s="4" t="s">
        <v>13</v>
      </c>
      <c r="B53" s="23">
        <v>112.4</v>
      </c>
      <c r="C53" s="23">
        <v>323.89999999999998</v>
      </c>
      <c r="D53" s="30">
        <f t="shared" si="15"/>
        <v>0.34702068539672742</v>
      </c>
      <c r="E53" s="28">
        <v>0.44128113879003555</v>
      </c>
      <c r="F53" s="3"/>
    </row>
    <row r="54" spans="1:6" x14ac:dyDescent="0.3">
      <c r="A54" s="4" t="s">
        <v>14</v>
      </c>
      <c r="B54" s="23">
        <v>94.7</v>
      </c>
      <c r="C54" s="23">
        <v>298.2</v>
      </c>
      <c r="D54" s="30">
        <f t="shared" si="15"/>
        <v>0.31757209926224012</v>
      </c>
      <c r="E54" s="28">
        <v>0.43083421330517419</v>
      </c>
      <c r="F54" s="3"/>
    </row>
    <row r="55" spans="1:6" x14ac:dyDescent="0.3">
      <c r="A55" s="4" t="s">
        <v>15</v>
      </c>
      <c r="B55" s="22">
        <v>89.8</v>
      </c>
      <c r="C55" s="23">
        <v>286.8</v>
      </c>
      <c r="D55" s="30">
        <f t="shared" si="15"/>
        <v>0.31311018131101809</v>
      </c>
      <c r="E55" s="28">
        <v>0.4220489977728285</v>
      </c>
      <c r="F55" s="3"/>
    </row>
    <row r="56" spans="1:6" x14ac:dyDescent="0.3">
      <c r="A56" s="4" t="s">
        <v>29</v>
      </c>
      <c r="B56" s="23">
        <v>116.9</v>
      </c>
      <c r="C56" s="23">
        <v>324.60000000000002</v>
      </c>
      <c r="D56" s="30">
        <f t="shared" si="15"/>
        <v>0.36013555144793591</v>
      </c>
      <c r="E56" s="28">
        <v>0.43541488451668087</v>
      </c>
      <c r="F56" s="3"/>
    </row>
    <row r="57" spans="1:6" x14ac:dyDescent="0.3">
      <c r="A57" s="4" t="s">
        <v>24</v>
      </c>
      <c r="B57" s="23">
        <v>136.4</v>
      </c>
      <c r="C57" s="23">
        <v>353.6</v>
      </c>
      <c r="D57" s="30">
        <f t="shared" si="15"/>
        <v>0.38574660633484165</v>
      </c>
      <c r="E57" s="28">
        <v>0.44648093841642228</v>
      </c>
      <c r="F57" s="3"/>
    </row>
    <row r="58" spans="1:6" x14ac:dyDescent="0.3">
      <c r="A58" s="4" t="s">
        <v>30</v>
      </c>
      <c r="B58" s="22">
        <v>141</v>
      </c>
      <c r="C58" s="23">
        <v>360.2</v>
      </c>
      <c r="D58" s="30">
        <f t="shared" si="15"/>
        <v>0.3914491948917268</v>
      </c>
      <c r="E58" s="28">
        <v>0.44397163120567379</v>
      </c>
      <c r="F58" s="3"/>
    </row>
    <row r="59" spans="1:6" ht="14.4" thickBot="1" x14ac:dyDescent="0.35">
      <c r="A59" s="15" t="s">
        <v>31</v>
      </c>
      <c r="B59" s="24">
        <v>137.69999999999999</v>
      </c>
      <c r="C59" s="24">
        <v>340.1</v>
      </c>
      <c r="D59" s="30">
        <f t="shared" si="15"/>
        <v>0.40488091737724191</v>
      </c>
      <c r="E59" s="28">
        <v>0.44226579520697168</v>
      </c>
      <c r="F59" s="3"/>
    </row>
    <row r="60" spans="1:6" ht="14.4" thickTop="1" x14ac:dyDescent="0.3">
      <c r="A60" s="4" t="s">
        <v>16</v>
      </c>
      <c r="B60" s="6">
        <v>107.3</v>
      </c>
      <c r="C60" s="5">
        <v>307.7</v>
      </c>
      <c r="D60" s="30">
        <f t="shared" si="15"/>
        <v>0.34871628209294769</v>
      </c>
      <c r="E60" s="28">
        <v>0.43243243243243246</v>
      </c>
      <c r="F60" s="3"/>
    </row>
    <row r="61" spans="1:6" x14ac:dyDescent="0.3">
      <c r="A61" s="4" t="s">
        <v>17</v>
      </c>
      <c r="B61" s="5">
        <v>116.8</v>
      </c>
      <c r="C61" s="5">
        <v>334.8</v>
      </c>
      <c r="D61" s="30">
        <f t="shared" si="15"/>
        <v>0.34886499402628435</v>
      </c>
      <c r="E61" s="28">
        <v>0.43407534246575347</v>
      </c>
      <c r="F61" s="3"/>
    </row>
    <row r="62" spans="1:6" x14ac:dyDescent="0.3">
      <c r="A62" s="4" t="s">
        <v>18</v>
      </c>
      <c r="B62" s="5">
        <v>114.5</v>
      </c>
      <c r="C62" s="5">
        <v>345.2</v>
      </c>
      <c r="D62" s="30">
        <f t="shared" si="15"/>
        <v>0.3316917728852839</v>
      </c>
      <c r="E62" s="28">
        <v>0.43144104803493449</v>
      </c>
      <c r="F62" s="3"/>
    </row>
    <row r="63" spans="1:6" x14ac:dyDescent="0.3">
      <c r="A63" s="4" t="s">
        <v>19</v>
      </c>
      <c r="B63" s="5">
        <v>109.9</v>
      </c>
      <c r="C63" s="5">
        <v>333.6</v>
      </c>
      <c r="D63" s="30">
        <f t="shared" si="15"/>
        <v>0.32943645083932854</v>
      </c>
      <c r="E63" s="28">
        <v>0.42857142857142855</v>
      </c>
      <c r="F63" s="3"/>
    </row>
    <row r="64" spans="1:6" x14ac:dyDescent="0.3">
      <c r="A64" s="4" t="s">
        <v>20</v>
      </c>
      <c r="B64" s="6">
        <v>104.5</v>
      </c>
      <c r="C64" s="5">
        <v>316.5</v>
      </c>
      <c r="D64" s="30">
        <f t="shared" si="15"/>
        <v>0.33017377567140599</v>
      </c>
      <c r="E64" s="28">
        <v>0.42583732057416268</v>
      </c>
      <c r="F64" s="3"/>
    </row>
    <row r="65" spans="1:6" x14ac:dyDescent="0.3">
      <c r="A65" s="4" t="s">
        <v>32</v>
      </c>
      <c r="B65" s="5">
        <v>111.6</v>
      </c>
      <c r="C65" s="5">
        <v>326.8</v>
      </c>
      <c r="D65" s="30">
        <f t="shared" si="15"/>
        <v>0.34149326805385555</v>
      </c>
      <c r="E65" s="28">
        <v>0.42921146953405021</v>
      </c>
      <c r="F65" s="3"/>
    </row>
    <row r="66" spans="1:6" x14ac:dyDescent="0.3">
      <c r="A66" s="4" t="s">
        <v>25</v>
      </c>
      <c r="B66" s="5">
        <v>118.4</v>
      </c>
      <c r="C66" s="5">
        <v>344.7</v>
      </c>
      <c r="D66" s="30">
        <f t="shared" si="15"/>
        <v>0.3434870902233827</v>
      </c>
      <c r="E66" s="28">
        <v>0.43158783783783783</v>
      </c>
      <c r="F66" s="3"/>
    </row>
    <row r="67" spans="1:6" x14ac:dyDescent="0.3">
      <c r="A67" s="4" t="s">
        <v>33</v>
      </c>
      <c r="B67" s="6">
        <v>123.4</v>
      </c>
      <c r="C67" s="5">
        <v>347.2</v>
      </c>
      <c r="D67" s="30">
        <f t="shared" si="15"/>
        <v>0.3554147465437788</v>
      </c>
      <c r="E67" s="28">
        <v>0.43192868719611016</v>
      </c>
      <c r="F67" s="3"/>
    </row>
    <row r="68" spans="1:6" ht="14.4" thickBot="1" x14ac:dyDescent="0.35">
      <c r="A68" s="15" t="s">
        <v>34</v>
      </c>
      <c r="B68" s="16">
        <v>121.1</v>
      </c>
      <c r="C68" s="16">
        <v>333.2</v>
      </c>
      <c r="D68" s="30">
        <f t="shared" si="15"/>
        <v>0.36344537815126049</v>
      </c>
      <c r="E68" s="28">
        <v>0.4318744838976053</v>
      </c>
      <c r="F68" s="3"/>
    </row>
    <row r="69" spans="1:6" ht="14.4" thickTop="1" x14ac:dyDescent="0.3">
      <c r="A69" s="4" t="s">
        <v>35</v>
      </c>
      <c r="B69" s="22">
        <v>101.9</v>
      </c>
      <c r="C69" s="23">
        <v>301.10000000000002</v>
      </c>
      <c r="D69" s="30">
        <f t="shared" si="15"/>
        <v>0.33842577216871472</v>
      </c>
      <c r="E69" s="28">
        <v>0.43081452404317955</v>
      </c>
      <c r="F69" s="3"/>
    </row>
    <row r="70" spans="1:6" x14ac:dyDescent="0.3">
      <c r="A70" s="4" t="s">
        <v>36</v>
      </c>
      <c r="B70" s="23">
        <v>110.2</v>
      </c>
      <c r="C70" s="23">
        <v>336.7</v>
      </c>
      <c r="D70" s="30">
        <f t="shared" si="15"/>
        <v>0.32729432729432734</v>
      </c>
      <c r="E70" s="28">
        <v>0.4328493647912886</v>
      </c>
      <c r="F70" s="3"/>
    </row>
    <row r="71" spans="1:6" x14ac:dyDescent="0.3">
      <c r="A71" s="4" t="s">
        <v>37</v>
      </c>
      <c r="B71" s="23">
        <v>111.6</v>
      </c>
      <c r="C71" s="23">
        <v>349.9</v>
      </c>
      <c r="D71" s="30">
        <f t="shared" si="15"/>
        <v>0.31894827093455275</v>
      </c>
      <c r="E71" s="28">
        <v>0.42831541218637992</v>
      </c>
      <c r="F71" s="3"/>
    </row>
    <row r="72" spans="1:6" x14ac:dyDescent="0.3">
      <c r="A72" s="4" t="s">
        <v>38</v>
      </c>
      <c r="B72" s="22">
        <v>113</v>
      </c>
      <c r="C72" s="23">
        <v>344.9</v>
      </c>
      <c r="D72" s="30">
        <f t="shared" si="15"/>
        <v>0.3276311974485358</v>
      </c>
      <c r="E72" s="28">
        <v>0.42831858407079643</v>
      </c>
      <c r="F72" s="3"/>
    </row>
    <row r="73" spans="1:6" x14ac:dyDescent="0.3">
      <c r="A73" s="4" t="s">
        <v>39</v>
      </c>
      <c r="B73" s="22">
        <v>108.3</v>
      </c>
      <c r="C73" s="23">
        <v>328.6</v>
      </c>
      <c r="D73" s="30">
        <f t="shared" si="15"/>
        <v>0.32958003651856355</v>
      </c>
      <c r="E73" s="28">
        <v>0.42382271468144045</v>
      </c>
      <c r="F73" s="3"/>
    </row>
    <row r="74" spans="1:6" x14ac:dyDescent="0.3">
      <c r="A74" s="4" t="s">
        <v>40</v>
      </c>
      <c r="B74" s="22">
        <v>114</v>
      </c>
      <c r="C74" s="22">
        <v>338</v>
      </c>
      <c r="D74" s="30">
        <f t="shared" si="15"/>
        <v>0.33727810650887574</v>
      </c>
      <c r="E74" s="28">
        <v>0.42456140350877192</v>
      </c>
      <c r="F74" s="3"/>
    </row>
    <row r="75" spans="1:6" x14ac:dyDescent="0.3">
      <c r="A75" s="4" t="s">
        <v>41</v>
      </c>
      <c r="B75" s="23">
        <v>112.5</v>
      </c>
      <c r="C75" s="23">
        <v>350.7</v>
      </c>
      <c r="D75" s="30">
        <f t="shared" si="15"/>
        <v>0.32078699743370404</v>
      </c>
      <c r="E75" s="28">
        <v>0.42577777777777776</v>
      </c>
      <c r="F75" s="3"/>
    </row>
    <row r="76" spans="1:6" x14ac:dyDescent="0.3">
      <c r="A76" s="4" t="s">
        <v>42</v>
      </c>
      <c r="B76" s="22">
        <v>117.6</v>
      </c>
      <c r="C76" s="23">
        <v>346.1</v>
      </c>
      <c r="D76" s="30">
        <f t="shared" si="15"/>
        <v>0.3397861889627275</v>
      </c>
      <c r="E76" s="28">
        <v>0.42687074829931976</v>
      </c>
      <c r="F76" s="3"/>
    </row>
    <row r="77" spans="1:6" ht="14.4" thickBot="1" x14ac:dyDescent="0.35">
      <c r="A77" s="15" t="s">
        <v>43</v>
      </c>
      <c r="B77" s="24">
        <v>118.8</v>
      </c>
      <c r="C77" s="24">
        <v>323.60000000000002</v>
      </c>
      <c r="D77" s="30">
        <f t="shared" si="15"/>
        <v>0.36711990111248449</v>
      </c>
      <c r="E77" s="28">
        <v>0.43097643097643101</v>
      </c>
      <c r="F77" s="3"/>
    </row>
    <row r="78" spans="1:6" ht="14.4" thickTop="1" x14ac:dyDescent="0.3">
      <c r="C78" s="3"/>
      <c r="D78" s="83"/>
      <c r="E78" s="83"/>
      <c r="F78" s="3"/>
    </row>
    <row r="79" spans="1:6" x14ac:dyDescent="0.3">
      <c r="C79" s="3"/>
      <c r="F79" s="3"/>
    </row>
    <row r="80" spans="1:6" x14ac:dyDescent="0.3">
      <c r="C80" s="3"/>
      <c r="F80" s="3"/>
    </row>
    <row r="81" spans="3:6" x14ac:dyDescent="0.3">
      <c r="C81" s="3"/>
      <c r="F81" s="3"/>
    </row>
    <row r="82" spans="3:6" x14ac:dyDescent="0.3">
      <c r="C82" s="3"/>
      <c r="F82" s="3"/>
    </row>
    <row r="83" spans="3:6" x14ac:dyDescent="0.3">
      <c r="C83" s="3"/>
      <c r="F83" s="3"/>
    </row>
    <row r="84" spans="3:6" x14ac:dyDescent="0.3">
      <c r="C84" s="3"/>
      <c r="F84" s="3"/>
    </row>
    <row r="85" spans="3:6" x14ac:dyDescent="0.3">
      <c r="C85" s="3"/>
      <c r="F85" s="3"/>
    </row>
    <row r="86" spans="3:6" x14ac:dyDescent="0.3">
      <c r="C86" s="3"/>
      <c r="F86" s="3"/>
    </row>
    <row r="87" spans="3:6" x14ac:dyDescent="0.3">
      <c r="C87" s="3"/>
      <c r="F87" s="3"/>
    </row>
    <row r="88" spans="3:6" x14ac:dyDescent="0.3">
      <c r="C88" s="3"/>
      <c r="F88" s="3"/>
    </row>
    <row r="89" spans="3:6" x14ac:dyDescent="0.3">
      <c r="C89" s="3"/>
      <c r="F89" s="3"/>
    </row>
    <row r="90" spans="3:6" x14ac:dyDescent="0.3">
      <c r="C90" s="3"/>
      <c r="F90" s="3"/>
    </row>
    <row r="91" spans="3:6" x14ac:dyDescent="0.3">
      <c r="C91" s="3"/>
      <c r="F91" s="3"/>
    </row>
    <row r="92" spans="3:6" x14ac:dyDescent="0.3">
      <c r="C92" s="3"/>
      <c r="F92" s="3"/>
    </row>
    <row r="93" spans="3:6" x14ac:dyDescent="0.3">
      <c r="C93" s="3"/>
      <c r="F93" s="3"/>
    </row>
    <row r="94" spans="3:6" x14ac:dyDescent="0.3">
      <c r="C94" s="3"/>
      <c r="F94" s="3"/>
    </row>
    <row r="95" spans="3:6" x14ac:dyDescent="0.3">
      <c r="C95" s="3"/>
      <c r="F95" s="3"/>
    </row>
    <row r="96" spans="3:6" x14ac:dyDescent="0.3">
      <c r="C96" s="3"/>
      <c r="F96" s="3"/>
    </row>
    <row r="97" spans="3:6" x14ac:dyDescent="0.3">
      <c r="C97" s="3"/>
      <c r="F97" s="3"/>
    </row>
    <row r="98" spans="3:6" x14ac:dyDescent="0.3">
      <c r="C98" s="3"/>
      <c r="F98" s="3"/>
    </row>
    <row r="99" spans="3:6" x14ac:dyDescent="0.3">
      <c r="C99" s="3"/>
      <c r="F99" s="3"/>
    </row>
    <row r="100" spans="3:6" x14ac:dyDescent="0.3">
      <c r="C100" s="3"/>
      <c r="F100" s="3"/>
    </row>
    <row r="101" spans="3:6" x14ac:dyDescent="0.3">
      <c r="C101" s="3"/>
      <c r="F101" s="3"/>
    </row>
    <row r="102" spans="3:6" x14ac:dyDescent="0.3">
      <c r="C102" s="3"/>
      <c r="F102" s="3"/>
    </row>
    <row r="103" spans="3:6" x14ac:dyDescent="0.3">
      <c r="C103" s="3"/>
      <c r="F103" s="3"/>
    </row>
    <row r="104" spans="3:6" x14ac:dyDescent="0.3">
      <c r="C104" s="3"/>
      <c r="F104" s="3"/>
    </row>
    <row r="105" spans="3:6" x14ac:dyDescent="0.3">
      <c r="C105" s="3"/>
      <c r="F105" s="3"/>
    </row>
    <row r="106" spans="3:6" x14ac:dyDescent="0.3">
      <c r="C106" s="3"/>
      <c r="F106" s="3"/>
    </row>
    <row r="107" spans="3:6" x14ac:dyDescent="0.3">
      <c r="C107" s="3"/>
      <c r="F107" s="3"/>
    </row>
    <row r="108" spans="3:6" x14ac:dyDescent="0.3">
      <c r="C108" s="3"/>
      <c r="F108" s="3"/>
    </row>
    <row r="109" spans="3:6" x14ac:dyDescent="0.3">
      <c r="C109" s="3"/>
      <c r="F109" s="3"/>
    </row>
    <row r="110" spans="3:6" x14ac:dyDescent="0.3">
      <c r="C110" s="3"/>
      <c r="F110" s="3"/>
    </row>
    <row r="111" spans="3:6" x14ac:dyDescent="0.3">
      <c r="C111" s="3"/>
      <c r="F111" s="3"/>
    </row>
    <row r="112" spans="3:6" x14ac:dyDescent="0.3">
      <c r="C112" s="3"/>
      <c r="F112" s="3"/>
    </row>
    <row r="113" spans="3:6" x14ac:dyDescent="0.3">
      <c r="C113" s="3"/>
      <c r="F113" s="3"/>
    </row>
    <row r="114" spans="3:6" x14ac:dyDescent="0.3">
      <c r="C114" s="3"/>
      <c r="F114" s="3"/>
    </row>
    <row r="115" spans="3:6" x14ac:dyDescent="0.3">
      <c r="C115" s="3"/>
      <c r="F115" s="3"/>
    </row>
    <row r="116" spans="3:6" x14ac:dyDescent="0.3">
      <c r="C116" s="3"/>
      <c r="F116" s="3"/>
    </row>
    <row r="117" spans="3:6" x14ac:dyDescent="0.3">
      <c r="C117" s="3"/>
      <c r="F117" s="3"/>
    </row>
    <row r="118" spans="3:6" x14ac:dyDescent="0.3">
      <c r="C118" s="3"/>
      <c r="F118" s="3"/>
    </row>
    <row r="119" spans="3:6" x14ac:dyDescent="0.3">
      <c r="C119" s="3"/>
      <c r="F119" s="3"/>
    </row>
    <row r="120" spans="3:6" x14ac:dyDescent="0.3">
      <c r="C120" s="3"/>
      <c r="F120" s="3"/>
    </row>
    <row r="121" spans="3:6" x14ac:dyDescent="0.3">
      <c r="C121" s="3"/>
      <c r="F121" s="3"/>
    </row>
    <row r="122" spans="3:6" x14ac:dyDescent="0.3">
      <c r="C122" s="3"/>
      <c r="F122" s="3"/>
    </row>
    <row r="123" spans="3:6" x14ac:dyDescent="0.3">
      <c r="C123" s="3"/>
      <c r="F123" s="3"/>
    </row>
    <row r="124" spans="3:6" x14ac:dyDescent="0.3">
      <c r="C124" s="3"/>
      <c r="F124" s="3"/>
    </row>
    <row r="125" spans="3:6" x14ac:dyDescent="0.3">
      <c r="C125" s="3"/>
      <c r="F125" s="3"/>
    </row>
    <row r="126" spans="3:6" x14ac:dyDescent="0.3">
      <c r="C126" s="3"/>
      <c r="F126" s="3"/>
    </row>
    <row r="127" spans="3:6" x14ac:dyDescent="0.3">
      <c r="C127" s="3"/>
      <c r="F127" s="3"/>
    </row>
    <row r="128" spans="3:6" x14ac:dyDescent="0.3">
      <c r="C128" s="3"/>
      <c r="F128" s="3"/>
    </row>
    <row r="129" spans="3:6" x14ac:dyDescent="0.3">
      <c r="C129" s="3"/>
      <c r="F129" s="3"/>
    </row>
    <row r="130" spans="3:6" x14ac:dyDescent="0.3">
      <c r="C130" s="3"/>
      <c r="F130" s="3"/>
    </row>
    <row r="131" spans="3:6" x14ac:dyDescent="0.3">
      <c r="C131" s="3"/>
      <c r="F131" s="3"/>
    </row>
    <row r="132" spans="3:6" x14ac:dyDescent="0.3">
      <c r="C132" s="3"/>
      <c r="F132" s="3"/>
    </row>
    <row r="133" spans="3:6" x14ac:dyDescent="0.3">
      <c r="C133" s="3"/>
      <c r="F133" s="3"/>
    </row>
    <row r="134" spans="3:6" x14ac:dyDescent="0.3">
      <c r="C134" s="3"/>
      <c r="F134" s="3"/>
    </row>
    <row r="135" spans="3:6" x14ac:dyDescent="0.3">
      <c r="C135" s="3"/>
      <c r="F135" s="3"/>
    </row>
    <row r="136" spans="3:6" x14ac:dyDescent="0.3">
      <c r="C136" s="3"/>
      <c r="F136" s="3"/>
    </row>
    <row r="137" spans="3:6" x14ac:dyDescent="0.3">
      <c r="C137" s="3"/>
      <c r="F137" s="3"/>
    </row>
    <row r="138" spans="3:6" x14ac:dyDescent="0.3">
      <c r="C138" s="3"/>
      <c r="F138" s="3"/>
    </row>
    <row r="139" spans="3:6" x14ac:dyDescent="0.3">
      <c r="C139" s="3"/>
      <c r="F139" s="3"/>
    </row>
    <row r="140" spans="3:6" x14ac:dyDescent="0.3">
      <c r="C140" s="3"/>
      <c r="F140" s="3"/>
    </row>
    <row r="141" spans="3:6" x14ac:dyDescent="0.3">
      <c r="C141" s="3"/>
      <c r="F141" s="3"/>
    </row>
    <row r="142" spans="3:6" x14ac:dyDescent="0.3">
      <c r="C142" s="3"/>
      <c r="F142" s="3"/>
    </row>
    <row r="143" spans="3:6" x14ac:dyDescent="0.3">
      <c r="C143" s="3"/>
      <c r="F143" s="3"/>
    </row>
    <row r="144" spans="3:6" x14ac:dyDescent="0.3">
      <c r="C144" s="3"/>
      <c r="F144" s="3"/>
    </row>
    <row r="145" spans="3:6" x14ac:dyDescent="0.3">
      <c r="C145" s="3"/>
      <c r="F145" s="3"/>
    </row>
    <row r="146" spans="3:6" x14ac:dyDescent="0.3">
      <c r="C146" s="3"/>
      <c r="F146" s="3"/>
    </row>
    <row r="147" spans="3:6" x14ac:dyDescent="0.3">
      <c r="C147" s="3"/>
      <c r="F147" s="3"/>
    </row>
    <row r="148" spans="3:6" x14ac:dyDescent="0.3">
      <c r="C148" s="3"/>
      <c r="F148" s="3"/>
    </row>
    <row r="149" spans="3:6" x14ac:dyDescent="0.3">
      <c r="C149" s="3"/>
      <c r="F149" s="3"/>
    </row>
    <row r="150" spans="3:6" x14ac:dyDescent="0.3">
      <c r="C150" s="3"/>
      <c r="F150" s="3"/>
    </row>
    <row r="151" spans="3:6" x14ac:dyDescent="0.3">
      <c r="C151" s="3"/>
      <c r="F151" s="3"/>
    </row>
    <row r="152" spans="3:6" x14ac:dyDescent="0.3">
      <c r="C152" s="3"/>
      <c r="F152" s="3"/>
    </row>
    <row r="153" spans="3:6" x14ac:dyDescent="0.3">
      <c r="C153" s="3"/>
      <c r="F153" s="3"/>
    </row>
    <row r="154" spans="3:6" x14ac:dyDescent="0.3">
      <c r="C154" s="3"/>
      <c r="F154" s="3"/>
    </row>
    <row r="155" spans="3:6" x14ac:dyDescent="0.3">
      <c r="C155" s="3"/>
      <c r="F155" s="3"/>
    </row>
    <row r="156" spans="3:6" x14ac:dyDescent="0.3">
      <c r="C156" s="3"/>
      <c r="F156" s="3"/>
    </row>
    <row r="157" spans="3:6" x14ac:dyDescent="0.3">
      <c r="C157" s="3"/>
      <c r="F157" s="3"/>
    </row>
    <row r="158" spans="3:6" x14ac:dyDescent="0.3">
      <c r="C158" s="3"/>
      <c r="F158" s="3"/>
    </row>
    <row r="159" spans="3:6" x14ac:dyDescent="0.3">
      <c r="C159" s="3"/>
      <c r="F159" s="3"/>
    </row>
    <row r="160" spans="3:6" x14ac:dyDescent="0.3">
      <c r="C160" s="3"/>
      <c r="F160" s="3"/>
    </row>
    <row r="161" spans="3:6" x14ac:dyDescent="0.3">
      <c r="C161" s="3"/>
      <c r="F161" s="3"/>
    </row>
    <row r="162" spans="3:6" x14ac:dyDescent="0.3">
      <c r="C162" s="3"/>
      <c r="F162" s="3"/>
    </row>
    <row r="163" spans="3:6" x14ac:dyDescent="0.3">
      <c r="C163" s="3"/>
      <c r="F163" s="3"/>
    </row>
    <row r="164" spans="3:6" x14ac:dyDescent="0.3">
      <c r="C164" s="3"/>
      <c r="F164" s="3"/>
    </row>
    <row r="165" spans="3:6" x14ac:dyDescent="0.3">
      <c r="C165" s="3"/>
      <c r="F165" s="3"/>
    </row>
    <row r="166" spans="3:6" x14ac:dyDescent="0.3">
      <c r="C166" s="3"/>
      <c r="F166" s="3"/>
    </row>
    <row r="167" spans="3:6" x14ac:dyDescent="0.3">
      <c r="C167" s="3"/>
      <c r="F167" s="3"/>
    </row>
    <row r="168" spans="3:6" x14ac:dyDescent="0.3">
      <c r="C168" s="3"/>
      <c r="F168" s="3"/>
    </row>
    <row r="169" spans="3:6" x14ac:dyDescent="0.3">
      <c r="C169" s="3"/>
      <c r="F169" s="3"/>
    </row>
    <row r="170" spans="3:6" x14ac:dyDescent="0.3">
      <c r="C170" s="3"/>
      <c r="F170" s="3"/>
    </row>
    <row r="171" spans="3:6" x14ac:dyDescent="0.3">
      <c r="C171" s="3"/>
      <c r="F171" s="3"/>
    </row>
    <row r="172" spans="3:6" x14ac:dyDescent="0.3">
      <c r="C172" s="3"/>
      <c r="F172" s="3"/>
    </row>
    <row r="173" spans="3:6" x14ac:dyDescent="0.3">
      <c r="C173" s="3"/>
      <c r="F173" s="3"/>
    </row>
    <row r="174" spans="3:6" x14ac:dyDescent="0.3">
      <c r="C174" s="3"/>
      <c r="F174" s="3"/>
    </row>
    <row r="175" spans="3:6" x14ac:dyDescent="0.3">
      <c r="C175" s="3"/>
      <c r="F175" s="3"/>
    </row>
    <row r="176" spans="3:6" x14ac:dyDescent="0.3">
      <c r="C176" s="3"/>
      <c r="F176" s="3"/>
    </row>
    <row r="177" spans="3:6" x14ac:dyDescent="0.3">
      <c r="C177" s="3"/>
      <c r="F177" s="3"/>
    </row>
    <row r="178" spans="3:6" x14ac:dyDescent="0.3">
      <c r="C178" s="3"/>
      <c r="F178" s="3"/>
    </row>
    <row r="179" spans="3:6" x14ac:dyDescent="0.3">
      <c r="C179" s="3"/>
      <c r="F179" s="3"/>
    </row>
    <row r="180" spans="3:6" x14ac:dyDescent="0.3">
      <c r="C180" s="3"/>
      <c r="F180" s="3"/>
    </row>
    <row r="181" spans="3:6" x14ac:dyDescent="0.3">
      <c r="C181" s="3"/>
      <c r="F181" s="3"/>
    </row>
    <row r="182" spans="3:6" x14ac:dyDescent="0.3">
      <c r="C182" s="3"/>
      <c r="F182" s="3"/>
    </row>
    <row r="183" spans="3:6" x14ac:dyDescent="0.3">
      <c r="C183" s="3"/>
      <c r="F183" s="3"/>
    </row>
    <row r="184" spans="3:6" x14ac:dyDescent="0.3">
      <c r="C184" s="3"/>
      <c r="F184" s="3"/>
    </row>
    <row r="185" spans="3:6" x14ac:dyDescent="0.3">
      <c r="C185" s="3"/>
      <c r="F185" s="3"/>
    </row>
    <row r="186" spans="3:6" x14ac:dyDescent="0.3">
      <c r="C186" s="3"/>
      <c r="F186" s="3"/>
    </row>
    <row r="187" spans="3:6" x14ac:dyDescent="0.3">
      <c r="C187" s="3"/>
      <c r="F187" s="3"/>
    </row>
    <row r="188" spans="3:6" x14ac:dyDescent="0.3">
      <c r="C188" s="3"/>
      <c r="F188" s="3"/>
    </row>
    <row r="189" spans="3:6" x14ac:dyDescent="0.3">
      <c r="C189" s="3"/>
      <c r="F189" s="3"/>
    </row>
    <row r="190" spans="3:6" x14ac:dyDescent="0.3">
      <c r="C190" s="3"/>
      <c r="F190" s="3"/>
    </row>
    <row r="191" spans="3:6" x14ac:dyDescent="0.3">
      <c r="C191" s="3"/>
      <c r="F191" s="3"/>
    </row>
    <row r="192" spans="3:6" x14ac:dyDescent="0.3">
      <c r="C192" s="3"/>
      <c r="F192" s="3"/>
    </row>
    <row r="193" spans="3:6" x14ac:dyDescent="0.3">
      <c r="C193" s="3"/>
      <c r="F193" s="3"/>
    </row>
    <row r="194" spans="3:6" x14ac:dyDescent="0.3">
      <c r="C194" s="3"/>
      <c r="F194" s="3"/>
    </row>
    <row r="195" spans="3:6" x14ac:dyDescent="0.3">
      <c r="C195" s="3"/>
      <c r="F195" s="3"/>
    </row>
    <row r="196" spans="3:6" x14ac:dyDescent="0.3">
      <c r="C196" s="3"/>
      <c r="F196" s="3"/>
    </row>
    <row r="197" spans="3:6" x14ac:dyDescent="0.3">
      <c r="C197" s="3"/>
      <c r="F197" s="3"/>
    </row>
    <row r="198" spans="3:6" x14ac:dyDescent="0.3">
      <c r="C198" s="3"/>
      <c r="F198" s="3"/>
    </row>
    <row r="199" spans="3:6" x14ac:dyDescent="0.3">
      <c r="C199" s="3"/>
      <c r="F199" s="3"/>
    </row>
    <row r="200" spans="3:6" x14ac:dyDescent="0.3">
      <c r="C200" s="3"/>
      <c r="F200" s="3"/>
    </row>
    <row r="201" spans="3:6" x14ac:dyDescent="0.3">
      <c r="C201" s="3"/>
      <c r="F201" s="3"/>
    </row>
    <row r="202" spans="3:6" x14ac:dyDescent="0.3">
      <c r="C202" s="3"/>
      <c r="F202" s="3"/>
    </row>
    <row r="203" spans="3:6" x14ac:dyDescent="0.3">
      <c r="C203" s="3"/>
      <c r="F203" s="3"/>
    </row>
    <row r="204" spans="3:6" x14ac:dyDescent="0.3">
      <c r="C204" s="3"/>
      <c r="F204" s="3"/>
    </row>
    <row r="205" spans="3:6" x14ac:dyDescent="0.3">
      <c r="C205" s="3"/>
      <c r="F205" s="3"/>
    </row>
    <row r="206" spans="3:6" x14ac:dyDescent="0.3">
      <c r="C206" s="3"/>
      <c r="F206" s="3"/>
    </row>
    <row r="207" spans="3:6" x14ac:dyDescent="0.3">
      <c r="C207" s="3"/>
      <c r="F207" s="3"/>
    </row>
    <row r="208" spans="3:6" x14ac:dyDescent="0.3">
      <c r="C208" s="3"/>
      <c r="F208" s="3"/>
    </row>
    <row r="209" spans="3:6" x14ac:dyDescent="0.3">
      <c r="C209" s="3"/>
      <c r="F209" s="3"/>
    </row>
    <row r="210" spans="3:6" x14ac:dyDescent="0.3">
      <c r="C210" s="3"/>
      <c r="F210" s="3"/>
    </row>
    <row r="211" spans="3:6" x14ac:dyDescent="0.3">
      <c r="C211" s="3"/>
      <c r="F211" s="3"/>
    </row>
    <row r="212" spans="3:6" x14ac:dyDescent="0.3">
      <c r="C212" s="3"/>
      <c r="F212" s="3"/>
    </row>
    <row r="213" spans="3:6" x14ac:dyDescent="0.3">
      <c r="C213" s="3"/>
      <c r="F213" s="3"/>
    </row>
    <row r="214" spans="3:6" x14ac:dyDescent="0.3">
      <c r="C214" s="3"/>
      <c r="F214" s="3"/>
    </row>
    <row r="215" spans="3:6" x14ac:dyDescent="0.3">
      <c r="C215" s="3"/>
      <c r="F215" s="3"/>
    </row>
    <row r="216" spans="3:6" x14ac:dyDescent="0.3">
      <c r="C216" s="3"/>
      <c r="F216" s="3"/>
    </row>
    <row r="217" spans="3:6" x14ac:dyDescent="0.3">
      <c r="C217" s="3"/>
      <c r="F217" s="3"/>
    </row>
    <row r="218" spans="3:6" x14ac:dyDescent="0.3">
      <c r="C218" s="3"/>
      <c r="F218" s="3"/>
    </row>
    <row r="219" spans="3:6" x14ac:dyDescent="0.3">
      <c r="C219" s="3"/>
      <c r="F219" s="3"/>
    </row>
    <row r="220" spans="3:6" x14ac:dyDescent="0.3">
      <c r="C220" s="3"/>
      <c r="F220" s="3"/>
    </row>
    <row r="221" spans="3:6" x14ac:dyDescent="0.3">
      <c r="C221" s="3"/>
      <c r="F221" s="3"/>
    </row>
    <row r="222" spans="3:6" x14ac:dyDescent="0.3">
      <c r="C222" s="3"/>
      <c r="F222" s="3"/>
    </row>
    <row r="223" spans="3:6" x14ac:dyDescent="0.3">
      <c r="C223" s="3"/>
      <c r="F223" s="3"/>
    </row>
    <row r="224" spans="3:6" x14ac:dyDescent="0.3">
      <c r="C224" s="3"/>
      <c r="F224" s="3"/>
    </row>
    <row r="225" spans="3:6" x14ac:dyDescent="0.3">
      <c r="C225" s="3"/>
      <c r="F225" s="3"/>
    </row>
    <row r="226" spans="3:6" x14ac:dyDescent="0.3">
      <c r="C226" s="3"/>
      <c r="F226" s="3"/>
    </row>
    <row r="227" spans="3:6" x14ac:dyDescent="0.3">
      <c r="C227" s="3"/>
      <c r="F227" s="3"/>
    </row>
    <row r="228" spans="3:6" x14ac:dyDescent="0.3">
      <c r="C228" s="3"/>
      <c r="F228" s="3"/>
    </row>
    <row r="229" spans="3:6" x14ac:dyDescent="0.3">
      <c r="C229" s="3"/>
      <c r="F229" s="3"/>
    </row>
    <row r="230" spans="3:6" x14ac:dyDescent="0.3">
      <c r="C230" s="3"/>
      <c r="F230" s="3"/>
    </row>
    <row r="231" spans="3:6" x14ac:dyDescent="0.3">
      <c r="C231" s="3"/>
      <c r="F231" s="3"/>
    </row>
    <row r="232" spans="3:6" x14ac:dyDescent="0.3">
      <c r="C232" s="3"/>
      <c r="F232" s="3"/>
    </row>
    <row r="233" spans="3:6" x14ac:dyDescent="0.3">
      <c r="C233" s="3"/>
      <c r="F233" s="3"/>
    </row>
    <row r="234" spans="3:6" x14ac:dyDescent="0.3">
      <c r="C234" s="3"/>
      <c r="F234" s="3"/>
    </row>
    <row r="235" spans="3:6" x14ac:dyDescent="0.3">
      <c r="C235" s="3"/>
      <c r="F235" s="3"/>
    </row>
    <row r="236" spans="3:6" x14ac:dyDescent="0.3">
      <c r="C236" s="3"/>
      <c r="F236" s="3"/>
    </row>
    <row r="237" spans="3:6" x14ac:dyDescent="0.3">
      <c r="C237" s="3"/>
      <c r="F237" s="3"/>
    </row>
    <row r="238" spans="3:6" x14ac:dyDescent="0.3">
      <c r="C238" s="3"/>
      <c r="F238" s="3"/>
    </row>
    <row r="239" spans="3:6" x14ac:dyDescent="0.3">
      <c r="C239" s="3"/>
      <c r="F239" s="3"/>
    </row>
    <row r="240" spans="3:6" x14ac:dyDescent="0.3">
      <c r="C240" s="3"/>
      <c r="F240" s="3"/>
    </row>
    <row r="241" spans="3:6" x14ac:dyDescent="0.3">
      <c r="C241" s="3"/>
      <c r="F241" s="3"/>
    </row>
    <row r="242" spans="3:6" x14ac:dyDescent="0.3">
      <c r="C242" s="3"/>
      <c r="F242" s="3"/>
    </row>
    <row r="243" spans="3:6" x14ac:dyDescent="0.3">
      <c r="C243" s="3"/>
      <c r="F243" s="3"/>
    </row>
    <row r="244" spans="3:6" x14ac:dyDescent="0.3">
      <c r="C244" s="3"/>
      <c r="F244" s="3"/>
    </row>
    <row r="245" spans="3:6" x14ac:dyDescent="0.3">
      <c r="C245" s="3"/>
      <c r="F245" s="3"/>
    </row>
    <row r="246" spans="3:6" x14ac:dyDescent="0.3">
      <c r="C246" s="3"/>
      <c r="F246" s="3"/>
    </row>
    <row r="247" spans="3:6" x14ac:dyDescent="0.3">
      <c r="C247" s="3"/>
      <c r="F247" s="3"/>
    </row>
    <row r="248" spans="3:6" x14ac:dyDescent="0.3">
      <c r="C248" s="3"/>
      <c r="F248" s="3"/>
    </row>
    <row r="249" spans="3:6" x14ac:dyDescent="0.3">
      <c r="C249" s="3"/>
      <c r="F249" s="3"/>
    </row>
    <row r="250" spans="3:6" x14ac:dyDescent="0.3">
      <c r="C250" s="3"/>
      <c r="F250" s="3"/>
    </row>
    <row r="251" spans="3:6" x14ac:dyDescent="0.3">
      <c r="C251" s="3"/>
      <c r="F251" s="3"/>
    </row>
    <row r="252" spans="3:6" x14ac:dyDescent="0.3">
      <c r="C252" s="3"/>
      <c r="F252" s="3"/>
    </row>
    <row r="253" spans="3:6" x14ac:dyDescent="0.3">
      <c r="C253" s="3"/>
      <c r="F253" s="3"/>
    </row>
    <row r="254" spans="3:6" x14ac:dyDescent="0.3">
      <c r="C254" s="3"/>
      <c r="F254" s="3"/>
    </row>
    <row r="255" spans="3:6" x14ac:dyDescent="0.3">
      <c r="C255" s="3"/>
      <c r="F255" s="3"/>
    </row>
    <row r="256" spans="3:6" x14ac:dyDescent="0.3">
      <c r="C256" s="3"/>
      <c r="F256" s="3"/>
    </row>
    <row r="257" spans="3:6" x14ac:dyDescent="0.3">
      <c r="C257" s="3"/>
      <c r="F257" s="3"/>
    </row>
    <row r="258" spans="3:6" x14ac:dyDescent="0.3">
      <c r="C258" s="3"/>
      <c r="F258" s="3"/>
    </row>
    <row r="259" spans="3:6" x14ac:dyDescent="0.3">
      <c r="C259" s="3"/>
      <c r="F259" s="3"/>
    </row>
    <row r="260" spans="3:6" x14ac:dyDescent="0.3">
      <c r="C260" s="3"/>
      <c r="F260" s="3"/>
    </row>
    <row r="261" spans="3:6" x14ac:dyDescent="0.3">
      <c r="C261" s="3"/>
      <c r="F261" s="3"/>
    </row>
    <row r="262" spans="3:6" x14ac:dyDescent="0.3">
      <c r="C262" s="3"/>
      <c r="F262" s="3"/>
    </row>
    <row r="263" spans="3:6" x14ac:dyDescent="0.3">
      <c r="C263" s="3"/>
      <c r="F263" s="3"/>
    </row>
    <row r="264" spans="3:6" x14ac:dyDescent="0.3">
      <c r="C264" s="3"/>
      <c r="F264" s="3"/>
    </row>
    <row r="265" spans="3:6" x14ac:dyDescent="0.3">
      <c r="C265" s="3"/>
      <c r="F265" s="3"/>
    </row>
    <row r="266" spans="3:6" x14ac:dyDescent="0.3">
      <c r="C266" s="3"/>
      <c r="F266" s="3"/>
    </row>
    <row r="267" spans="3:6" x14ac:dyDescent="0.3">
      <c r="C267" s="3"/>
      <c r="F267" s="3"/>
    </row>
    <row r="268" spans="3:6" x14ac:dyDescent="0.3">
      <c r="C268" s="3"/>
      <c r="F268" s="3"/>
    </row>
    <row r="269" spans="3:6" x14ac:dyDescent="0.3">
      <c r="C269" s="3"/>
      <c r="F269" s="3"/>
    </row>
    <row r="270" spans="3:6" x14ac:dyDescent="0.3">
      <c r="C270" s="3"/>
      <c r="F270" s="3"/>
    </row>
    <row r="271" spans="3:6" x14ac:dyDescent="0.3">
      <c r="C271" s="3"/>
      <c r="F271" s="3"/>
    </row>
    <row r="272" spans="3:6" x14ac:dyDescent="0.3">
      <c r="C272" s="3"/>
      <c r="F272" s="3"/>
    </row>
    <row r="273" spans="3:6" x14ac:dyDescent="0.3">
      <c r="C273" s="3"/>
      <c r="F273" s="3"/>
    </row>
    <row r="274" spans="3:6" x14ac:dyDescent="0.3">
      <c r="C274" s="3"/>
      <c r="F274" s="3"/>
    </row>
    <row r="275" spans="3:6" x14ac:dyDescent="0.3">
      <c r="C275" s="3"/>
      <c r="F275" s="3"/>
    </row>
    <row r="276" spans="3:6" x14ac:dyDescent="0.3">
      <c r="C276" s="3"/>
      <c r="F276" s="3"/>
    </row>
    <row r="277" spans="3:6" x14ac:dyDescent="0.3">
      <c r="C277" s="3"/>
      <c r="F277" s="3"/>
    </row>
    <row r="278" spans="3:6" x14ac:dyDescent="0.3">
      <c r="C278" s="3"/>
      <c r="F278" s="3"/>
    </row>
    <row r="279" spans="3:6" x14ac:dyDescent="0.3">
      <c r="C279" s="3"/>
      <c r="F279" s="3"/>
    </row>
    <row r="280" spans="3:6" x14ac:dyDescent="0.3">
      <c r="C280" s="3"/>
      <c r="F280" s="3"/>
    </row>
    <row r="281" spans="3:6" x14ac:dyDescent="0.3">
      <c r="C281" s="3"/>
      <c r="F281" s="3"/>
    </row>
    <row r="282" spans="3:6" x14ac:dyDescent="0.3">
      <c r="C282" s="3"/>
      <c r="F282" s="3"/>
    </row>
    <row r="283" spans="3:6" x14ac:dyDescent="0.3">
      <c r="C283" s="3"/>
      <c r="F283" s="3"/>
    </row>
    <row r="284" spans="3:6" x14ac:dyDescent="0.3">
      <c r="C284" s="3"/>
      <c r="F284" s="3"/>
    </row>
    <row r="285" spans="3:6" x14ac:dyDescent="0.3">
      <c r="C285" s="3"/>
      <c r="F285" s="3"/>
    </row>
    <row r="286" spans="3:6" x14ac:dyDescent="0.3">
      <c r="C286" s="3"/>
      <c r="F286" s="3"/>
    </row>
    <row r="287" spans="3:6" x14ac:dyDescent="0.3">
      <c r="C287" s="3"/>
      <c r="F287" s="3"/>
    </row>
    <row r="288" spans="3:6" x14ac:dyDescent="0.3">
      <c r="C288" s="3"/>
      <c r="F288" s="3"/>
    </row>
    <row r="289" spans="3:6" x14ac:dyDescent="0.3">
      <c r="C289" s="3"/>
      <c r="F289" s="3"/>
    </row>
    <row r="290" spans="3:6" x14ac:dyDescent="0.3">
      <c r="C290" s="3"/>
      <c r="F290" s="3"/>
    </row>
    <row r="291" spans="3:6" x14ac:dyDescent="0.3">
      <c r="C291" s="3"/>
      <c r="F291" s="3"/>
    </row>
    <row r="292" spans="3:6" x14ac:dyDescent="0.3">
      <c r="C292" s="3"/>
      <c r="F292" s="3"/>
    </row>
    <row r="293" spans="3:6" x14ac:dyDescent="0.3">
      <c r="C293" s="3"/>
      <c r="F293" s="3"/>
    </row>
    <row r="294" spans="3:6" x14ac:dyDescent="0.3">
      <c r="C294" s="3"/>
      <c r="F294" s="3"/>
    </row>
    <row r="295" spans="3:6" x14ac:dyDescent="0.3">
      <c r="C295" s="3"/>
      <c r="F295" s="3"/>
    </row>
    <row r="296" spans="3:6" x14ac:dyDescent="0.3">
      <c r="C296" s="3"/>
      <c r="F296" s="3"/>
    </row>
    <row r="297" spans="3:6" x14ac:dyDescent="0.3">
      <c r="C297" s="3"/>
      <c r="F297" s="3"/>
    </row>
    <row r="298" spans="3:6" x14ac:dyDescent="0.3">
      <c r="C298" s="3"/>
      <c r="F298" s="3"/>
    </row>
    <row r="299" spans="3:6" x14ac:dyDescent="0.3">
      <c r="C299" s="3"/>
      <c r="F299" s="3"/>
    </row>
    <row r="300" spans="3:6" x14ac:dyDescent="0.3">
      <c r="C300" s="3"/>
      <c r="F300" s="3"/>
    </row>
    <row r="301" spans="3:6" x14ac:dyDescent="0.3">
      <c r="C301" s="3"/>
      <c r="F301" s="3"/>
    </row>
    <row r="302" spans="3:6" x14ac:dyDescent="0.3">
      <c r="C302" s="3"/>
      <c r="F302" s="3"/>
    </row>
    <row r="303" spans="3:6" x14ac:dyDescent="0.3">
      <c r="C303" s="3"/>
      <c r="F303" s="3"/>
    </row>
    <row r="304" spans="3:6" x14ac:dyDescent="0.3">
      <c r="C304" s="3"/>
      <c r="F304" s="3"/>
    </row>
    <row r="305" spans="3:6" x14ac:dyDescent="0.3">
      <c r="C305" s="3"/>
      <c r="F305" s="3"/>
    </row>
    <row r="306" spans="3:6" x14ac:dyDescent="0.3">
      <c r="C306" s="3"/>
      <c r="F306" s="3"/>
    </row>
    <row r="307" spans="3:6" x14ac:dyDescent="0.3">
      <c r="C307" s="3"/>
      <c r="F307" s="3"/>
    </row>
    <row r="308" spans="3:6" x14ac:dyDescent="0.3">
      <c r="C308" s="3"/>
      <c r="F308" s="3"/>
    </row>
    <row r="309" spans="3:6" x14ac:dyDescent="0.3">
      <c r="C309" s="3"/>
      <c r="F309" s="3"/>
    </row>
    <row r="310" spans="3:6" x14ac:dyDescent="0.3">
      <c r="C310" s="3"/>
      <c r="F310" s="3"/>
    </row>
    <row r="311" spans="3:6" x14ac:dyDescent="0.3">
      <c r="C311" s="3"/>
      <c r="F311" s="3"/>
    </row>
    <row r="312" spans="3:6" x14ac:dyDescent="0.3">
      <c r="C312" s="3"/>
      <c r="F312" s="3"/>
    </row>
    <row r="313" spans="3:6" x14ac:dyDescent="0.3">
      <c r="C313" s="3"/>
      <c r="F313" s="3"/>
    </row>
    <row r="314" spans="3:6" x14ac:dyDescent="0.3">
      <c r="C314" s="3"/>
      <c r="F314" s="3"/>
    </row>
    <row r="315" spans="3:6" x14ac:dyDescent="0.3">
      <c r="C315" s="3"/>
      <c r="F315" s="3"/>
    </row>
    <row r="316" spans="3:6" x14ac:dyDescent="0.3">
      <c r="C316" s="3"/>
      <c r="F316" s="3"/>
    </row>
    <row r="317" spans="3:6" x14ac:dyDescent="0.3">
      <c r="C317" s="3"/>
      <c r="F317" s="3"/>
    </row>
    <row r="318" spans="3:6" x14ac:dyDescent="0.3">
      <c r="C318" s="3"/>
      <c r="F318" s="3"/>
    </row>
    <row r="319" spans="3:6" x14ac:dyDescent="0.3">
      <c r="C319" s="3"/>
      <c r="F319" s="3"/>
    </row>
    <row r="320" spans="3:6" x14ac:dyDescent="0.3">
      <c r="C320" s="3"/>
      <c r="F320" s="3"/>
    </row>
    <row r="321" spans="3:6" x14ac:dyDescent="0.3">
      <c r="C321" s="3"/>
      <c r="F321" s="3"/>
    </row>
    <row r="322" spans="3:6" x14ac:dyDescent="0.3">
      <c r="C322" s="3"/>
      <c r="F322" s="3"/>
    </row>
    <row r="323" spans="3:6" x14ac:dyDescent="0.3">
      <c r="C323" s="3"/>
      <c r="F323" s="3"/>
    </row>
    <row r="324" spans="3:6" x14ac:dyDescent="0.3">
      <c r="C324" s="3"/>
      <c r="F324" s="3"/>
    </row>
    <row r="325" spans="3:6" x14ac:dyDescent="0.3">
      <c r="C325" s="3"/>
      <c r="F325" s="3"/>
    </row>
    <row r="326" spans="3:6" x14ac:dyDescent="0.3">
      <c r="C326" s="3"/>
      <c r="F326" s="3"/>
    </row>
    <row r="327" spans="3:6" x14ac:dyDescent="0.3">
      <c r="C327" s="3"/>
      <c r="F327" s="3"/>
    </row>
    <row r="328" spans="3:6" x14ac:dyDescent="0.3">
      <c r="C328" s="3"/>
      <c r="F328" s="3"/>
    </row>
    <row r="329" spans="3:6" x14ac:dyDescent="0.3">
      <c r="C329" s="3"/>
      <c r="F329" s="3"/>
    </row>
    <row r="330" spans="3:6" x14ac:dyDescent="0.3">
      <c r="C330" s="3"/>
      <c r="F330" s="3"/>
    </row>
    <row r="331" spans="3:6" x14ac:dyDescent="0.3">
      <c r="C331" s="3"/>
      <c r="F331" s="3"/>
    </row>
    <row r="332" spans="3:6" x14ac:dyDescent="0.3">
      <c r="C332" s="3"/>
      <c r="F332" s="3"/>
    </row>
    <row r="333" spans="3:6" x14ac:dyDescent="0.3">
      <c r="C333" s="3"/>
      <c r="F333" s="3"/>
    </row>
    <row r="334" spans="3:6" x14ac:dyDescent="0.3">
      <c r="C334" s="3"/>
      <c r="F334" s="3"/>
    </row>
    <row r="335" spans="3:6" x14ac:dyDescent="0.3">
      <c r="C335" s="3"/>
      <c r="F335" s="3"/>
    </row>
    <row r="336" spans="3:6" x14ac:dyDescent="0.3">
      <c r="C336" s="3"/>
      <c r="F336" s="3"/>
    </row>
    <row r="337" spans="3:6" x14ac:dyDescent="0.3">
      <c r="C337" s="3"/>
      <c r="F337" s="3"/>
    </row>
    <row r="338" spans="3:6" x14ac:dyDescent="0.3">
      <c r="C338" s="3"/>
      <c r="F338" s="3"/>
    </row>
    <row r="339" spans="3:6" x14ac:dyDescent="0.3">
      <c r="C339" s="3"/>
      <c r="F339" s="3"/>
    </row>
    <row r="340" spans="3:6" x14ac:dyDescent="0.3">
      <c r="C340" s="3"/>
      <c r="F340" s="3"/>
    </row>
    <row r="341" spans="3:6" x14ac:dyDescent="0.3">
      <c r="C341" s="3"/>
      <c r="F341" s="3"/>
    </row>
    <row r="342" spans="3:6" x14ac:dyDescent="0.3">
      <c r="C342" s="3"/>
      <c r="F342" s="3"/>
    </row>
    <row r="343" spans="3:6" x14ac:dyDescent="0.3">
      <c r="C343" s="3"/>
      <c r="F343" s="3"/>
    </row>
    <row r="344" spans="3:6" x14ac:dyDescent="0.3">
      <c r="C344" s="3"/>
      <c r="F344" s="3"/>
    </row>
    <row r="345" spans="3:6" x14ac:dyDescent="0.3">
      <c r="C345" s="3"/>
      <c r="F345" s="3"/>
    </row>
    <row r="346" spans="3:6" x14ac:dyDescent="0.3">
      <c r="C346" s="3"/>
      <c r="F346" s="3"/>
    </row>
    <row r="347" spans="3:6" x14ac:dyDescent="0.3">
      <c r="C347" s="3"/>
      <c r="F347" s="3"/>
    </row>
    <row r="348" spans="3:6" x14ac:dyDescent="0.3">
      <c r="C348" s="3"/>
      <c r="F348" s="3"/>
    </row>
    <row r="349" spans="3:6" x14ac:dyDescent="0.3">
      <c r="C349" s="3"/>
      <c r="F349" s="3"/>
    </row>
    <row r="350" spans="3:6" x14ac:dyDescent="0.3">
      <c r="C350" s="3"/>
      <c r="F350" s="3"/>
    </row>
    <row r="351" spans="3:6" x14ac:dyDescent="0.3">
      <c r="C351" s="3"/>
      <c r="F351" s="3"/>
    </row>
    <row r="352" spans="3:6" x14ac:dyDescent="0.3">
      <c r="C352" s="3"/>
      <c r="F352" s="3"/>
    </row>
    <row r="353" spans="3:6" x14ac:dyDescent="0.3">
      <c r="C353" s="3"/>
      <c r="F353" s="3"/>
    </row>
    <row r="354" spans="3:6" x14ac:dyDescent="0.3">
      <c r="C354" s="3"/>
      <c r="F354" s="3"/>
    </row>
    <row r="355" spans="3:6" x14ac:dyDescent="0.3">
      <c r="C355" s="3"/>
      <c r="F355" s="3"/>
    </row>
    <row r="356" spans="3:6" x14ac:dyDescent="0.3">
      <c r="C356" s="3"/>
      <c r="F356" s="3"/>
    </row>
    <row r="357" spans="3:6" x14ac:dyDescent="0.3">
      <c r="C357" s="3"/>
      <c r="F357" s="3"/>
    </row>
    <row r="358" spans="3:6" x14ac:dyDescent="0.3">
      <c r="C358" s="3"/>
      <c r="F358" s="3"/>
    </row>
    <row r="359" spans="3:6" x14ac:dyDescent="0.3">
      <c r="C359" s="3"/>
      <c r="F359" s="3"/>
    </row>
    <row r="360" spans="3:6" x14ac:dyDescent="0.3">
      <c r="C360" s="3"/>
      <c r="F360" s="3"/>
    </row>
    <row r="361" spans="3:6" x14ac:dyDescent="0.3">
      <c r="C361" s="3"/>
      <c r="F361" s="3"/>
    </row>
    <row r="362" spans="3:6" x14ac:dyDescent="0.3">
      <c r="C362" s="3"/>
      <c r="F362" s="3"/>
    </row>
    <row r="363" spans="3:6" x14ac:dyDescent="0.3">
      <c r="C363" s="3"/>
      <c r="F363" s="3"/>
    </row>
    <row r="364" spans="3:6" x14ac:dyDescent="0.3">
      <c r="C364" s="3"/>
      <c r="F364" s="3"/>
    </row>
    <row r="365" spans="3:6" x14ac:dyDescent="0.3">
      <c r="C365" s="3"/>
      <c r="F365" s="3"/>
    </row>
    <row r="366" spans="3:6" x14ac:dyDescent="0.3">
      <c r="C366" s="3"/>
      <c r="F366" s="3"/>
    </row>
    <row r="367" spans="3:6" x14ac:dyDescent="0.3">
      <c r="C367" s="3"/>
      <c r="F367" s="3"/>
    </row>
    <row r="368" spans="3:6" x14ac:dyDescent="0.3">
      <c r="C368" s="3"/>
      <c r="F368" s="3"/>
    </row>
    <row r="369" spans="3:6" x14ac:dyDescent="0.3">
      <c r="C369" s="3"/>
      <c r="F369" s="3"/>
    </row>
    <row r="370" spans="3:6" x14ac:dyDescent="0.3">
      <c r="C370" s="3"/>
      <c r="F370" s="3"/>
    </row>
    <row r="371" spans="3:6" x14ac:dyDescent="0.3">
      <c r="C371" s="3"/>
      <c r="F371" s="3"/>
    </row>
    <row r="372" spans="3:6" x14ac:dyDescent="0.3">
      <c r="C372" s="3"/>
      <c r="F372" s="3"/>
    </row>
    <row r="373" spans="3:6" x14ac:dyDescent="0.3">
      <c r="C373" s="3"/>
      <c r="F373" s="3"/>
    </row>
    <row r="374" spans="3:6" x14ac:dyDescent="0.3">
      <c r="C374" s="3"/>
      <c r="F374" s="3"/>
    </row>
    <row r="375" spans="3:6" x14ac:dyDescent="0.3">
      <c r="C375" s="3"/>
      <c r="F375" s="3"/>
    </row>
    <row r="376" spans="3:6" x14ac:dyDescent="0.3">
      <c r="C376" s="3"/>
      <c r="F376" s="3"/>
    </row>
    <row r="377" spans="3:6" x14ac:dyDescent="0.3">
      <c r="C377" s="3"/>
      <c r="F377" s="3"/>
    </row>
    <row r="378" spans="3:6" x14ac:dyDescent="0.3">
      <c r="C378" s="3"/>
      <c r="F378" s="3"/>
    </row>
    <row r="379" spans="3:6" x14ac:dyDescent="0.3">
      <c r="C379" s="3"/>
      <c r="F379" s="3"/>
    </row>
    <row r="380" spans="3:6" x14ac:dyDescent="0.3">
      <c r="C380" s="3"/>
      <c r="F380" s="3"/>
    </row>
    <row r="381" spans="3:6" x14ac:dyDescent="0.3">
      <c r="C381" s="3"/>
      <c r="F381" s="3"/>
    </row>
    <row r="382" spans="3:6" x14ac:dyDescent="0.3">
      <c r="C382" s="3"/>
      <c r="F382" s="3"/>
    </row>
    <row r="383" spans="3:6" x14ac:dyDescent="0.3">
      <c r="C383" s="3"/>
      <c r="F383" s="3"/>
    </row>
    <row r="384" spans="3:6" x14ac:dyDescent="0.3">
      <c r="C384" s="3"/>
      <c r="F384" s="3"/>
    </row>
    <row r="385" spans="3:6" x14ac:dyDescent="0.3">
      <c r="C385" s="3"/>
      <c r="F385" s="3"/>
    </row>
    <row r="386" spans="3:6" x14ac:dyDescent="0.3">
      <c r="C386" s="3"/>
      <c r="F386" s="3"/>
    </row>
    <row r="387" spans="3:6" x14ac:dyDescent="0.3">
      <c r="C387" s="3"/>
      <c r="F387" s="3"/>
    </row>
    <row r="388" spans="3:6" x14ac:dyDescent="0.3">
      <c r="C388" s="3"/>
      <c r="F388" s="3"/>
    </row>
    <row r="389" spans="3:6" x14ac:dyDescent="0.3">
      <c r="C389" s="3"/>
      <c r="F389" s="3"/>
    </row>
    <row r="390" spans="3:6" x14ac:dyDescent="0.3">
      <c r="C390" s="3"/>
      <c r="F390" s="3"/>
    </row>
    <row r="391" spans="3:6" x14ac:dyDescent="0.3">
      <c r="C391" s="3"/>
      <c r="F391" s="3"/>
    </row>
    <row r="392" spans="3:6" x14ac:dyDescent="0.3">
      <c r="C392" s="3"/>
      <c r="F392" s="3"/>
    </row>
    <row r="393" spans="3:6" x14ac:dyDescent="0.3">
      <c r="C393" s="3"/>
      <c r="F393" s="3"/>
    </row>
    <row r="394" spans="3:6" x14ac:dyDescent="0.3">
      <c r="C394" s="3"/>
      <c r="F394" s="3"/>
    </row>
    <row r="395" spans="3:6" x14ac:dyDescent="0.3">
      <c r="C395" s="3"/>
      <c r="F395" s="3"/>
    </row>
    <row r="396" spans="3:6" x14ac:dyDescent="0.3">
      <c r="C396" s="3"/>
      <c r="F396" s="3"/>
    </row>
    <row r="397" spans="3:6" x14ac:dyDescent="0.3">
      <c r="C397" s="3"/>
      <c r="F397" s="3"/>
    </row>
    <row r="398" spans="3:6" x14ac:dyDescent="0.3">
      <c r="C398" s="3"/>
      <c r="F398" s="3"/>
    </row>
    <row r="399" spans="3:6" x14ac:dyDescent="0.3">
      <c r="C399" s="3"/>
      <c r="F399" s="3"/>
    </row>
    <row r="400" spans="3:6" x14ac:dyDescent="0.3">
      <c r="C400" s="3"/>
      <c r="F400" s="3"/>
    </row>
    <row r="401" spans="3:6" x14ac:dyDescent="0.3">
      <c r="C401" s="3"/>
      <c r="F401" s="3"/>
    </row>
    <row r="402" spans="3:6" x14ac:dyDescent="0.3">
      <c r="C402" s="3"/>
      <c r="F402" s="3"/>
    </row>
    <row r="403" spans="3:6" x14ac:dyDescent="0.3">
      <c r="C403" s="3"/>
      <c r="F403" s="3"/>
    </row>
    <row r="404" spans="3:6" x14ac:dyDescent="0.3">
      <c r="C404" s="3"/>
      <c r="F404" s="3"/>
    </row>
    <row r="405" spans="3:6" x14ac:dyDescent="0.3">
      <c r="C405" s="3"/>
      <c r="F405" s="3"/>
    </row>
    <row r="406" spans="3:6" x14ac:dyDescent="0.3">
      <c r="C406" s="3"/>
      <c r="F406" s="3"/>
    </row>
    <row r="407" spans="3:6" x14ac:dyDescent="0.3">
      <c r="C407" s="3"/>
      <c r="F407" s="3"/>
    </row>
    <row r="408" spans="3:6" x14ac:dyDescent="0.3">
      <c r="C408" s="3"/>
      <c r="F408" s="3"/>
    </row>
    <row r="409" spans="3:6" x14ac:dyDescent="0.3">
      <c r="C409" s="3"/>
      <c r="F409" s="3"/>
    </row>
    <row r="410" spans="3:6" x14ac:dyDescent="0.3">
      <c r="C410" s="3"/>
      <c r="F410" s="3"/>
    </row>
    <row r="411" spans="3:6" x14ac:dyDescent="0.3">
      <c r="C411" s="3"/>
      <c r="F411" s="3"/>
    </row>
    <row r="412" spans="3:6" x14ac:dyDescent="0.3">
      <c r="C412" s="3"/>
      <c r="F412" s="3"/>
    </row>
    <row r="413" spans="3:6" x14ac:dyDescent="0.3">
      <c r="C413" s="3"/>
      <c r="F413" s="3"/>
    </row>
    <row r="414" spans="3:6" x14ac:dyDescent="0.3">
      <c r="C414" s="3"/>
      <c r="F414" s="3"/>
    </row>
    <row r="415" spans="3:6" x14ac:dyDescent="0.3">
      <c r="C415" s="3"/>
      <c r="F415" s="3"/>
    </row>
    <row r="416" spans="3:6" x14ac:dyDescent="0.3">
      <c r="C416" s="3"/>
      <c r="F416" s="3"/>
    </row>
    <row r="417" spans="3:6" x14ac:dyDescent="0.3">
      <c r="C417" s="3"/>
      <c r="F417" s="3"/>
    </row>
    <row r="418" spans="3:6" x14ac:dyDescent="0.3">
      <c r="C418" s="3"/>
      <c r="F418" s="3"/>
    </row>
    <row r="419" spans="3:6" x14ac:dyDescent="0.3">
      <c r="C419" s="3"/>
      <c r="F419" s="3"/>
    </row>
    <row r="420" spans="3:6" x14ac:dyDescent="0.3">
      <c r="C420" s="3"/>
      <c r="F420" s="3"/>
    </row>
    <row r="421" spans="3:6" x14ac:dyDescent="0.3">
      <c r="C421" s="3"/>
      <c r="F421" s="3"/>
    </row>
    <row r="422" spans="3:6" x14ac:dyDescent="0.3">
      <c r="C422" s="3"/>
      <c r="F422" s="3"/>
    </row>
    <row r="423" spans="3:6" x14ac:dyDescent="0.3">
      <c r="C423" s="3"/>
      <c r="F423" s="3"/>
    </row>
    <row r="424" spans="3:6" x14ac:dyDescent="0.3">
      <c r="C424" s="3"/>
      <c r="F424" s="3"/>
    </row>
    <row r="425" spans="3:6" x14ac:dyDescent="0.3">
      <c r="C425" s="3"/>
      <c r="F425" s="3"/>
    </row>
    <row r="426" spans="3:6" x14ac:dyDescent="0.3">
      <c r="C426" s="3"/>
      <c r="F426" s="3"/>
    </row>
    <row r="427" spans="3:6" x14ac:dyDescent="0.3">
      <c r="C427" s="3"/>
      <c r="F427" s="3"/>
    </row>
    <row r="428" spans="3:6" x14ac:dyDescent="0.3">
      <c r="C428" s="3"/>
      <c r="F428" s="3"/>
    </row>
    <row r="429" spans="3:6" x14ac:dyDescent="0.3">
      <c r="C429" s="3"/>
      <c r="F429" s="3"/>
    </row>
    <row r="430" spans="3:6" x14ac:dyDescent="0.3">
      <c r="C430" s="3"/>
      <c r="F430" s="3"/>
    </row>
    <row r="431" spans="3:6" x14ac:dyDescent="0.3">
      <c r="C431" s="3"/>
      <c r="F431" s="3"/>
    </row>
    <row r="432" spans="3:6" x14ac:dyDescent="0.3">
      <c r="C432" s="3"/>
      <c r="F432" s="3"/>
    </row>
    <row r="433" spans="3:6" x14ac:dyDescent="0.3">
      <c r="C433" s="3"/>
      <c r="F433" s="3"/>
    </row>
    <row r="434" spans="3:6" x14ac:dyDescent="0.3">
      <c r="C434" s="3"/>
      <c r="F434" s="3"/>
    </row>
    <row r="435" spans="3:6" x14ac:dyDescent="0.3">
      <c r="C435" s="3"/>
      <c r="F435" s="3"/>
    </row>
    <row r="436" spans="3:6" x14ac:dyDescent="0.3">
      <c r="C436" s="3"/>
      <c r="F436" s="3"/>
    </row>
    <row r="437" spans="3:6" x14ac:dyDescent="0.3">
      <c r="C437" s="3"/>
      <c r="F437" s="3"/>
    </row>
    <row r="438" spans="3:6" x14ac:dyDescent="0.3">
      <c r="C438" s="3"/>
      <c r="F438" s="3"/>
    </row>
    <row r="439" spans="3:6" x14ac:dyDescent="0.3">
      <c r="C439" s="3"/>
      <c r="F439" s="3"/>
    </row>
    <row r="440" spans="3:6" x14ac:dyDescent="0.3">
      <c r="C440" s="3"/>
      <c r="F440" s="3"/>
    </row>
    <row r="441" spans="3:6" x14ac:dyDescent="0.3">
      <c r="C441" s="3"/>
      <c r="F441" s="3"/>
    </row>
    <row r="442" spans="3:6" x14ac:dyDescent="0.3">
      <c r="C442" s="3"/>
      <c r="F442" s="3"/>
    </row>
    <row r="443" spans="3:6" x14ac:dyDescent="0.3">
      <c r="C443" s="3"/>
      <c r="F443" s="3"/>
    </row>
    <row r="444" spans="3:6" x14ac:dyDescent="0.3">
      <c r="C444" s="3"/>
      <c r="F444" s="3"/>
    </row>
    <row r="445" spans="3:6" x14ac:dyDescent="0.3">
      <c r="C445" s="3"/>
      <c r="F445" s="3"/>
    </row>
    <row r="446" spans="3:6" x14ac:dyDescent="0.3">
      <c r="C446" s="3"/>
      <c r="F446" s="3"/>
    </row>
    <row r="447" spans="3:6" x14ac:dyDescent="0.3">
      <c r="C447" s="3"/>
      <c r="F447" s="3"/>
    </row>
    <row r="448" spans="3:6" x14ac:dyDescent="0.3">
      <c r="C448" s="3"/>
      <c r="F448" s="3"/>
    </row>
    <row r="449" spans="3:6" x14ac:dyDescent="0.3">
      <c r="C449" s="3"/>
      <c r="F449" s="3"/>
    </row>
    <row r="450" spans="3:6" x14ac:dyDescent="0.3">
      <c r="C450" s="3"/>
      <c r="F450" s="3"/>
    </row>
    <row r="451" spans="3:6" x14ac:dyDescent="0.3">
      <c r="C451" s="3"/>
      <c r="F451" s="3"/>
    </row>
    <row r="452" spans="3:6" x14ac:dyDescent="0.3">
      <c r="C452" s="3"/>
      <c r="F452" s="3"/>
    </row>
    <row r="453" spans="3:6" x14ac:dyDescent="0.3">
      <c r="C453" s="3"/>
      <c r="F453" s="3"/>
    </row>
    <row r="454" spans="3:6" x14ac:dyDescent="0.3">
      <c r="C454" s="3"/>
      <c r="F454" s="3"/>
    </row>
    <row r="455" spans="3:6" x14ac:dyDescent="0.3">
      <c r="C455" s="3"/>
      <c r="F455" s="3"/>
    </row>
    <row r="456" spans="3:6" x14ac:dyDescent="0.3">
      <c r="C456" s="3"/>
      <c r="F456" s="3"/>
    </row>
    <row r="457" spans="3:6" x14ac:dyDescent="0.3">
      <c r="C457" s="3"/>
      <c r="F457" s="3"/>
    </row>
    <row r="458" spans="3:6" x14ac:dyDescent="0.3">
      <c r="C458" s="3"/>
      <c r="F458" s="3"/>
    </row>
    <row r="459" spans="3:6" x14ac:dyDescent="0.3">
      <c r="C459" s="3"/>
      <c r="F459" s="3"/>
    </row>
    <row r="460" spans="3:6" x14ac:dyDescent="0.3">
      <c r="C460" s="3"/>
      <c r="F460" s="3"/>
    </row>
    <row r="461" spans="3:6" x14ac:dyDescent="0.3">
      <c r="C461" s="3"/>
      <c r="F461" s="3"/>
    </row>
    <row r="462" spans="3:6" x14ac:dyDescent="0.3">
      <c r="C462" s="3"/>
      <c r="F462" s="3"/>
    </row>
    <row r="463" spans="3:6" x14ac:dyDescent="0.3">
      <c r="C463" s="3"/>
      <c r="F463" s="3"/>
    </row>
    <row r="464" spans="3:6" x14ac:dyDescent="0.3">
      <c r="C464" s="3"/>
      <c r="F464" s="3"/>
    </row>
    <row r="465" spans="3:6" x14ac:dyDescent="0.3">
      <c r="C465" s="3"/>
      <c r="F465" s="3"/>
    </row>
    <row r="466" spans="3:6" x14ac:dyDescent="0.3">
      <c r="C466" s="3"/>
      <c r="F466" s="3"/>
    </row>
    <row r="467" spans="3:6" x14ac:dyDescent="0.3">
      <c r="C467" s="3"/>
      <c r="F467" s="3"/>
    </row>
    <row r="468" spans="3:6" x14ac:dyDescent="0.3">
      <c r="C468" s="3"/>
      <c r="F468" s="3"/>
    </row>
    <row r="469" spans="3:6" x14ac:dyDescent="0.3">
      <c r="C469" s="3"/>
      <c r="F469" s="3"/>
    </row>
    <row r="470" spans="3:6" x14ac:dyDescent="0.3">
      <c r="C470" s="3"/>
      <c r="F470" s="3"/>
    </row>
    <row r="471" spans="3:6" x14ac:dyDescent="0.3">
      <c r="C471" s="3"/>
      <c r="F471" s="3"/>
    </row>
    <row r="472" spans="3:6" x14ac:dyDescent="0.3">
      <c r="C472" s="3"/>
      <c r="F472" s="3"/>
    </row>
    <row r="473" spans="3:6" x14ac:dyDescent="0.3">
      <c r="C473" s="3"/>
      <c r="F473" s="3"/>
    </row>
    <row r="474" spans="3:6" x14ac:dyDescent="0.3">
      <c r="C474" s="3"/>
      <c r="F474" s="3"/>
    </row>
    <row r="475" spans="3:6" x14ac:dyDescent="0.3">
      <c r="C475" s="3"/>
      <c r="F475" s="3"/>
    </row>
    <row r="476" spans="3:6" x14ac:dyDescent="0.3">
      <c r="C476" s="3"/>
      <c r="F476" s="3"/>
    </row>
    <row r="477" spans="3:6" x14ac:dyDescent="0.3">
      <c r="C477" s="3"/>
      <c r="F477" s="3"/>
    </row>
    <row r="478" spans="3:6" x14ac:dyDescent="0.3">
      <c r="C478" s="3"/>
      <c r="F478" s="3"/>
    </row>
    <row r="479" spans="3:6" x14ac:dyDescent="0.3">
      <c r="C479" s="3"/>
      <c r="F479" s="3"/>
    </row>
    <row r="480" spans="3:6" x14ac:dyDescent="0.3">
      <c r="C480" s="3"/>
      <c r="F480" s="3"/>
    </row>
    <row r="481" spans="3:6" x14ac:dyDescent="0.3">
      <c r="C481" s="3"/>
      <c r="F481" s="3"/>
    </row>
    <row r="482" spans="3:6" x14ac:dyDescent="0.3">
      <c r="C482" s="3"/>
      <c r="F482" s="3"/>
    </row>
    <row r="483" spans="3:6" x14ac:dyDescent="0.3">
      <c r="C483" s="3"/>
      <c r="F483" s="3"/>
    </row>
    <row r="484" spans="3:6" x14ac:dyDescent="0.3">
      <c r="C484" s="3"/>
      <c r="F484" s="3"/>
    </row>
    <row r="485" spans="3:6" x14ac:dyDescent="0.3">
      <c r="C485" s="3"/>
      <c r="F485" s="3"/>
    </row>
    <row r="486" spans="3:6" x14ac:dyDescent="0.3">
      <c r="C486" s="3"/>
      <c r="F486" s="3"/>
    </row>
    <row r="487" spans="3:6" x14ac:dyDescent="0.3">
      <c r="C487" s="3"/>
      <c r="F487" s="3"/>
    </row>
    <row r="488" spans="3:6" x14ac:dyDescent="0.3">
      <c r="C488" s="3"/>
      <c r="F488" s="3"/>
    </row>
    <row r="489" spans="3:6" x14ac:dyDescent="0.3">
      <c r="C489" s="3"/>
      <c r="F489" s="3"/>
    </row>
    <row r="490" spans="3:6" x14ac:dyDescent="0.3">
      <c r="C490" s="3"/>
      <c r="F490" s="3"/>
    </row>
    <row r="491" spans="3:6" x14ac:dyDescent="0.3">
      <c r="C491" s="3"/>
      <c r="F491" s="3"/>
    </row>
    <row r="492" spans="3:6" x14ac:dyDescent="0.3">
      <c r="C492" s="3"/>
      <c r="F492" s="3"/>
    </row>
    <row r="493" spans="3:6" x14ac:dyDescent="0.3">
      <c r="C493" s="3"/>
      <c r="F493" s="3"/>
    </row>
    <row r="494" spans="3:6" x14ac:dyDescent="0.3">
      <c r="C494" s="3"/>
      <c r="F494" s="3"/>
    </row>
    <row r="495" spans="3:6" x14ac:dyDescent="0.3">
      <c r="C495" s="3"/>
      <c r="F495" s="3"/>
    </row>
    <row r="496" spans="3:6" x14ac:dyDescent="0.3">
      <c r="C496" s="3"/>
      <c r="F496" s="3"/>
    </row>
    <row r="497" spans="3:6" x14ac:dyDescent="0.3">
      <c r="C497" s="3"/>
      <c r="F497" s="3"/>
    </row>
    <row r="498" spans="3:6" x14ac:dyDescent="0.3">
      <c r="C498" s="3"/>
      <c r="F498" s="3"/>
    </row>
    <row r="499" spans="3:6" x14ac:dyDescent="0.3">
      <c r="C499" s="3"/>
      <c r="F499" s="3"/>
    </row>
    <row r="500" spans="3:6" x14ac:dyDescent="0.3">
      <c r="C500" s="3"/>
      <c r="F500" s="3"/>
    </row>
    <row r="501" spans="3:6" x14ac:dyDescent="0.3">
      <c r="C501" s="3"/>
      <c r="F501" s="3"/>
    </row>
    <row r="502" spans="3:6" x14ac:dyDescent="0.3">
      <c r="C502" s="3"/>
      <c r="F502" s="3"/>
    </row>
    <row r="503" spans="3:6" x14ac:dyDescent="0.3">
      <c r="C503" s="3"/>
      <c r="F503" s="3"/>
    </row>
    <row r="504" spans="3:6" x14ac:dyDescent="0.3">
      <c r="C504" s="3"/>
      <c r="F504" s="3"/>
    </row>
    <row r="505" spans="3:6" x14ac:dyDescent="0.3">
      <c r="C505" s="3"/>
      <c r="F505" s="3"/>
    </row>
    <row r="506" spans="3:6" x14ac:dyDescent="0.3">
      <c r="C506" s="3"/>
      <c r="F506" s="3"/>
    </row>
    <row r="507" spans="3:6" x14ac:dyDescent="0.3">
      <c r="C507" s="3"/>
      <c r="F507" s="3"/>
    </row>
    <row r="508" spans="3:6" x14ac:dyDescent="0.3">
      <c r="C508" s="3"/>
      <c r="F508" s="3"/>
    </row>
    <row r="509" spans="3:6" x14ac:dyDescent="0.3">
      <c r="C509" s="3"/>
      <c r="F509" s="3"/>
    </row>
    <row r="510" spans="3:6" x14ac:dyDescent="0.3">
      <c r="C510" s="3"/>
      <c r="F510" s="3"/>
    </row>
    <row r="511" spans="3:6" x14ac:dyDescent="0.3">
      <c r="C511" s="3"/>
      <c r="F511" s="3"/>
    </row>
    <row r="512" spans="3:6" x14ac:dyDescent="0.3">
      <c r="C512" s="3"/>
      <c r="F512" s="3"/>
    </row>
    <row r="513" spans="3:6" x14ac:dyDescent="0.3">
      <c r="C513" s="3"/>
      <c r="F513" s="3"/>
    </row>
    <row r="514" spans="3:6" x14ac:dyDescent="0.3">
      <c r="C514" s="3"/>
      <c r="F514" s="3"/>
    </row>
    <row r="515" spans="3:6" x14ac:dyDescent="0.3">
      <c r="C515" s="3"/>
      <c r="F515" s="3"/>
    </row>
    <row r="516" spans="3:6" x14ac:dyDescent="0.3">
      <c r="C516" s="3"/>
      <c r="F516" s="3"/>
    </row>
    <row r="517" spans="3:6" x14ac:dyDescent="0.3">
      <c r="C517" s="3"/>
      <c r="F517" s="3"/>
    </row>
    <row r="518" spans="3:6" x14ac:dyDescent="0.3">
      <c r="C518" s="3"/>
      <c r="F518" s="3"/>
    </row>
    <row r="519" spans="3:6" x14ac:dyDescent="0.3">
      <c r="C519" s="3"/>
      <c r="F519" s="3"/>
    </row>
    <row r="520" spans="3:6" x14ac:dyDescent="0.3">
      <c r="C520" s="3"/>
      <c r="F520" s="3"/>
    </row>
    <row r="521" spans="3:6" x14ac:dyDescent="0.3">
      <c r="C521" s="3"/>
      <c r="F521" s="3"/>
    </row>
    <row r="522" spans="3:6" x14ac:dyDescent="0.3">
      <c r="C522" s="3"/>
      <c r="F522" s="3"/>
    </row>
    <row r="523" spans="3:6" x14ac:dyDescent="0.3">
      <c r="C523" s="3"/>
      <c r="F523" s="3"/>
    </row>
    <row r="524" spans="3:6" x14ac:dyDescent="0.3">
      <c r="C524" s="3"/>
      <c r="F524" s="3"/>
    </row>
    <row r="525" spans="3:6" x14ac:dyDescent="0.3">
      <c r="C525" s="3"/>
      <c r="F525" s="3"/>
    </row>
    <row r="526" spans="3:6" x14ac:dyDescent="0.3">
      <c r="C526" s="3"/>
      <c r="F526" s="3"/>
    </row>
    <row r="527" spans="3:6" x14ac:dyDescent="0.3">
      <c r="C527" s="3"/>
      <c r="F527" s="3"/>
    </row>
    <row r="528" spans="3:6" x14ac:dyDescent="0.3">
      <c r="C528" s="3"/>
      <c r="F528" s="3"/>
    </row>
    <row r="529" spans="3:6" x14ac:dyDescent="0.3">
      <c r="C529" s="3"/>
      <c r="F529" s="3"/>
    </row>
    <row r="530" spans="3:6" x14ac:dyDescent="0.3">
      <c r="C530" s="3"/>
      <c r="F530" s="3"/>
    </row>
    <row r="531" spans="3:6" x14ac:dyDescent="0.3">
      <c r="C531" s="3"/>
      <c r="F531" s="3"/>
    </row>
    <row r="532" spans="3:6" x14ac:dyDescent="0.3">
      <c r="C532" s="3"/>
      <c r="F532" s="3"/>
    </row>
    <row r="533" spans="3:6" x14ac:dyDescent="0.3">
      <c r="C533" s="3"/>
      <c r="F533" s="3"/>
    </row>
    <row r="534" spans="3:6" x14ac:dyDescent="0.3">
      <c r="C534" s="3"/>
      <c r="F534" s="3"/>
    </row>
    <row r="535" spans="3:6" x14ac:dyDescent="0.3">
      <c r="C535" s="3"/>
      <c r="F535" s="3"/>
    </row>
    <row r="536" spans="3:6" x14ac:dyDescent="0.3">
      <c r="C536" s="3"/>
      <c r="F536" s="3"/>
    </row>
    <row r="537" spans="3:6" x14ac:dyDescent="0.3">
      <c r="C537" s="3"/>
      <c r="F537" s="3"/>
    </row>
    <row r="538" spans="3:6" x14ac:dyDescent="0.3">
      <c r="C538" s="3"/>
      <c r="F538" s="3"/>
    </row>
    <row r="539" spans="3:6" x14ac:dyDescent="0.3">
      <c r="C539" s="3"/>
      <c r="F539" s="3"/>
    </row>
    <row r="540" spans="3:6" x14ac:dyDescent="0.3">
      <c r="C540" s="3"/>
      <c r="F540" s="3"/>
    </row>
    <row r="541" spans="3:6" x14ac:dyDescent="0.3">
      <c r="C541" s="3"/>
      <c r="F541" s="3"/>
    </row>
    <row r="542" spans="3:6" x14ac:dyDescent="0.3">
      <c r="C542" s="3"/>
      <c r="F542" s="3"/>
    </row>
    <row r="543" spans="3:6" x14ac:dyDescent="0.3">
      <c r="C543" s="3"/>
      <c r="F543" s="3"/>
    </row>
    <row r="544" spans="3:6" x14ac:dyDescent="0.3">
      <c r="C544" s="3"/>
      <c r="F544" s="3"/>
    </row>
    <row r="545" spans="3:6" x14ac:dyDescent="0.3">
      <c r="C545" s="3"/>
      <c r="F545" s="3"/>
    </row>
    <row r="546" spans="3:6" x14ac:dyDescent="0.3">
      <c r="C546" s="3"/>
      <c r="F546" s="3"/>
    </row>
    <row r="547" spans="3:6" x14ac:dyDescent="0.3">
      <c r="C547" s="3"/>
      <c r="F547" s="3"/>
    </row>
    <row r="548" spans="3:6" x14ac:dyDescent="0.3">
      <c r="C548" s="3"/>
      <c r="F548" s="3"/>
    </row>
    <row r="549" spans="3:6" x14ac:dyDescent="0.3">
      <c r="C549" s="3"/>
      <c r="F549" s="3"/>
    </row>
    <row r="550" spans="3:6" x14ac:dyDescent="0.3">
      <c r="C550" s="3"/>
      <c r="F550" s="3"/>
    </row>
    <row r="551" spans="3:6" x14ac:dyDescent="0.3">
      <c r="C551" s="3"/>
      <c r="F551" s="3"/>
    </row>
    <row r="552" spans="3:6" x14ac:dyDescent="0.3">
      <c r="C552" s="3"/>
      <c r="F552" s="3"/>
    </row>
    <row r="553" spans="3:6" x14ac:dyDescent="0.3">
      <c r="C553" s="3"/>
      <c r="F553" s="3"/>
    </row>
    <row r="554" spans="3:6" x14ac:dyDescent="0.3">
      <c r="C554" s="3"/>
      <c r="F554" s="3"/>
    </row>
    <row r="555" spans="3:6" x14ac:dyDescent="0.3">
      <c r="C555" s="3"/>
      <c r="F555" s="3"/>
    </row>
    <row r="556" spans="3:6" x14ac:dyDescent="0.3">
      <c r="C556" s="3"/>
      <c r="F556" s="3"/>
    </row>
    <row r="557" spans="3:6" x14ac:dyDescent="0.3">
      <c r="C557" s="3"/>
      <c r="F557" s="3"/>
    </row>
    <row r="558" spans="3:6" x14ac:dyDescent="0.3">
      <c r="C558" s="3"/>
      <c r="F558" s="3"/>
    </row>
    <row r="559" spans="3:6" x14ac:dyDescent="0.3">
      <c r="C559" s="3"/>
      <c r="F559" s="3"/>
    </row>
    <row r="560" spans="3:6" x14ac:dyDescent="0.3">
      <c r="C560" s="3"/>
      <c r="F560" s="3"/>
    </row>
    <row r="561" spans="3:6" x14ac:dyDescent="0.3">
      <c r="C561" s="3"/>
      <c r="F561" s="3"/>
    </row>
    <row r="562" spans="3:6" x14ac:dyDescent="0.3">
      <c r="C562" s="3"/>
      <c r="F562" s="3"/>
    </row>
    <row r="563" spans="3:6" x14ac:dyDescent="0.3">
      <c r="C563" s="3"/>
      <c r="F563" s="3"/>
    </row>
    <row r="564" spans="3:6" x14ac:dyDescent="0.3">
      <c r="C564" s="3"/>
      <c r="F564" s="3"/>
    </row>
    <row r="565" spans="3:6" x14ac:dyDescent="0.3">
      <c r="C565" s="3"/>
      <c r="F565" s="3"/>
    </row>
    <row r="566" spans="3:6" x14ac:dyDescent="0.3">
      <c r="C566" s="3"/>
      <c r="F566" s="3"/>
    </row>
    <row r="567" spans="3:6" x14ac:dyDescent="0.3">
      <c r="C567" s="3"/>
      <c r="F567" s="3"/>
    </row>
    <row r="568" spans="3:6" x14ac:dyDescent="0.3">
      <c r="C568" s="3"/>
      <c r="F568" s="3"/>
    </row>
    <row r="569" spans="3:6" x14ac:dyDescent="0.3">
      <c r="C569" s="3"/>
      <c r="F569" s="3"/>
    </row>
    <row r="570" spans="3:6" x14ac:dyDescent="0.3">
      <c r="C570" s="3"/>
      <c r="F570" s="3"/>
    </row>
    <row r="571" spans="3:6" x14ac:dyDescent="0.3">
      <c r="C571" s="3"/>
      <c r="F571" s="3"/>
    </row>
    <row r="572" spans="3:6" x14ac:dyDescent="0.3">
      <c r="C572" s="3"/>
      <c r="F572" s="3"/>
    </row>
    <row r="573" spans="3:6" x14ac:dyDescent="0.3">
      <c r="C573" s="3"/>
      <c r="F573" s="3"/>
    </row>
    <row r="574" spans="3:6" x14ac:dyDescent="0.3">
      <c r="C574" s="3"/>
      <c r="F574" s="3"/>
    </row>
    <row r="575" spans="3:6" x14ac:dyDescent="0.3">
      <c r="C575" s="3"/>
      <c r="F575" s="3"/>
    </row>
    <row r="576" spans="3:6" x14ac:dyDescent="0.3">
      <c r="C576" s="3"/>
      <c r="F576" s="3"/>
    </row>
    <row r="577" spans="3:6" x14ac:dyDescent="0.3">
      <c r="C577" s="3"/>
      <c r="F577" s="3"/>
    </row>
    <row r="578" spans="3:6" x14ac:dyDescent="0.3">
      <c r="C578" s="3"/>
      <c r="F578" s="3"/>
    </row>
    <row r="579" spans="3:6" x14ac:dyDescent="0.3">
      <c r="C579" s="3"/>
      <c r="F579" s="3"/>
    </row>
    <row r="580" spans="3:6" x14ac:dyDescent="0.3">
      <c r="C580" s="3"/>
      <c r="F580" s="3"/>
    </row>
    <row r="581" spans="3:6" x14ac:dyDescent="0.3">
      <c r="C581" s="3"/>
      <c r="F581" s="3"/>
    </row>
    <row r="582" spans="3:6" x14ac:dyDescent="0.3">
      <c r="C582" s="3"/>
      <c r="F582" s="3"/>
    </row>
    <row r="583" spans="3:6" x14ac:dyDescent="0.3">
      <c r="C583" s="3"/>
      <c r="F583" s="3"/>
    </row>
    <row r="584" spans="3:6" x14ac:dyDescent="0.3">
      <c r="C584" s="3"/>
      <c r="F584" s="3"/>
    </row>
    <row r="585" spans="3:6" x14ac:dyDescent="0.3">
      <c r="C585" s="3"/>
      <c r="F585" s="3"/>
    </row>
    <row r="586" spans="3:6" x14ac:dyDescent="0.3">
      <c r="C586" s="3"/>
      <c r="F586" s="3"/>
    </row>
    <row r="587" spans="3:6" x14ac:dyDescent="0.3">
      <c r="C587" s="3"/>
      <c r="F587" s="3"/>
    </row>
    <row r="588" spans="3:6" x14ac:dyDescent="0.3">
      <c r="C588" s="3"/>
      <c r="F588" s="3"/>
    </row>
    <row r="589" spans="3:6" x14ac:dyDescent="0.3">
      <c r="C589" s="3"/>
      <c r="F589" s="3"/>
    </row>
    <row r="590" spans="3:6" x14ac:dyDescent="0.3">
      <c r="C590" s="3"/>
      <c r="F590" s="3"/>
    </row>
    <row r="591" spans="3:6" x14ac:dyDescent="0.3">
      <c r="C591" s="3"/>
      <c r="F591" s="3"/>
    </row>
    <row r="592" spans="3:6" x14ac:dyDescent="0.3">
      <c r="C592" s="3"/>
      <c r="F592" s="3"/>
    </row>
    <row r="593" spans="3:6" x14ac:dyDescent="0.3">
      <c r="C593" s="3"/>
      <c r="F593" s="3"/>
    </row>
    <row r="594" spans="3:6" x14ac:dyDescent="0.3">
      <c r="C594" s="3"/>
      <c r="F594" s="3"/>
    </row>
    <row r="595" spans="3:6" x14ac:dyDescent="0.3">
      <c r="C595" s="3"/>
      <c r="F595" s="3"/>
    </row>
    <row r="596" spans="3:6" x14ac:dyDescent="0.3">
      <c r="C596" s="3"/>
      <c r="F596" s="3"/>
    </row>
    <row r="597" spans="3:6" x14ac:dyDescent="0.3">
      <c r="C597" s="3"/>
      <c r="F597" s="3"/>
    </row>
    <row r="598" spans="3:6" x14ac:dyDescent="0.3">
      <c r="C598" s="3"/>
      <c r="F598" s="3"/>
    </row>
    <row r="599" spans="3:6" x14ac:dyDescent="0.3">
      <c r="C599" s="3"/>
      <c r="F599" s="3"/>
    </row>
    <row r="600" spans="3:6" x14ac:dyDescent="0.3">
      <c r="C600" s="3"/>
      <c r="F600" s="3"/>
    </row>
    <row r="601" spans="3:6" x14ac:dyDescent="0.3">
      <c r="C601" s="3"/>
      <c r="F601" s="3"/>
    </row>
    <row r="602" spans="3:6" x14ac:dyDescent="0.3">
      <c r="C602" s="3"/>
      <c r="F602" s="3"/>
    </row>
    <row r="603" spans="3:6" x14ac:dyDescent="0.3">
      <c r="C603" s="3"/>
      <c r="F603" s="3"/>
    </row>
    <row r="604" spans="3:6" x14ac:dyDescent="0.3">
      <c r="C604" s="3"/>
      <c r="F604" s="3"/>
    </row>
    <row r="605" spans="3:6" x14ac:dyDescent="0.3">
      <c r="C605" s="3"/>
      <c r="F605" s="3"/>
    </row>
    <row r="606" spans="3:6" x14ac:dyDescent="0.3">
      <c r="C606" s="3"/>
      <c r="F606" s="3"/>
    </row>
    <row r="607" spans="3:6" x14ac:dyDescent="0.3">
      <c r="C607" s="3"/>
      <c r="F607" s="3"/>
    </row>
    <row r="608" spans="3:6" x14ac:dyDescent="0.3">
      <c r="C608" s="3"/>
      <c r="F608" s="3"/>
    </row>
    <row r="609" spans="3:6" x14ac:dyDescent="0.3">
      <c r="C609" s="3"/>
      <c r="F609" s="3"/>
    </row>
    <row r="610" spans="3:6" x14ac:dyDescent="0.3">
      <c r="C610" s="3"/>
      <c r="F610" s="3"/>
    </row>
    <row r="611" spans="3:6" x14ac:dyDescent="0.3">
      <c r="C611" s="3"/>
      <c r="F611" s="3"/>
    </row>
    <row r="612" spans="3:6" x14ac:dyDescent="0.3">
      <c r="C612" s="3"/>
      <c r="F612" s="3"/>
    </row>
    <row r="613" spans="3:6" x14ac:dyDescent="0.3">
      <c r="C613" s="3"/>
      <c r="F613" s="3"/>
    </row>
    <row r="614" spans="3:6" x14ac:dyDescent="0.3">
      <c r="C614" s="3"/>
      <c r="F614" s="3"/>
    </row>
    <row r="615" spans="3:6" x14ac:dyDescent="0.3">
      <c r="C615" s="3"/>
      <c r="F615" s="3"/>
    </row>
    <row r="616" spans="3:6" x14ac:dyDescent="0.3">
      <c r="C616" s="3"/>
      <c r="F616" s="3"/>
    </row>
    <row r="617" spans="3:6" x14ac:dyDescent="0.3">
      <c r="C617" s="3"/>
      <c r="F617" s="3"/>
    </row>
    <row r="618" spans="3:6" x14ac:dyDescent="0.3">
      <c r="C618" s="3"/>
      <c r="F618" s="3"/>
    </row>
    <row r="619" spans="3:6" x14ac:dyDescent="0.3">
      <c r="C619" s="3"/>
      <c r="F619" s="3"/>
    </row>
    <row r="620" spans="3:6" x14ac:dyDescent="0.3">
      <c r="C620" s="3"/>
      <c r="F620" s="3"/>
    </row>
    <row r="621" spans="3:6" x14ac:dyDescent="0.3">
      <c r="C621" s="3"/>
      <c r="F621" s="3"/>
    </row>
  </sheetData>
  <mergeCells count="2">
    <mergeCell ref="B1:E1"/>
    <mergeCell ref="G1:J1"/>
  </mergeCells>
  <phoneticPr fontId="2" type="noConversion"/>
  <pageMargins left="1" right="1" top="1" bottom="1" header="0.5" footer="0.5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014E9-61ED-43A2-8661-0D8105DA7B36}">
  <dimension ref="A1:AE118"/>
  <sheetViews>
    <sheetView zoomScale="70" zoomScaleNormal="70" workbookViewId="0">
      <selection activeCell="B39" sqref="B39:AE39"/>
    </sheetView>
  </sheetViews>
  <sheetFormatPr defaultRowHeight="13.8" x14ac:dyDescent="0.3"/>
  <cols>
    <col min="1" max="1" width="13.6640625" style="3" customWidth="1"/>
    <col min="2" max="2" width="5" style="3" bestFit="1" customWidth="1"/>
    <col min="3" max="3" width="4.88671875" style="3" bestFit="1" customWidth="1"/>
    <col min="4" max="4" width="5.6640625" style="3" bestFit="1" customWidth="1"/>
    <col min="5" max="5" width="5.33203125" style="3" bestFit="1" customWidth="1"/>
    <col min="6" max="6" width="5.6640625" style="3" bestFit="1" customWidth="1"/>
    <col min="7" max="7" width="8.33203125" style="3" bestFit="1" customWidth="1"/>
    <col min="8" max="8" width="8.109375" style="3" bestFit="1" customWidth="1"/>
    <col min="9" max="9" width="7.6640625" style="3" bestFit="1" customWidth="1"/>
    <col min="10" max="10" width="7" style="3" bestFit="1" customWidth="1"/>
    <col min="11" max="11" width="5.6640625" style="3" bestFit="1" customWidth="1"/>
    <col min="12" max="12" width="5" style="3" bestFit="1" customWidth="1"/>
    <col min="13" max="13" width="4.88671875" style="3" bestFit="1" customWidth="1"/>
    <col min="14" max="14" width="5.6640625" style="3" bestFit="1" customWidth="1"/>
    <col min="15" max="15" width="5" style="3" customWidth="1"/>
    <col min="16" max="16" width="8.5546875" style="3" bestFit="1" customWidth="1"/>
    <col min="17" max="18" width="8.33203125" style="3" bestFit="1" customWidth="1"/>
    <col min="19" max="19" width="8.21875" style="3" bestFit="1" customWidth="1"/>
    <col min="20" max="20" width="7.77734375" style="3" bestFit="1" customWidth="1"/>
    <col min="21" max="21" width="7.6640625" style="3" bestFit="1" customWidth="1"/>
    <col min="22" max="22" width="4.88671875" style="3" bestFit="1" customWidth="1"/>
    <col min="23" max="23" width="5" style="3" bestFit="1" customWidth="1"/>
    <col min="24" max="24" width="4.88671875" style="3" bestFit="1" customWidth="1"/>
    <col min="25" max="25" width="5.6640625" style="3" bestFit="1" customWidth="1"/>
    <col min="26" max="26" width="8.5546875" style="3" bestFit="1" customWidth="1"/>
    <col min="27" max="27" width="8.33203125" style="3" bestFit="1" customWidth="1"/>
    <col min="28" max="31" width="8.21875" style="3" bestFit="1" customWidth="1"/>
    <col min="32" max="16384" width="8.88671875" style="3"/>
  </cols>
  <sheetData>
    <row r="1" spans="1:31" ht="14.4" customHeight="1" thickBot="1" x14ac:dyDescent="0.35">
      <c r="A1" s="112" t="s">
        <v>62</v>
      </c>
      <c r="B1" s="114" t="s">
        <v>61</v>
      </c>
      <c r="C1" s="115"/>
      <c r="D1" s="115"/>
      <c r="E1" s="115"/>
      <c r="F1" s="115"/>
      <c r="G1" s="115"/>
      <c r="H1" s="115"/>
      <c r="I1" s="115"/>
      <c r="J1" s="115"/>
      <c r="K1" s="116"/>
      <c r="L1" s="114" t="s">
        <v>60</v>
      </c>
      <c r="M1" s="115"/>
      <c r="N1" s="115"/>
      <c r="O1" s="115"/>
      <c r="P1" s="115"/>
      <c r="Q1" s="115"/>
      <c r="R1" s="115"/>
      <c r="S1" s="115"/>
      <c r="T1" s="115"/>
      <c r="U1" s="116"/>
      <c r="V1" s="114" t="s">
        <v>59</v>
      </c>
      <c r="W1" s="115"/>
      <c r="X1" s="115"/>
      <c r="Y1" s="115"/>
      <c r="Z1" s="115"/>
      <c r="AA1" s="115"/>
      <c r="AB1" s="115"/>
      <c r="AC1" s="115"/>
      <c r="AD1" s="115"/>
      <c r="AE1" s="116"/>
    </row>
    <row r="2" spans="1:31" ht="15" customHeight="1" thickBot="1" x14ac:dyDescent="0.35">
      <c r="A2" s="113"/>
      <c r="B2" s="68">
        <v>8.3000000000000007</v>
      </c>
      <c r="C2" s="68">
        <v>9.3000000000000007</v>
      </c>
      <c r="D2" s="68">
        <v>10.3</v>
      </c>
      <c r="E2" s="68">
        <v>11.3</v>
      </c>
      <c r="F2" s="68">
        <v>12.3</v>
      </c>
      <c r="G2" s="68">
        <v>13.3</v>
      </c>
      <c r="H2" s="68">
        <v>14.3</v>
      </c>
      <c r="I2" s="68">
        <v>15.3</v>
      </c>
      <c r="J2" s="68">
        <v>16.3</v>
      </c>
      <c r="K2" s="67">
        <v>17.3</v>
      </c>
      <c r="L2" s="68">
        <v>8.3000000000000007</v>
      </c>
      <c r="M2" s="68">
        <v>9.3000000000000007</v>
      </c>
      <c r="N2" s="68">
        <v>10.3</v>
      </c>
      <c r="O2" s="68">
        <v>11.3</v>
      </c>
      <c r="P2" s="68">
        <v>12.3</v>
      </c>
      <c r="Q2" s="68">
        <v>13.3</v>
      </c>
      <c r="R2" s="68">
        <v>14.3</v>
      </c>
      <c r="S2" s="68">
        <v>15.3</v>
      </c>
      <c r="T2" s="68">
        <v>16.3</v>
      </c>
      <c r="U2" s="67">
        <v>17.3</v>
      </c>
      <c r="V2" s="67">
        <v>7.3</v>
      </c>
      <c r="W2" s="68">
        <v>8.3000000000000007</v>
      </c>
      <c r="X2" s="68">
        <v>9.3000000000000007</v>
      </c>
      <c r="Y2" s="68">
        <v>10.3</v>
      </c>
      <c r="Z2" s="68">
        <v>11.3</v>
      </c>
      <c r="AA2" s="68">
        <v>12.3</v>
      </c>
      <c r="AB2" s="68">
        <v>13.3</v>
      </c>
      <c r="AC2" s="68">
        <v>14.3</v>
      </c>
      <c r="AD2" s="68">
        <v>15.3</v>
      </c>
      <c r="AE2" s="67">
        <v>16.3</v>
      </c>
    </row>
    <row r="3" spans="1:31" ht="15" customHeight="1" x14ac:dyDescent="0.3">
      <c r="A3" s="71" t="s">
        <v>6</v>
      </c>
      <c r="B3" s="66">
        <v>0</v>
      </c>
      <c r="C3" s="65">
        <v>0</v>
      </c>
      <c r="D3" s="65">
        <v>0</v>
      </c>
      <c r="E3" s="65">
        <v>0</v>
      </c>
      <c r="F3" s="65">
        <v>0</v>
      </c>
      <c r="G3" s="65">
        <v>172.55289999999999</v>
      </c>
      <c r="H3" s="65">
        <v>179.02860000000001</v>
      </c>
      <c r="I3" s="65">
        <v>108.9333</v>
      </c>
      <c r="J3" s="65">
        <v>17.901250000000001</v>
      </c>
      <c r="K3" s="65">
        <v>0</v>
      </c>
      <c r="L3" s="65">
        <v>0</v>
      </c>
      <c r="M3" s="65">
        <v>0</v>
      </c>
      <c r="N3" s="65">
        <v>0</v>
      </c>
      <c r="O3" s="65">
        <v>0</v>
      </c>
      <c r="P3" s="65">
        <v>432.83569999999997</v>
      </c>
      <c r="Q3" s="65">
        <v>264.4522</v>
      </c>
      <c r="R3" s="65">
        <v>213.93379999999999</v>
      </c>
      <c r="S3" s="65">
        <v>290.98719999999997</v>
      </c>
      <c r="T3" s="65">
        <v>155.30240000000001</v>
      </c>
      <c r="U3" s="65">
        <v>113.8848</v>
      </c>
      <c r="V3" s="65">
        <v>0</v>
      </c>
      <c r="W3" s="65">
        <v>0</v>
      </c>
      <c r="X3" s="65">
        <v>0</v>
      </c>
      <c r="Y3" s="65">
        <v>0</v>
      </c>
      <c r="Z3" s="65">
        <v>425.87060000000002</v>
      </c>
      <c r="AA3" s="65">
        <v>247.38890000000001</v>
      </c>
      <c r="AB3" s="65">
        <v>270.08870000000002</v>
      </c>
      <c r="AC3" s="65">
        <v>312.85950000000003</v>
      </c>
      <c r="AD3" s="65">
        <v>282.61739999999998</v>
      </c>
      <c r="AE3" s="64">
        <v>266.72559999999999</v>
      </c>
    </row>
    <row r="4" spans="1:31" ht="15" customHeight="1" x14ac:dyDescent="0.3">
      <c r="A4" s="69" t="s">
        <v>7</v>
      </c>
      <c r="B4" s="63">
        <v>0</v>
      </c>
      <c r="C4" s="28">
        <v>0</v>
      </c>
      <c r="D4" s="28">
        <v>0</v>
      </c>
      <c r="E4" s="28">
        <v>0</v>
      </c>
      <c r="F4" s="28">
        <v>0</v>
      </c>
      <c r="G4" s="28">
        <v>202.66990000000001</v>
      </c>
      <c r="H4" s="28">
        <v>209.98480000000001</v>
      </c>
      <c r="I4" s="28">
        <v>128.53630000000001</v>
      </c>
      <c r="J4" s="28">
        <v>24.149509999999999</v>
      </c>
      <c r="K4" s="28">
        <v>0</v>
      </c>
      <c r="L4" s="28">
        <v>0</v>
      </c>
      <c r="M4" s="28">
        <v>0</v>
      </c>
      <c r="N4" s="28">
        <v>0</v>
      </c>
      <c r="O4" s="28">
        <v>0</v>
      </c>
      <c r="P4" s="28">
        <v>465.9144</v>
      </c>
      <c r="Q4" s="28">
        <v>320.7638</v>
      </c>
      <c r="R4" s="28">
        <v>231.3758</v>
      </c>
      <c r="S4" s="28">
        <v>280.06869999999998</v>
      </c>
      <c r="T4" s="28">
        <v>170.7663</v>
      </c>
      <c r="U4" s="28">
        <v>113.6536</v>
      </c>
      <c r="V4" s="28">
        <v>0</v>
      </c>
      <c r="W4" s="28">
        <v>0</v>
      </c>
      <c r="X4" s="28">
        <v>0</v>
      </c>
      <c r="Y4" s="28">
        <v>0</v>
      </c>
      <c r="Z4" s="28">
        <v>441.09010000000001</v>
      </c>
      <c r="AA4" s="28">
        <v>421.35700000000003</v>
      </c>
      <c r="AB4" s="28">
        <v>276.18439999999998</v>
      </c>
      <c r="AC4" s="28">
        <v>382.81099999999998</v>
      </c>
      <c r="AD4" s="28">
        <v>367.89280000000002</v>
      </c>
      <c r="AE4" s="62">
        <v>452.7054</v>
      </c>
    </row>
    <row r="5" spans="1:31" x14ac:dyDescent="0.3">
      <c r="A5" s="69" t="s">
        <v>8</v>
      </c>
      <c r="B5" s="63">
        <v>0</v>
      </c>
      <c r="C5" s="28">
        <v>0</v>
      </c>
      <c r="D5" s="28">
        <v>0</v>
      </c>
      <c r="E5" s="28">
        <v>0</v>
      </c>
      <c r="F5" s="28">
        <v>0</v>
      </c>
      <c r="G5" s="28">
        <v>237.65780000000001</v>
      </c>
      <c r="H5" s="28">
        <v>262.70589999999999</v>
      </c>
      <c r="I5" s="28">
        <v>152.11250000000001</v>
      </c>
      <c r="J5" s="28">
        <v>27.971830000000001</v>
      </c>
      <c r="K5" s="28">
        <v>0</v>
      </c>
      <c r="L5" s="28">
        <v>0</v>
      </c>
      <c r="M5" s="28">
        <v>0</v>
      </c>
      <c r="N5" s="28">
        <v>0</v>
      </c>
      <c r="O5" s="28">
        <v>0</v>
      </c>
      <c r="P5" s="28">
        <v>498.59350000000001</v>
      </c>
      <c r="Q5" s="28">
        <v>409.64139999999998</v>
      </c>
      <c r="R5" s="28">
        <v>371.18079999999998</v>
      </c>
      <c r="S5" s="28">
        <v>351.65559999999999</v>
      </c>
      <c r="T5" s="28">
        <v>350.88299999999998</v>
      </c>
      <c r="U5" s="28">
        <v>142.64240000000001</v>
      </c>
      <c r="V5" s="28">
        <v>0</v>
      </c>
      <c r="W5" s="28">
        <v>0</v>
      </c>
      <c r="X5" s="28">
        <v>0</v>
      </c>
      <c r="Y5" s="28">
        <v>0</v>
      </c>
      <c r="Z5" s="28">
        <v>738.71690000000001</v>
      </c>
      <c r="AA5" s="28">
        <v>504.44490000000002</v>
      </c>
      <c r="AB5" s="28">
        <v>261.80329999999998</v>
      </c>
      <c r="AC5" s="28">
        <v>454.56380000000001</v>
      </c>
      <c r="AD5" s="28">
        <v>433.14940000000001</v>
      </c>
      <c r="AE5" s="62">
        <v>278.447</v>
      </c>
    </row>
    <row r="6" spans="1:31" x14ac:dyDescent="0.3">
      <c r="A6" s="69" t="s">
        <v>9</v>
      </c>
      <c r="B6" s="63">
        <v>0</v>
      </c>
      <c r="C6" s="28">
        <v>0</v>
      </c>
      <c r="D6" s="28">
        <v>0</v>
      </c>
      <c r="E6" s="28">
        <v>0</v>
      </c>
      <c r="F6" s="28">
        <v>0</v>
      </c>
      <c r="G6" s="28">
        <v>342.02089999999998</v>
      </c>
      <c r="H6" s="28">
        <v>328.58420000000001</v>
      </c>
      <c r="I6" s="28">
        <v>206.36070000000001</v>
      </c>
      <c r="J6" s="28">
        <v>36.471130000000002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28">
        <v>679.78160000000003</v>
      </c>
      <c r="Q6" s="28">
        <v>498.94979999999998</v>
      </c>
      <c r="R6" s="28">
        <v>330.1336</v>
      </c>
      <c r="S6" s="28">
        <v>436.69749999999999</v>
      </c>
      <c r="T6" s="28">
        <v>266.46679999999998</v>
      </c>
      <c r="U6" s="28">
        <v>235.75739999999999</v>
      </c>
      <c r="V6" s="28">
        <v>0</v>
      </c>
      <c r="W6" s="28">
        <v>0</v>
      </c>
      <c r="X6" s="28">
        <v>0</v>
      </c>
      <c r="Y6" s="28">
        <v>0</v>
      </c>
      <c r="Z6" s="28">
        <v>862.39570000000003</v>
      </c>
      <c r="AA6" s="28">
        <v>468.23149999999998</v>
      </c>
      <c r="AB6" s="28">
        <v>430.16160000000002</v>
      </c>
      <c r="AC6" s="28">
        <v>636.63840000000005</v>
      </c>
      <c r="AD6" s="28">
        <v>593.41560000000004</v>
      </c>
      <c r="AE6" s="62">
        <v>666.33479999999997</v>
      </c>
    </row>
    <row r="7" spans="1:31" x14ac:dyDescent="0.3">
      <c r="A7" s="69" t="s">
        <v>10</v>
      </c>
      <c r="B7" s="63">
        <v>0</v>
      </c>
      <c r="C7" s="28">
        <v>0</v>
      </c>
      <c r="D7" s="28">
        <v>0</v>
      </c>
      <c r="E7" s="28">
        <v>0</v>
      </c>
      <c r="F7" s="28">
        <v>0</v>
      </c>
      <c r="G7" s="28">
        <v>379.505</v>
      </c>
      <c r="H7" s="28">
        <v>413.23480000000001</v>
      </c>
      <c r="I7" s="28">
        <v>232.46369999999999</v>
      </c>
      <c r="J7" s="28">
        <v>49.718859999999999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8">
        <v>763.02829999999994</v>
      </c>
      <c r="Q7" s="28">
        <v>615.85339999999997</v>
      </c>
      <c r="R7" s="28">
        <v>500.40370000000001</v>
      </c>
      <c r="S7" s="28">
        <v>512.57429999999999</v>
      </c>
      <c r="T7" s="28">
        <v>434.63619999999997</v>
      </c>
      <c r="U7" s="28">
        <v>230.8689</v>
      </c>
      <c r="V7" s="28">
        <v>0</v>
      </c>
      <c r="W7" s="28">
        <v>0</v>
      </c>
      <c r="X7" s="28">
        <v>0</v>
      </c>
      <c r="Y7" s="28">
        <v>0</v>
      </c>
      <c r="Z7" s="28">
        <v>964.22889999999995</v>
      </c>
      <c r="AA7" s="28">
        <v>579.24360000000001</v>
      </c>
      <c r="AB7" s="28">
        <v>446.61689999999999</v>
      </c>
      <c r="AC7" s="28">
        <v>662.98009999999999</v>
      </c>
      <c r="AD7" s="28">
        <v>613.37980000000005</v>
      </c>
      <c r="AE7" s="62">
        <v>614.00310000000002</v>
      </c>
    </row>
    <row r="8" spans="1:31" x14ac:dyDescent="0.3">
      <c r="A8" s="69" t="s">
        <v>26</v>
      </c>
      <c r="B8" s="63">
        <v>0</v>
      </c>
      <c r="C8" s="28">
        <v>0</v>
      </c>
      <c r="D8" s="28">
        <v>0</v>
      </c>
      <c r="E8" s="28">
        <v>0</v>
      </c>
      <c r="F8" s="28">
        <v>0</v>
      </c>
      <c r="G8" s="28">
        <v>637.99400000000003</v>
      </c>
      <c r="H8" s="28">
        <v>550.00599999999997</v>
      </c>
      <c r="I8" s="28">
        <v>354.89030000000002</v>
      </c>
      <c r="J8" s="28">
        <v>78.327969999999993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1279.0999999999999</v>
      </c>
      <c r="Q8" s="28">
        <v>890.98339999999996</v>
      </c>
      <c r="R8" s="28">
        <v>731.83219999999994</v>
      </c>
      <c r="S8" s="28">
        <v>685.87379999999996</v>
      </c>
      <c r="T8" s="28">
        <v>629.48080000000004</v>
      </c>
      <c r="U8" s="28">
        <v>329.8877</v>
      </c>
      <c r="V8" s="28">
        <v>0</v>
      </c>
      <c r="W8" s="28">
        <v>0</v>
      </c>
      <c r="X8" s="28">
        <v>0</v>
      </c>
      <c r="Y8" s="28">
        <v>0</v>
      </c>
      <c r="Z8" s="28">
        <v>1568.5070000000001</v>
      </c>
      <c r="AA8" s="28">
        <v>1040.528</v>
      </c>
      <c r="AB8" s="28">
        <v>623.0498</v>
      </c>
      <c r="AC8" s="28">
        <v>942.2056</v>
      </c>
      <c r="AD8" s="28">
        <v>742.16110000000003</v>
      </c>
      <c r="AE8" s="62">
        <v>771.05830000000003</v>
      </c>
    </row>
    <row r="9" spans="1:31" x14ac:dyDescent="0.3">
      <c r="A9" s="69" t="s">
        <v>23</v>
      </c>
      <c r="B9" s="63">
        <v>0</v>
      </c>
      <c r="C9" s="28">
        <v>0</v>
      </c>
      <c r="D9" s="28">
        <v>0</v>
      </c>
      <c r="E9" s="28">
        <v>0</v>
      </c>
      <c r="F9" s="28">
        <v>0</v>
      </c>
      <c r="G9" s="28">
        <v>779.37879999999996</v>
      </c>
      <c r="H9" s="28">
        <v>645.77919999999995</v>
      </c>
      <c r="I9" s="28">
        <v>399.99590000000001</v>
      </c>
      <c r="J9" s="28">
        <v>102.17870000000001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1519.538</v>
      </c>
      <c r="Q9" s="28">
        <v>890.3605</v>
      </c>
      <c r="R9" s="28">
        <v>964.57759999999996</v>
      </c>
      <c r="S9" s="28">
        <v>926.62260000000003</v>
      </c>
      <c r="T9" s="28">
        <v>682.30730000000005</v>
      </c>
      <c r="U9" s="28">
        <v>359.20060000000001</v>
      </c>
      <c r="V9" s="28">
        <v>0</v>
      </c>
      <c r="W9" s="28">
        <v>0</v>
      </c>
      <c r="X9" s="28">
        <v>0</v>
      </c>
      <c r="Y9" s="28">
        <v>0</v>
      </c>
      <c r="Z9" s="28">
        <v>2038.3109999999999</v>
      </c>
      <c r="AA9" s="28">
        <v>1460.1769999999999</v>
      </c>
      <c r="AB9" s="28">
        <v>886.25279999999998</v>
      </c>
      <c r="AC9" s="28">
        <v>1188.856</v>
      </c>
      <c r="AD9" s="28">
        <v>830.97149999999999</v>
      </c>
      <c r="AE9" s="62">
        <v>894.98469999999998</v>
      </c>
    </row>
    <row r="10" spans="1:31" x14ac:dyDescent="0.3">
      <c r="A10" s="69" t="s">
        <v>27</v>
      </c>
      <c r="B10" s="63">
        <v>0</v>
      </c>
      <c r="C10" s="28">
        <v>0</v>
      </c>
      <c r="D10" s="28">
        <v>0</v>
      </c>
      <c r="E10" s="28">
        <v>0</v>
      </c>
      <c r="F10" s="28">
        <v>0</v>
      </c>
      <c r="G10" s="28">
        <v>1060.7529999999999</v>
      </c>
      <c r="H10" s="28">
        <v>833.10739999999998</v>
      </c>
      <c r="I10" s="28">
        <v>504.22879999999998</v>
      </c>
      <c r="J10" s="28">
        <v>133.57079999999999</v>
      </c>
      <c r="K10" s="28">
        <v>0</v>
      </c>
      <c r="L10" s="28">
        <v>0</v>
      </c>
      <c r="M10" s="28">
        <v>0</v>
      </c>
      <c r="N10" s="28">
        <v>0</v>
      </c>
      <c r="O10" s="28">
        <v>0</v>
      </c>
      <c r="P10" s="28">
        <v>2182.1379999999999</v>
      </c>
      <c r="Q10" s="28">
        <v>1286.261</v>
      </c>
      <c r="R10" s="28">
        <v>1084.8820000000001</v>
      </c>
      <c r="S10" s="28">
        <v>1037.8240000000001</v>
      </c>
      <c r="T10" s="28">
        <v>712.57320000000004</v>
      </c>
      <c r="U10" s="28">
        <v>472.7867</v>
      </c>
      <c r="V10" s="28">
        <v>0</v>
      </c>
      <c r="W10" s="28">
        <v>0</v>
      </c>
      <c r="X10" s="28">
        <v>0</v>
      </c>
      <c r="Y10" s="28">
        <v>0</v>
      </c>
      <c r="Z10" s="28">
        <v>2895.7190000000001</v>
      </c>
      <c r="AA10" s="28">
        <v>1869.663</v>
      </c>
      <c r="AB10" s="28">
        <v>1245.251</v>
      </c>
      <c r="AC10" s="28">
        <v>1317.616</v>
      </c>
      <c r="AD10" s="28">
        <v>1112.104</v>
      </c>
      <c r="AE10" s="62">
        <v>1013.96</v>
      </c>
    </row>
    <row r="11" spans="1:31" x14ac:dyDescent="0.3">
      <c r="A11" s="69" t="s">
        <v>28</v>
      </c>
      <c r="B11" s="63">
        <v>0</v>
      </c>
      <c r="C11" s="28">
        <v>0</v>
      </c>
      <c r="D11" s="28">
        <v>0</v>
      </c>
      <c r="E11" s="28">
        <v>0</v>
      </c>
      <c r="F11" s="28">
        <v>0</v>
      </c>
      <c r="G11" s="28">
        <v>1622.0989999999999</v>
      </c>
      <c r="H11" s="28">
        <v>973.57759999999996</v>
      </c>
      <c r="I11" s="28">
        <v>590.7269</v>
      </c>
      <c r="J11" s="28">
        <v>168.274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2987.4720000000002</v>
      </c>
      <c r="Q11" s="28">
        <v>2001.1669999999999</v>
      </c>
      <c r="R11" s="28">
        <v>1541.204</v>
      </c>
      <c r="S11" s="28">
        <v>1293.3489999999999</v>
      </c>
      <c r="T11" s="28">
        <v>1110.1079999999999</v>
      </c>
      <c r="U11" s="28">
        <v>631.4316</v>
      </c>
      <c r="V11" s="28">
        <v>0</v>
      </c>
      <c r="W11" s="28">
        <v>0</v>
      </c>
      <c r="X11" s="28">
        <v>0</v>
      </c>
      <c r="Y11" s="28">
        <v>0</v>
      </c>
      <c r="Z11" s="28">
        <v>3408.55</v>
      </c>
      <c r="AA11" s="28">
        <v>2553.1779999999999</v>
      </c>
      <c r="AB11" s="28">
        <v>1618.604</v>
      </c>
      <c r="AC11" s="28">
        <v>1666.547</v>
      </c>
      <c r="AD11" s="28">
        <v>1266.752</v>
      </c>
      <c r="AE11" s="62">
        <v>1361.8130000000001</v>
      </c>
    </row>
    <row r="12" spans="1:31" ht="14.4" thickBot="1" x14ac:dyDescent="0.35">
      <c r="A12" s="70" t="s">
        <v>11</v>
      </c>
      <c r="B12" s="63">
        <v>0</v>
      </c>
      <c r="C12" s="28">
        <v>0</v>
      </c>
      <c r="D12" s="28">
        <v>0</v>
      </c>
      <c r="E12" s="28">
        <v>0</v>
      </c>
      <c r="F12" s="28">
        <v>0</v>
      </c>
      <c r="G12" s="28">
        <v>232.91200000000001</v>
      </c>
      <c r="H12" s="28">
        <v>241.58269999999999</v>
      </c>
      <c r="I12" s="28">
        <v>122.8664</v>
      </c>
      <c r="J12" s="28">
        <v>26.683389999999999</v>
      </c>
      <c r="K12" s="28">
        <v>0</v>
      </c>
      <c r="L12" s="28">
        <v>0</v>
      </c>
      <c r="M12" s="28">
        <v>0</v>
      </c>
      <c r="N12" s="28">
        <v>0</v>
      </c>
      <c r="O12" s="28">
        <v>0</v>
      </c>
      <c r="P12" s="28">
        <v>371.19650000000001</v>
      </c>
      <c r="Q12" s="28">
        <v>336.52699999999999</v>
      </c>
      <c r="R12" s="28">
        <v>294.84800000000001</v>
      </c>
      <c r="S12" s="28">
        <v>298.76209999999998</v>
      </c>
      <c r="T12" s="28">
        <v>274.30509999999998</v>
      </c>
      <c r="U12" s="28">
        <v>123.4375</v>
      </c>
      <c r="V12" s="28">
        <v>0</v>
      </c>
      <c r="W12" s="28">
        <v>0</v>
      </c>
      <c r="X12" s="28">
        <v>0</v>
      </c>
      <c r="Y12" s="28">
        <v>0</v>
      </c>
      <c r="Z12" s="28">
        <v>424.0172</v>
      </c>
      <c r="AA12" s="28">
        <v>291.74040000000002</v>
      </c>
      <c r="AB12" s="28">
        <v>232.36279999999999</v>
      </c>
      <c r="AC12" s="28">
        <v>302.64019999999999</v>
      </c>
      <c r="AD12" s="28">
        <v>351.13959999999997</v>
      </c>
      <c r="AE12" s="62">
        <v>278.32049999999998</v>
      </c>
    </row>
    <row r="13" spans="1:31" ht="14.4" thickTop="1" x14ac:dyDescent="0.3">
      <c r="A13" s="69" t="s">
        <v>12</v>
      </c>
      <c r="B13" s="63">
        <v>0</v>
      </c>
      <c r="C13" s="28">
        <v>0</v>
      </c>
      <c r="D13" s="28">
        <v>0</v>
      </c>
      <c r="E13" s="28">
        <v>0</v>
      </c>
      <c r="F13" s="28">
        <v>0</v>
      </c>
      <c r="G13" s="28">
        <v>207.1549</v>
      </c>
      <c r="H13" s="28">
        <v>245.03280000000001</v>
      </c>
      <c r="I13" s="28">
        <v>114.748</v>
      </c>
      <c r="J13" s="28">
        <v>29.781949999999998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351.82619999999997</v>
      </c>
      <c r="Q13" s="28">
        <v>316.32209999999998</v>
      </c>
      <c r="R13" s="28">
        <v>271.28550000000001</v>
      </c>
      <c r="S13" s="28">
        <v>397.53800000000001</v>
      </c>
      <c r="T13" s="28">
        <v>255.76079999999999</v>
      </c>
      <c r="U13" s="28">
        <v>136.7894</v>
      </c>
      <c r="V13" s="28">
        <v>0</v>
      </c>
      <c r="W13" s="28">
        <v>0</v>
      </c>
      <c r="X13" s="28">
        <v>0</v>
      </c>
      <c r="Y13" s="28">
        <v>0</v>
      </c>
      <c r="Z13" s="28">
        <v>490.6814</v>
      </c>
      <c r="AA13" s="28">
        <v>428.98070000000001</v>
      </c>
      <c r="AB13" s="28">
        <v>255.5591</v>
      </c>
      <c r="AC13" s="28">
        <v>340.8544</v>
      </c>
      <c r="AD13" s="28">
        <v>464.77</v>
      </c>
      <c r="AE13" s="62">
        <v>468.12849999999997</v>
      </c>
    </row>
    <row r="14" spans="1:31" x14ac:dyDescent="0.3">
      <c r="A14" s="69" t="s">
        <v>13</v>
      </c>
      <c r="B14" s="63">
        <v>0</v>
      </c>
      <c r="C14" s="28">
        <v>0</v>
      </c>
      <c r="D14" s="28">
        <v>0</v>
      </c>
      <c r="E14" s="28">
        <v>0</v>
      </c>
      <c r="F14" s="28">
        <v>0</v>
      </c>
      <c r="G14" s="28">
        <v>286.09269999999998</v>
      </c>
      <c r="H14" s="28">
        <v>331.79050000000001</v>
      </c>
      <c r="I14" s="28">
        <v>158.74600000000001</v>
      </c>
      <c r="J14" s="28">
        <v>31.9099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463.548</v>
      </c>
      <c r="Q14" s="28">
        <v>374.48930000000001</v>
      </c>
      <c r="R14" s="28">
        <v>308.58420000000001</v>
      </c>
      <c r="S14" s="28">
        <v>433.14049999999997</v>
      </c>
      <c r="T14" s="28">
        <v>358.41289999999998</v>
      </c>
      <c r="U14" s="28">
        <v>138.44399999999999</v>
      </c>
      <c r="V14" s="28">
        <v>0</v>
      </c>
      <c r="W14" s="28">
        <v>0</v>
      </c>
      <c r="X14" s="28">
        <v>0</v>
      </c>
      <c r="Y14" s="28">
        <v>0</v>
      </c>
      <c r="Z14" s="28">
        <v>588.65189999999996</v>
      </c>
      <c r="AA14" s="28">
        <v>485.1814</v>
      </c>
      <c r="AB14" s="28">
        <v>270.04169999999999</v>
      </c>
      <c r="AC14" s="28">
        <v>594.92290000000003</v>
      </c>
      <c r="AD14" s="28">
        <v>398.42110000000002</v>
      </c>
      <c r="AE14" s="62">
        <v>459.57260000000002</v>
      </c>
    </row>
    <row r="15" spans="1:31" x14ac:dyDescent="0.3">
      <c r="A15" s="69" t="s">
        <v>14</v>
      </c>
      <c r="B15" s="63">
        <v>0</v>
      </c>
      <c r="C15" s="28">
        <v>0</v>
      </c>
      <c r="D15" s="28">
        <v>0</v>
      </c>
      <c r="E15" s="28">
        <v>0</v>
      </c>
      <c r="F15" s="28">
        <v>0</v>
      </c>
      <c r="G15" s="28">
        <v>385.74310000000003</v>
      </c>
      <c r="H15" s="28">
        <v>299.47770000000003</v>
      </c>
      <c r="I15" s="28">
        <v>178.22829999999999</v>
      </c>
      <c r="J15" s="28">
        <v>42.209949999999999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645.54110000000003</v>
      </c>
      <c r="Q15" s="28">
        <v>507.81029999999998</v>
      </c>
      <c r="R15" s="28">
        <v>382.63650000000001</v>
      </c>
      <c r="S15" s="28">
        <v>433.6352</v>
      </c>
      <c r="T15" s="28">
        <v>334.25540000000001</v>
      </c>
      <c r="U15" s="28">
        <v>221.76679999999999</v>
      </c>
      <c r="V15" s="28">
        <v>0</v>
      </c>
      <c r="W15" s="28">
        <v>0</v>
      </c>
      <c r="X15" s="28">
        <v>0</v>
      </c>
      <c r="Y15" s="28">
        <v>0</v>
      </c>
      <c r="Z15" s="28">
        <v>848.03129999999999</v>
      </c>
      <c r="AA15" s="28">
        <v>578.33810000000005</v>
      </c>
      <c r="AB15" s="28">
        <v>336.20010000000002</v>
      </c>
      <c r="AC15" s="28">
        <v>471.47089999999997</v>
      </c>
      <c r="AD15" s="28">
        <v>485.73899999999998</v>
      </c>
      <c r="AE15" s="62">
        <v>457.58</v>
      </c>
    </row>
    <row r="16" spans="1:31" x14ac:dyDescent="0.3">
      <c r="A16" s="69" t="s">
        <v>15</v>
      </c>
      <c r="B16" s="63">
        <v>0</v>
      </c>
      <c r="C16" s="28">
        <v>0</v>
      </c>
      <c r="D16" s="28">
        <v>0</v>
      </c>
      <c r="E16" s="28">
        <v>0</v>
      </c>
      <c r="F16" s="28">
        <v>0</v>
      </c>
      <c r="G16" s="28">
        <v>452.4237</v>
      </c>
      <c r="H16" s="28">
        <v>377.51159999999999</v>
      </c>
      <c r="I16" s="28">
        <v>224.27330000000001</v>
      </c>
      <c r="J16" s="28">
        <v>44.4621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945.76919999999996</v>
      </c>
      <c r="Q16" s="28">
        <v>669.5444</v>
      </c>
      <c r="R16" s="28">
        <v>539.82410000000004</v>
      </c>
      <c r="S16" s="28">
        <v>462.08640000000003</v>
      </c>
      <c r="T16" s="28">
        <v>422.96280000000002</v>
      </c>
      <c r="U16" s="28">
        <v>230.44110000000001</v>
      </c>
      <c r="V16" s="28">
        <v>0</v>
      </c>
      <c r="W16" s="28">
        <v>0</v>
      </c>
      <c r="X16" s="28">
        <v>0</v>
      </c>
      <c r="Y16" s="28">
        <v>0</v>
      </c>
      <c r="Z16" s="28">
        <v>1080.6569999999999</v>
      </c>
      <c r="AA16" s="28">
        <v>620.96489999999994</v>
      </c>
      <c r="AB16" s="28">
        <v>462.91300000000001</v>
      </c>
      <c r="AC16" s="28">
        <v>601.9751</v>
      </c>
      <c r="AD16" s="28">
        <v>719.78160000000003</v>
      </c>
      <c r="AE16" s="62">
        <v>589.74950000000001</v>
      </c>
    </row>
    <row r="17" spans="1:31" x14ac:dyDescent="0.3">
      <c r="A17" s="69" t="s">
        <v>29</v>
      </c>
      <c r="B17" s="63">
        <v>0</v>
      </c>
      <c r="C17" s="28">
        <v>0</v>
      </c>
      <c r="D17" s="28">
        <v>0</v>
      </c>
      <c r="E17" s="28">
        <v>0</v>
      </c>
      <c r="F17" s="28">
        <v>0</v>
      </c>
      <c r="G17" s="28">
        <v>796.59990000000005</v>
      </c>
      <c r="H17" s="28">
        <v>491.4325</v>
      </c>
      <c r="I17" s="28">
        <v>391.52080000000001</v>
      </c>
      <c r="J17" s="28">
        <v>83.610489999999999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1244.537</v>
      </c>
      <c r="Q17" s="28">
        <v>984.29579999999999</v>
      </c>
      <c r="R17" s="28">
        <v>639.24680000000001</v>
      </c>
      <c r="S17" s="28">
        <v>607.30439999999999</v>
      </c>
      <c r="T17" s="28">
        <v>615.79110000000003</v>
      </c>
      <c r="U17" s="28">
        <v>356.42939999999999</v>
      </c>
      <c r="V17" s="28">
        <v>0</v>
      </c>
      <c r="W17" s="28">
        <v>0</v>
      </c>
      <c r="X17" s="28">
        <v>0</v>
      </c>
      <c r="Y17" s="28">
        <v>0</v>
      </c>
      <c r="Z17" s="28">
        <v>1572.2860000000001</v>
      </c>
      <c r="AA17" s="28">
        <v>1093.607</v>
      </c>
      <c r="AB17" s="28">
        <v>780.43679999999995</v>
      </c>
      <c r="AC17" s="28">
        <v>770.6268</v>
      </c>
      <c r="AD17" s="28">
        <v>716.65869999999995</v>
      </c>
      <c r="AE17" s="62">
        <v>751.95960000000002</v>
      </c>
    </row>
    <row r="18" spans="1:31" x14ac:dyDescent="0.3">
      <c r="A18" s="69" t="s">
        <v>24</v>
      </c>
      <c r="B18" s="63">
        <v>0</v>
      </c>
      <c r="C18" s="28">
        <v>0</v>
      </c>
      <c r="D18" s="28">
        <v>0</v>
      </c>
      <c r="E18" s="28">
        <v>0</v>
      </c>
      <c r="F18" s="28">
        <v>0</v>
      </c>
      <c r="G18" s="28">
        <v>839.17409999999995</v>
      </c>
      <c r="H18" s="28">
        <v>655.34450000000004</v>
      </c>
      <c r="I18" s="28">
        <v>357.28089999999997</v>
      </c>
      <c r="J18" s="28">
        <v>101.9127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1750.547</v>
      </c>
      <c r="Q18" s="28">
        <v>907.46029999999996</v>
      </c>
      <c r="R18" s="28">
        <v>898.07209999999998</v>
      </c>
      <c r="S18" s="28">
        <v>910.5385</v>
      </c>
      <c r="T18" s="28">
        <v>707.67790000000002</v>
      </c>
      <c r="U18" s="28">
        <v>362.66300000000001</v>
      </c>
      <c r="V18" s="28">
        <v>0</v>
      </c>
      <c r="W18" s="28">
        <v>0</v>
      </c>
      <c r="X18" s="28">
        <v>0</v>
      </c>
      <c r="Y18" s="28">
        <v>0</v>
      </c>
      <c r="Z18" s="28">
        <v>1907.423</v>
      </c>
      <c r="AA18" s="28">
        <v>1389.204</v>
      </c>
      <c r="AB18" s="28">
        <v>1044.789</v>
      </c>
      <c r="AC18" s="28">
        <v>949.22170000000006</v>
      </c>
      <c r="AD18" s="28">
        <v>824.798</v>
      </c>
      <c r="AE18" s="62">
        <v>941.95609999999999</v>
      </c>
    </row>
    <row r="19" spans="1:31" x14ac:dyDescent="0.3">
      <c r="A19" s="69" t="s">
        <v>30</v>
      </c>
      <c r="B19" s="63">
        <v>0</v>
      </c>
      <c r="C19" s="28">
        <v>0</v>
      </c>
      <c r="D19" s="28">
        <v>0</v>
      </c>
      <c r="E19" s="28">
        <v>0</v>
      </c>
      <c r="F19" s="28">
        <v>0</v>
      </c>
      <c r="G19" s="28">
        <v>1170.4490000000001</v>
      </c>
      <c r="H19" s="28">
        <v>773.78160000000003</v>
      </c>
      <c r="I19" s="28">
        <v>518.9171</v>
      </c>
      <c r="J19" s="28">
        <v>131.0917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2017.11</v>
      </c>
      <c r="Q19" s="28">
        <v>1155.806</v>
      </c>
      <c r="R19" s="28">
        <v>1147.943</v>
      </c>
      <c r="S19" s="28">
        <v>986.28639999999996</v>
      </c>
      <c r="T19" s="28">
        <v>720.40899999999999</v>
      </c>
      <c r="U19" s="28">
        <v>438.14100000000002</v>
      </c>
      <c r="V19" s="28">
        <v>0</v>
      </c>
      <c r="W19" s="28">
        <v>0</v>
      </c>
      <c r="X19" s="28">
        <v>0</v>
      </c>
      <c r="Y19" s="28">
        <v>0</v>
      </c>
      <c r="Z19" s="28">
        <v>2528.0839999999998</v>
      </c>
      <c r="AA19" s="28">
        <v>1735.087</v>
      </c>
      <c r="AB19" s="28">
        <v>1041.1790000000001</v>
      </c>
      <c r="AC19" s="28">
        <v>1093.413</v>
      </c>
      <c r="AD19" s="28">
        <v>1258.6379999999999</v>
      </c>
      <c r="AE19" s="62">
        <v>1092.33</v>
      </c>
    </row>
    <row r="20" spans="1:31" x14ac:dyDescent="0.3">
      <c r="A20" s="69" t="s">
        <v>31</v>
      </c>
      <c r="B20" s="63">
        <v>0</v>
      </c>
      <c r="C20" s="28">
        <v>0</v>
      </c>
      <c r="D20" s="28">
        <v>0</v>
      </c>
      <c r="E20" s="28">
        <v>0</v>
      </c>
      <c r="F20" s="28">
        <v>0</v>
      </c>
      <c r="G20" s="28">
        <v>1282.1420000000001</v>
      </c>
      <c r="H20" s="28">
        <v>926.19320000000005</v>
      </c>
      <c r="I20" s="28">
        <v>532.90719999999999</v>
      </c>
      <c r="J20" s="28">
        <v>158.7895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2501.2919999999999</v>
      </c>
      <c r="Q20" s="28">
        <v>1629.5840000000001</v>
      </c>
      <c r="R20" s="28">
        <v>1384.182</v>
      </c>
      <c r="S20" s="28">
        <v>1097.01</v>
      </c>
      <c r="T20" s="28">
        <v>869.78610000000003</v>
      </c>
      <c r="U20" s="28">
        <v>548.84310000000005</v>
      </c>
      <c r="V20" s="28">
        <v>0</v>
      </c>
      <c r="W20" s="28">
        <v>0</v>
      </c>
      <c r="X20" s="28">
        <v>0</v>
      </c>
      <c r="Y20" s="28">
        <v>0</v>
      </c>
      <c r="Z20" s="28">
        <v>3311.6039999999998</v>
      </c>
      <c r="AA20" s="28">
        <v>2313.2179999999998</v>
      </c>
      <c r="AB20" s="28">
        <v>1376.3630000000001</v>
      </c>
      <c r="AC20" s="28">
        <v>1508.848</v>
      </c>
      <c r="AD20" s="28">
        <v>1304.0350000000001</v>
      </c>
      <c r="AE20" s="62">
        <v>1120.6559999999999</v>
      </c>
    </row>
    <row r="21" spans="1:31" ht="14.4" thickBot="1" x14ac:dyDescent="0.35">
      <c r="A21" s="70" t="s">
        <v>16</v>
      </c>
      <c r="B21" s="63">
        <v>0</v>
      </c>
      <c r="C21" s="28">
        <v>0</v>
      </c>
      <c r="D21" s="28">
        <v>0</v>
      </c>
      <c r="E21" s="28">
        <v>0</v>
      </c>
      <c r="F21" s="28">
        <v>0</v>
      </c>
      <c r="G21" s="28">
        <v>173.87370000000001</v>
      </c>
      <c r="H21" s="28">
        <v>168.24189999999999</v>
      </c>
      <c r="I21" s="28">
        <v>117.8441</v>
      </c>
      <c r="J21" s="28">
        <v>22.347059999999999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422.75360000000001</v>
      </c>
      <c r="Q21" s="28">
        <v>305.9289</v>
      </c>
      <c r="R21" s="28">
        <v>193.59649999999999</v>
      </c>
      <c r="S21" s="28">
        <v>273.60719999999998</v>
      </c>
      <c r="T21" s="28">
        <v>192.72110000000001</v>
      </c>
      <c r="U21" s="28">
        <v>126.0391</v>
      </c>
      <c r="V21" s="28">
        <v>0</v>
      </c>
      <c r="W21" s="28">
        <v>0</v>
      </c>
      <c r="X21" s="28">
        <v>0</v>
      </c>
      <c r="Y21" s="28">
        <v>0</v>
      </c>
      <c r="Z21" s="28">
        <v>401.48410000000001</v>
      </c>
      <c r="AA21" s="28">
        <v>206.71700000000001</v>
      </c>
      <c r="AB21" s="28">
        <v>270.0684</v>
      </c>
      <c r="AC21" s="28">
        <v>345.53539999999998</v>
      </c>
      <c r="AD21" s="28">
        <v>309.81389999999999</v>
      </c>
      <c r="AE21" s="62">
        <v>300.87720000000002</v>
      </c>
    </row>
    <row r="22" spans="1:31" ht="14.4" thickTop="1" x14ac:dyDescent="0.3">
      <c r="A22" s="69" t="s">
        <v>17</v>
      </c>
      <c r="B22" s="63">
        <v>0</v>
      </c>
      <c r="C22" s="28">
        <v>0</v>
      </c>
      <c r="D22" s="28">
        <v>0</v>
      </c>
      <c r="E22" s="28">
        <v>0</v>
      </c>
      <c r="F22" s="28">
        <v>0</v>
      </c>
      <c r="G22" s="28">
        <v>199.4966</v>
      </c>
      <c r="H22" s="28">
        <v>236.30359999999999</v>
      </c>
      <c r="I22" s="28">
        <v>126.9803</v>
      </c>
      <c r="J22" s="28">
        <v>30.882449999999999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419.0421</v>
      </c>
      <c r="Q22" s="28">
        <v>271.39400000000001</v>
      </c>
      <c r="R22" s="28">
        <v>214.92339999999999</v>
      </c>
      <c r="S22" s="28">
        <v>247.7141</v>
      </c>
      <c r="T22" s="28">
        <v>186.73</v>
      </c>
      <c r="U22" s="28">
        <v>140.6721</v>
      </c>
      <c r="V22" s="28">
        <v>0</v>
      </c>
      <c r="W22" s="28">
        <v>0</v>
      </c>
      <c r="X22" s="28">
        <v>0</v>
      </c>
      <c r="Y22" s="28">
        <v>0</v>
      </c>
      <c r="Z22" s="28">
        <v>522.73379999999997</v>
      </c>
      <c r="AA22" s="28">
        <v>305.65859999999998</v>
      </c>
      <c r="AB22" s="28">
        <v>249.7824</v>
      </c>
      <c r="AC22" s="28">
        <v>339.35680000000002</v>
      </c>
      <c r="AD22" s="28">
        <v>279.27050000000003</v>
      </c>
      <c r="AE22" s="62">
        <v>346.08769999999998</v>
      </c>
    </row>
    <row r="23" spans="1:31" x14ac:dyDescent="0.3">
      <c r="A23" s="69" t="s">
        <v>18</v>
      </c>
      <c r="B23" s="63">
        <v>0</v>
      </c>
      <c r="C23" s="28">
        <v>0</v>
      </c>
      <c r="D23" s="28">
        <v>0</v>
      </c>
      <c r="E23" s="28">
        <v>0</v>
      </c>
      <c r="F23" s="28">
        <v>0</v>
      </c>
      <c r="G23" s="28">
        <v>291.67290000000003</v>
      </c>
      <c r="H23" s="28">
        <v>279.76900000000001</v>
      </c>
      <c r="I23" s="28">
        <v>169.6001</v>
      </c>
      <c r="J23" s="28">
        <v>32.879199999999997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548.7491</v>
      </c>
      <c r="Q23" s="28">
        <v>330.37950000000001</v>
      </c>
      <c r="R23" s="28">
        <v>340.44929999999999</v>
      </c>
      <c r="S23" s="28">
        <v>356.49130000000002</v>
      </c>
      <c r="T23" s="28">
        <v>291.32130000000001</v>
      </c>
      <c r="U23" s="28">
        <v>166.0188</v>
      </c>
      <c r="V23" s="28">
        <v>0</v>
      </c>
      <c r="W23" s="28">
        <v>0</v>
      </c>
      <c r="X23" s="28">
        <v>0</v>
      </c>
      <c r="Y23" s="28">
        <v>0</v>
      </c>
      <c r="Z23" s="28">
        <v>610.63850000000002</v>
      </c>
      <c r="AA23" s="28">
        <v>393.95499999999998</v>
      </c>
      <c r="AB23" s="28">
        <v>304.65980000000002</v>
      </c>
      <c r="AC23" s="28">
        <v>394.49369999999999</v>
      </c>
      <c r="AD23" s="28">
        <v>435.81920000000002</v>
      </c>
      <c r="AE23" s="62">
        <v>509.62189999999998</v>
      </c>
    </row>
    <row r="24" spans="1:31" x14ac:dyDescent="0.3">
      <c r="A24" s="69" t="s">
        <v>19</v>
      </c>
      <c r="B24" s="63">
        <v>0</v>
      </c>
      <c r="C24" s="28">
        <v>0</v>
      </c>
      <c r="D24" s="28">
        <v>0</v>
      </c>
      <c r="E24" s="28">
        <v>0</v>
      </c>
      <c r="F24" s="28">
        <v>0</v>
      </c>
      <c r="G24" s="28">
        <v>304.06549999999999</v>
      </c>
      <c r="H24" s="28">
        <v>303.04860000000002</v>
      </c>
      <c r="I24" s="28">
        <v>196.07480000000001</v>
      </c>
      <c r="J24" s="28">
        <v>31.04702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671.25990000000002</v>
      </c>
      <c r="Q24" s="28">
        <v>403.35129999999998</v>
      </c>
      <c r="R24" s="28">
        <v>423.65199999999999</v>
      </c>
      <c r="S24" s="28">
        <v>449.23520000000002</v>
      </c>
      <c r="T24" s="28">
        <v>383.38310000000001</v>
      </c>
      <c r="U24" s="28">
        <v>198.48330000000001</v>
      </c>
      <c r="V24" s="28">
        <v>0</v>
      </c>
      <c r="W24" s="28">
        <v>0</v>
      </c>
      <c r="X24" s="28">
        <v>0</v>
      </c>
      <c r="Y24" s="28">
        <v>0</v>
      </c>
      <c r="Z24" s="28">
        <v>1122.271</v>
      </c>
      <c r="AA24" s="28">
        <v>539.44989999999996</v>
      </c>
      <c r="AB24" s="28">
        <v>353.32170000000002</v>
      </c>
      <c r="AC24" s="28">
        <v>560.99649999999997</v>
      </c>
      <c r="AD24" s="28">
        <v>370.2235</v>
      </c>
      <c r="AE24" s="62">
        <v>589.45550000000003</v>
      </c>
    </row>
    <row r="25" spans="1:31" x14ac:dyDescent="0.3">
      <c r="A25" s="69" t="s">
        <v>20</v>
      </c>
      <c r="B25" s="63">
        <v>0</v>
      </c>
      <c r="C25" s="28">
        <v>0</v>
      </c>
      <c r="D25" s="28">
        <v>0</v>
      </c>
      <c r="E25" s="28">
        <v>0</v>
      </c>
      <c r="F25" s="28">
        <v>0</v>
      </c>
      <c r="G25" s="28">
        <v>430.65120000000002</v>
      </c>
      <c r="H25" s="28">
        <v>401.94330000000002</v>
      </c>
      <c r="I25" s="28">
        <v>263.7527</v>
      </c>
      <c r="J25" s="28">
        <v>44.874980000000001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941.1653</v>
      </c>
      <c r="Q25" s="28">
        <v>621.62080000000003</v>
      </c>
      <c r="R25" s="28">
        <v>445.79160000000002</v>
      </c>
      <c r="S25" s="28">
        <v>624.12490000000003</v>
      </c>
      <c r="T25" s="28">
        <v>450.84870000000001</v>
      </c>
      <c r="U25" s="28">
        <v>248.10059999999999</v>
      </c>
      <c r="V25" s="28">
        <v>0</v>
      </c>
      <c r="W25" s="28">
        <v>0</v>
      </c>
      <c r="X25" s="28">
        <v>0</v>
      </c>
      <c r="Y25" s="28">
        <v>0</v>
      </c>
      <c r="Z25" s="28">
        <v>1278.395</v>
      </c>
      <c r="AA25" s="28">
        <v>676.84889999999996</v>
      </c>
      <c r="AB25" s="28">
        <v>499.82889999999998</v>
      </c>
      <c r="AC25" s="28">
        <v>554.83079999999995</v>
      </c>
      <c r="AD25" s="28">
        <v>449.9796</v>
      </c>
      <c r="AE25" s="62">
        <v>526.48469999999998</v>
      </c>
    </row>
    <row r="26" spans="1:31" x14ac:dyDescent="0.3">
      <c r="A26" s="69" t="s">
        <v>32</v>
      </c>
      <c r="B26" s="63">
        <v>0</v>
      </c>
      <c r="C26" s="28">
        <v>0</v>
      </c>
      <c r="D26" s="28">
        <v>0</v>
      </c>
      <c r="E26" s="28">
        <v>0</v>
      </c>
      <c r="F26" s="28">
        <v>0</v>
      </c>
      <c r="G26" s="28">
        <v>711.67330000000004</v>
      </c>
      <c r="H26" s="28">
        <v>545.56600000000003</v>
      </c>
      <c r="I26" s="28">
        <v>389.85210000000001</v>
      </c>
      <c r="J26" s="28">
        <v>78.353809999999996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974.745</v>
      </c>
      <c r="Q26" s="28">
        <v>945.31219999999996</v>
      </c>
      <c r="R26" s="28">
        <v>709.57510000000002</v>
      </c>
      <c r="S26" s="28">
        <v>744.99429999999995</v>
      </c>
      <c r="T26" s="28">
        <v>626.42579999999998</v>
      </c>
      <c r="U26" s="28">
        <v>280.584</v>
      </c>
      <c r="V26" s="28">
        <v>0</v>
      </c>
      <c r="W26" s="28">
        <v>0</v>
      </c>
      <c r="X26" s="28">
        <v>0</v>
      </c>
      <c r="Y26" s="28">
        <v>0</v>
      </c>
      <c r="Z26" s="28">
        <v>1476.577</v>
      </c>
      <c r="AA26" s="28">
        <v>1064.4380000000001</v>
      </c>
      <c r="AB26" s="28">
        <v>739.06349999999998</v>
      </c>
      <c r="AC26" s="28">
        <v>801.86580000000004</v>
      </c>
      <c r="AD26" s="28">
        <v>800.20209999999997</v>
      </c>
      <c r="AE26" s="62">
        <v>693.21789999999999</v>
      </c>
    </row>
    <row r="27" spans="1:31" x14ac:dyDescent="0.3">
      <c r="A27" s="69" t="s">
        <v>25</v>
      </c>
      <c r="B27" s="63">
        <v>0</v>
      </c>
      <c r="C27" s="28">
        <v>0</v>
      </c>
      <c r="D27" s="28">
        <v>0</v>
      </c>
      <c r="E27" s="28">
        <v>0</v>
      </c>
      <c r="F27" s="28">
        <v>0</v>
      </c>
      <c r="G27" s="28">
        <v>906.17539999999997</v>
      </c>
      <c r="H27" s="28">
        <v>690.90030000000002</v>
      </c>
      <c r="I27" s="28">
        <v>374.27760000000001</v>
      </c>
      <c r="J27" s="28">
        <v>92.731290000000001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1530.021</v>
      </c>
      <c r="Q27" s="28">
        <v>1028.519</v>
      </c>
      <c r="R27" s="28">
        <v>898.70209999999997</v>
      </c>
      <c r="S27" s="28">
        <v>866.99680000000001</v>
      </c>
      <c r="T27" s="28">
        <v>805.74270000000001</v>
      </c>
      <c r="U27" s="28">
        <v>370.09640000000002</v>
      </c>
      <c r="V27" s="28">
        <v>0</v>
      </c>
      <c r="W27" s="28">
        <v>0</v>
      </c>
      <c r="X27" s="28">
        <v>0</v>
      </c>
      <c r="Y27" s="28">
        <v>0</v>
      </c>
      <c r="Z27" s="28">
        <v>1947.8240000000001</v>
      </c>
      <c r="AA27" s="28">
        <v>1426.633</v>
      </c>
      <c r="AB27" s="28">
        <v>986.13329999999996</v>
      </c>
      <c r="AC27" s="28">
        <v>925.0204</v>
      </c>
      <c r="AD27" s="28">
        <v>1024.3779999999999</v>
      </c>
      <c r="AE27" s="62">
        <v>1013.811</v>
      </c>
    </row>
    <row r="28" spans="1:31" x14ac:dyDescent="0.3">
      <c r="A28" s="69" t="s">
        <v>33</v>
      </c>
      <c r="B28" s="63">
        <v>0</v>
      </c>
      <c r="C28" s="28">
        <v>0</v>
      </c>
      <c r="D28" s="28">
        <v>0</v>
      </c>
      <c r="E28" s="28">
        <v>0</v>
      </c>
      <c r="F28" s="28">
        <v>0</v>
      </c>
      <c r="G28" s="28">
        <v>1260.79</v>
      </c>
      <c r="H28" s="28">
        <v>740.23239999999998</v>
      </c>
      <c r="I28" s="28">
        <v>514.28309999999999</v>
      </c>
      <c r="J28" s="28">
        <v>154.4889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2113.2759999999998</v>
      </c>
      <c r="Q28" s="28">
        <v>1349.586</v>
      </c>
      <c r="R28" s="28">
        <v>1151.7249999999999</v>
      </c>
      <c r="S28" s="28">
        <v>1268.7719999999999</v>
      </c>
      <c r="T28" s="28">
        <v>919.93290000000002</v>
      </c>
      <c r="U28" s="28">
        <v>465.2251</v>
      </c>
      <c r="V28" s="28">
        <v>0</v>
      </c>
      <c r="W28" s="28">
        <v>0</v>
      </c>
      <c r="X28" s="28">
        <v>0</v>
      </c>
      <c r="Y28" s="28">
        <v>0</v>
      </c>
      <c r="Z28" s="28">
        <v>2538.7800000000002</v>
      </c>
      <c r="AA28" s="28">
        <v>1868.085</v>
      </c>
      <c r="AB28" s="28">
        <v>1251.442</v>
      </c>
      <c r="AC28" s="28">
        <v>1352.393</v>
      </c>
      <c r="AD28" s="28">
        <v>1313.932</v>
      </c>
      <c r="AE28" s="62">
        <v>1200.636</v>
      </c>
    </row>
    <row r="29" spans="1:31" x14ac:dyDescent="0.3">
      <c r="A29" s="69" t="s">
        <v>34</v>
      </c>
      <c r="B29" s="63">
        <v>0</v>
      </c>
      <c r="C29" s="28">
        <v>0</v>
      </c>
      <c r="D29" s="28">
        <v>0</v>
      </c>
      <c r="E29" s="28">
        <v>0</v>
      </c>
      <c r="F29" s="28">
        <v>0</v>
      </c>
      <c r="G29" s="28">
        <v>1601.8679999999999</v>
      </c>
      <c r="H29" s="28">
        <v>1002.1319999999999</v>
      </c>
      <c r="I29" s="28">
        <v>674.22180000000003</v>
      </c>
      <c r="J29" s="28">
        <v>190.08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2994.3969999999999</v>
      </c>
      <c r="Q29" s="28">
        <v>1944.4860000000001</v>
      </c>
      <c r="R29" s="28">
        <v>1661.617</v>
      </c>
      <c r="S29" s="28">
        <v>1393.1220000000001</v>
      </c>
      <c r="T29" s="28">
        <v>1177.2249999999999</v>
      </c>
      <c r="U29" s="28">
        <v>609.01649999999995</v>
      </c>
      <c r="V29" s="28">
        <v>0</v>
      </c>
      <c r="W29" s="28">
        <v>0</v>
      </c>
      <c r="X29" s="28">
        <v>0</v>
      </c>
      <c r="Y29" s="28">
        <v>0</v>
      </c>
      <c r="Z29" s="28">
        <v>4099.0889999999999</v>
      </c>
      <c r="AA29" s="28">
        <v>2635.8589999999999</v>
      </c>
      <c r="AB29" s="28">
        <v>1663.3030000000001</v>
      </c>
      <c r="AC29" s="28">
        <v>1657.6310000000001</v>
      </c>
      <c r="AD29" s="28">
        <v>1442.6790000000001</v>
      </c>
      <c r="AE29" s="62">
        <v>1482.0830000000001</v>
      </c>
    </row>
    <row r="30" spans="1:31" ht="14.4" thickBot="1" x14ac:dyDescent="0.35">
      <c r="A30" s="70" t="s">
        <v>35</v>
      </c>
      <c r="B30" s="63">
        <v>0</v>
      </c>
      <c r="C30" s="28">
        <v>0</v>
      </c>
      <c r="D30" s="28">
        <v>0</v>
      </c>
      <c r="E30" s="28">
        <v>0</v>
      </c>
      <c r="F30" s="28">
        <v>0</v>
      </c>
      <c r="G30" s="28">
        <v>190.01519999999999</v>
      </c>
      <c r="H30" s="28">
        <v>163.67699999999999</v>
      </c>
      <c r="I30" s="28">
        <v>113.1883</v>
      </c>
      <c r="J30" s="28">
        <v>21.03903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279.75760000000002</v>
      </c>
      <c r="Q30" s="28">
        <v>267.8673</v>
      </c>
      <c r="R30" s="28">
        <v>287.4853</v>
      </c>
      <c r="S30" s="28">
        <v>255.96420000000001</v>
      </c>
      <c r="T30" s="28">
        <v>201.6593</v>
      </c>
      <c r="U30" s="28">
        <v>99.509209999999996</v>
      </c>
      <c r="V30" s="28">
        <v>0</v>
      </c>
      <c r="W30" s="28">
        <v>0</v>
      </c>
      <c r="X30" s="28">
        <v>0</v>
      </c>
      <c r="Y30" s="28">
        <v>0</v>
      </c>
      <c r="Z30" s="28">
        <v>374.35989999999998</v>
      </c>
      <c r="AA30" s="28">
        <v>319.7441</v>
      </c>
      <c r="AB30" s="28">
        <v>229.5265</v>
      </c>
      <c r="AC30" s="28">
        <v>266.99650000000003</v>
      </c>
      <c r="AD30" s="28">
        <v>256.20940000000002</v>
      </c>
      <c r="AE30" s="62">
        <v>316.87470000000002</v>
      </c>
    </row>
    <row r="31" spans="1:31" ht="14.4" thickTop="1" x14ac:dyDescent="0.3">
      <c r="A31" s="69" t="s">
        <v>36</v>
      </c>
      <c r="B31" s="63">
        <v>0</v>
      </c>
      <c r="C31" s="28">
        <v>0</v>
      </c>
      <c r="D31" s="28">
        <v>0</v>
      </c>
      <c r="E31" s="28">
        <v>0</v>
      </c>
      <c r="F31" s="28">
        <v>0</v>
      </c>
      <c r="G31" s="28">
        <v>199.078</v>
      </c>
      <c r="H31" s="28">
        <v>188.7766</v>
      </c>
      <c r="I31" s="28">
        <v>136.79480000000001</v>
      </c>
      <c r="J31" s="28">
        <v>25.414449999999999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389.1164</v>
      </c>
      <c r="Q31" s="28">
        <v>307.3741</v>
      </c>
      <c r="R31" s="28">
        <v>252.20330000000001</v>
      </c>
      <c r="S31" s="28">
        <v>267.91890000000001</v>
      </c>
      <c r="T31" s="28">
        <v>247.6515</v>
      </c>
      <c r="U31" s="28">
        <v>105.727</v>
      </c>
      <c r="V31" s="28">
        <v>0</v>
      </c>
      <c r="W31" s="28">
        <v>0</v>
      </c>
      <c r="X31" s="28">
        <v>0</v>
      </c>
      <c r="Y31" s="28">
        <v>0</v>
      </c>
      <c r="Z31" s="28">
        <v>470.41669999999999</v>
      </c>
      <c r="AA31" s="28">
        <v>301.50580000000002</v>
      </c>
      <c r="AB31" s="28">
        <v>237.96719999999999</v>
      </c>
      <c r="AC31" s="28">
        <v>346.64179999999999</v>
      </c>
      <c r="AD31" s="28">
        <v>329.85739999999998</v>
      </c>
      <c r="AE31" s="62">
        <v>357.37110000000001</v>
      </c>
    </row>
    <row r="32" spans="1:31" x14ac:dyDescent="0.3">
      <c r="A32" s="69" t="s">
        <v>37</v>
      </c>
      <c r="B32" s="63">
        <v>0</v>
      </c>
      <c r="C32" s="28">
        <v>0</v>
      </c>
      <c r="D32" s="28">
        <v>0</v>
      </c>
      <c r="E32" s="28">
        <v>0</v>
      </c>
      <c r="F32" s="28">
        <v>0</v>
      </c>
      <c r="G32" s="28">
        <v>268.83690000000001</v>
      </c>
      <c r="H32" s="28">
        <v>228.24019999999999</v>
      </c>
      <c r="I32" s="28">
        <v>172.898</v>
      </c>
      <c r="J32" s="28">
        <v>24.445039999999999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609.98979999999995</v>
      </c>
      <c r="Q32" s="28">
        <v>333.75569999999999</v>
      </c>
      <c r="R32" s="28">
        <v>328.14359999999999</v>
      </c>
      <c r="S32" s="28">
        <v>324.6191</v>
      </c>
      <c r="T32" s="28">
        <v>324.71780000000001</v>
      </c>
      <c r="U32" s="28">
        <v>137.63640000000001</v>
      </c>
      <c r="V32" s="28">
        <v>0</v>
      </c>
      <c r="W32" s="28">
        <v>0</v>
      </c>
      <c r="X32" s="28">
        <v>0</v>
      </c>
      <c r="Y32" s="28">
        <v>0</v>
      </c>
      <c r="Z32" s="28">
        <v>614.0933</v>
      </c>
      <c r="AA32" s="28">
        <v>421.16039999999998</v>
      </c>
      <c r="AB32" s="28">
        <v>374.41320000000002</v>
      </c>
      <c r="AC32" s="28">
        <v>355.1669</v>
      </c>
      <c r="AD32" s="28">
        <v>313.64909999999998</v>
      </c>
      <c r="AE32" s="62">
        <v>246.1773</v>
      </c>
    </row>
    <row r="33" spans="1:31" x14ac:dyDescent="0.3">
      <c r="A33" s="69" t="s">
        <v>38</v>
      </c>
      <c r="B33" s="63">
        <v>0</v>
      </c>
      <c r="C33" s="28">
        <v>0</v>
      </c>
      <c r="D33" s="28">
        <v>0</v>
      </c>
      <c r="E33" s="28">
        <v>0</v>
      </c>
      <c r="F33" s="28">
        <v>0</v>
      </c>
      <c r="G33" s="28">
        <v>349.1859</v>
      </c>
      <c r="H33" s="28">
        <v>282.87540000000001</v>
      </c>
      <c r="I33" s="28">
        <v>207.38720000000001</v>
      </c>
      <c r="J33" s="28">
        <v>38.890630000000002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621.19709999999998</v>
      </c>
      <c r="Q33" s="28">
        <v>524.27520000000004</v>
      </c>
      <c r="R33" s="28">
        <v>359.57040000000001</v>
      </c>
      <c r="S33" s="28">
        <v>417.3501</v>
      </c>
      <c r="T33" s="28">
        <v>321.82299999999998</v>
      </c>
      <c r="U33" s="28">
        <v>198.73009999999999</v>
      </c>
      <c r="V33" s="28">
        <v>0</v>
      </c>
      <c r="W33" s="28">
        <v>0</v>
      </c>
      <c r="X33" s="28">
        <v>0</v>
      </c>
      <c r="Y33" s="28">
        <v>0</v>
      </c>
      <c r="Z33" s="28">
        <v>795.8415</v>
      </c>
      <c r="AA33" s="28">
        <v>438.12689999999998</v>
      </c>
      <c r="AB33" s="28">
        <v>271.86700000000002</v>
      </c>
      <c r="AC33" s="28">
        <v>522.29070000000002</v>
      </c>
      <c r="AD33" s="28">
        <v>490.26949999999999</v>
      </c>
      <c r="AE33" s="62">
        <v>382.80270000000002</v>
      </c>
    </row>
    <row r="34" spans="1:31" x14ac:dyDescent="0.3">
      <c r="A34" s="69" t="s">
        <v>39</v>
      </c>
      <c r="B34" s="63">
        <v>0</v>
      </c>
      <c r="C34" s="28">
        <v>0</v>
      </c>
      <c r="D34" s="28">
        <v>0</v>
      </c>
      <c r="E34" s="28">
        <v>0</v>
      </c>
      <c r="F34" s="28">
        <v>0</v>
      </c>
      <c r="G34" s="28">
        <v>344.19799999999998</v>
      </c>
      <c r="H34" s="28">
        <v>372.53840000000002</v>
      </c>
      <c r="I34" s="28">
        <v>299.19170000000003</v>
      </c>
      <c r="J34" s="28">
        <v>41.880090000000003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824.47469999999998</v>
      </c>
      <c r="Q34" s="28">
        <v>629.34950000000003</v>
      </c>
      <c r="R34" s="28">
        <v>469.5403</v>
      </c>
      <c r="S34" s="28">
        <v>466.13490000000002</v>
      </c>
      <c r="T34" s="28">
        <v>443.59190000000001</v>
      </c>
      <c r="U34" s="28">
        <v>229.98159999999999</v>
      </c>
      <c r="V34" s="28">
        <v>0</v>
      </c>
      <c r="W34" s="28">
        <v>0</v>
      </c>
      <c r="X34" s="28">
        <v>0</v>
      </c>
      <c r="Y34" s="28">
        <v>0</v>
      </c>
      <c r="Z34" s="28">
        <v>995.05070000000001</v>
      </c>
      <c r="AA34" s="28">
        <v>687.23130000000003</v>
      </c>
      <c r="AB34" s="28">
        <v>481.7296</v>
      </c>
      <c r="AC34" s="28">
        <v>529.37509999999997</v>
      </c>
      <c r="AD34" s="28">
        <v>525.00490000000002</v>
      </c>
      <c r="AE34" s="62">
        <v>572.29</v>
      </c>
    </row>
    <row r="35" spans="1:31" x14ac:dyDescent="0.3">
      <c r="A35" s="69" t="s">
        <v>40</v>
      </c>
      <c r="B35" s="63">
        <v>0</v>
      </c>
      <c r="C35" s="28">
        <v>0</v>
      </c>
      <c r="D35" s="28">
        <v>0</v>
      </c>
      <c r="E35" s="28">
        <v>0</v>
      </c>
      <c r="F35" s="28">
        <v>0</v>
      </c>
      <c r="G35" s="28">
        <v>691.91809999999998</v>
      </c>
      <c r="H35" s="28">
        <v>483.74630000000002</v>
      </c>
      <c r="I35" s="28">
        <v>370.65539999999999</v>
      </c>
      <c r="J35" s="28">
        <v>67.838329999999999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1131.675</v>
      </c>
      <c r="Q35" s="28">
        <v>860.27290000000005</v>
      </c>
      <c r="R35" s="28">
        <v>688.9941</v>
      </c>
      <c r="S35" s="28">
        <v>647.72799999999995</v>
      </c>
      <c r="T35" s="28">
        <v>641.30430000000001</v>
      </c>
      <c r="U35" s="28">
        <v>357.85719999999998</v>
      </c>
      <c r="V35" s="28">
        <v>0</v>
      </c>
      <c r="W35" s="28">
        <v>0</v>
      </c>
      <c r="X35" s="28">
        <v>0</v>
      </c>
      <c r="Y35" s="28">
        <v>0</v>
      </c>
      <c r="Z35" s="28">
        <v>1169.8330000000001</v>
      </c>
      <c r="AA35" s="28">
        <v>1065.5840000000001</v>
      </c>
      <c r="AB35" s="28">
        <v>651.19380000000001</v>
      </c>
      <c r="AC35" s="28">
        <v>784.60209999999995</v>
      </c>
      <c r="AD35" s="28">
        <v>727.74149999999997</v>
      </c>
      <c r="AE35" s="62">
        <v>799.90970000000004</v>
      </c>
    </row>
    <row r="36" spans="1:31" x14ac:dyDescent="0.3">
      <c r="A36" s="69" t="s">
        <v>41</v>
      </c>
      <c r="B36" s="63">
        <v>0</v>
      </c>
      <c r="C36" s="28">
        <v>0</v>
      </c>
      <c r="D36" s="28">
        <v>0</v>
      </c>
      <c r="E36" s="28">
        <v>0</v>
      </c>
      <c r="F36" s="28">
        <v>0</v>
      </c>
      <c r="G36" s="28">
        <v>680.03880000000004</v>
      </c>
      <c r="H36" s="28">
        <v>600.7758</v>
      </c>
      <c r="I36" s="28">
        <v>398.30689999999998</v>
      </c>
      <c r="J36" s="28">
        <v>86.925579999999997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1309.6010000000001</v>
      </c>
      <c r="Q36" s="28">
        <v>914.09659999999997</v>
      </c>
      <c r="R36" s="28">
        <v>773.80870000000004</v>
      </c>
      <c r="S36" s="28">
        <v>838.21979999999996</v>
      </c>
      <c r="T36" s="28">
        <v>640.1019</v>
      </c>
      <c r="U36" s="28">
        <v>393.86070000000001</v>
      </c>
      <c r="V36" s="28">
        <v>0</v>
      </c>
      <c r="W36" s="28">
        <v>0</v>
      </c>
      <c r="X36" s="28">
        <v>0</v>
      </c>
      <c r="Y36" s="28">
        <v>0</v>
      </c>
      <c r="Z36" s="28">
        <v>2045.2170000000001</v>
      </c>
      <c r="AA36" s="28">
        <v>1138.751</v>
      </c>
      <c r="AB36" s="28">
        <v>747.99360000000001</v>
      </c>
      <c r="AC36" s="28">
        <v>893.80020000000002</v>
      </c>
      <c r="AD36" s="28">
        <v>896.38170000000002</v>
      </c>
      <c r="AE36" s="62">
        <v>807.38329999999996</v>
      </c>
    </row>
    <row r="37" spans="1:31" x14ac:dyDescent="0.3">
      <c r="A37" s="69" t="s">
        <v>42</v>
      </c>
      <c r="B37" s="63">
        <v>0</v>
      </c>
      <c r="C37" s="28">
        <v>0</v>
      </c>
      <c r="D37" s="28">
        <v>0</v>
      </c>
      <c r="E37" s="28">
        <v>0</v>
      </c>
      <c r="F37" s="28">
        <v>0</v>
      </c>
      <c r="G37" s="28">
        <v>1109.598</v>
      </c>
      <c r="H37" s="28">
        <v>788.27139999999997</v>
      </c>
      <c r="I37" s="28">
        <v>507.65350000000001</v>
      </c>
      <c r="J37" s="28">
        <v>121.51600000000001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1936.722</v>
      </c>
      <c r="Q37" s="28">
        <v>1375.595</v>
      </c>
      <c r="R37" s="28">
        <v>1128.3</v>
      </c>
      <c r="S37" s="28">
        <v>950.48320000000001</v>
      </c>
      <c r="T37" s="28">
        <v>764.90880000000004</v>
      </c>
      <c r="U37" s="28">
        <v>460.91820000000001</v>
      </c>
      <c r="V37" s="28">
        <v>0</v>
      </c>
      <c r="W37" s="28">
        <v>0</v>
      </c>
      <c r="X37" s="28">
        <v>0</v>
      </c>
      <c r="Y37" s="28">
        <v>0</v>
      </c>
      <c r="Z37" s="28">
        <v>2479.7220000000002</v>
      </c>
      <c r="AA37" s="28">
        <v>1733.953</v>
      </c>
      <c r="AB37" s="28">
        <v>1111.662</v>
      </c>
      <c r="AC37" s="28">
        <v>1149.5920000000001</v>
      </c>
      <c r="AD37" s="28">
        <v>1072.5999999999999</v>
      </c>
      <c r="AE37" s="62">
        <v>1019.168</v>
      </c>
    </row>
    <row r="38" spans="1:31" ht="14.4" thickBot="1" x14ac:dyDescent="0.35">
      <c r="A38" s="69" t="s">
        <v>43</v>
      </c>
      <c r="B38" s="61">
        <v>0</v>
      </c>
      <c r="C38" s="60">
        <v>0</v>
      </c>
      <c r="D38" s="60">
        <v>0</v>
      </c>
      <c r="E38" s="60">
        <v>0</v>
      </c>
      <c r="F38" s="60">
        <v>0</v>
      </c>
      <c r="G38" s="60">
        <v>1630.895</v>
      </c>
      <c r="H38" s="60">
        <v>989.84400000000005</v>
      </c>
      <c r="I38" s="60">
        <v>648.4384</v>
      </c>
      <c r="J38" s="60">
        <v>181.8124</v>
      </c>
      <c r="K38" s="60">
        <v>0</v>
      </c>
      <c r="L38" s="60">
        <v>0</v>
      </c>
      <c r="M38" s="60">
        <v>0</v>
      </c>
      <c r="N38" s="60">
        <v>0</v>
      </c>
      <c r="O38" s="60">
        <v>0</v>
      </c>
      <c r="P38" s="60">
        <v>3030.886</v>
      </c>
      <c r="Q38" s="60">
        <v>2022.7</v>
      </c>
      <c r="R38" s="60">
        <v>1438.864</v>
      </c>
      <c r="S38" s="60">
        <v>1290.0509999999999</v>
      </c>
      <c r="T38" s="60">
        <v>932.62459999999999</v>
      </c>
      <c r="U38" s="60">
        <v>566.18899999999996</v>
      </c>
      <c r="V38" s="60">
        <v>0</v>
      </c>
      <c r="W38" s="60">
        <v>0</v>
      </c>
      <c r="X38" s="60">
        <v>0</v>
      </c>
      <c r="Y38" s="60">
        <v>0</v>
      </c>
      <c r="Z38" s="60">
        <v>3750.2109999999998</v>
      </c>
      <c r="AA38" s="60">
        <v>2395.2759999999998</v>
      </c>
      <c r="AB38" s="60">
        <v>1569.4659999999999</v>
      </c>
      <c r="AC38" s="60">
        <v>1673.876</v>
      </c>
      <c r="AD38" s="60">
        <v>1386.194</v>
      </c>
      <c r="AE38" s="59">
        <v>1287.8309999999999</v>
      </c>
    </row>
    <row r="39" spans="1:31" x14ac:dyDescent="0.3">
      <c r="B39" s="3">
        <f>COUNTIF(B3:B38,"&lt;500")</f>
        <v>36</v>
      </c>
      <c r="C39" s="3">
        <f t="shared" ref="C39:AE39" si="0">COUNTIF(C3:C38,"&lt;500")</f>
        <v>36</v>
      </c>
      <c r="D39" s="3">
        <f t="shared" si="0"/>
        <v>36</v>
      </c>
      <c r="E39" s="3">
        <f t="shared" si="0"/>
        <v>36</v>
      </c>
      <c r="F39" s="3">
        <f t="shared" si="0"/>
        <v>36</v>
      </c>
      <c r="G39" s="3">
        <f t="shared" si="0"/>
        <v>20</v>
      </c>
      <c r="H39" s="3">
        <f t="shared" si="0"/>
        <v>22</v>
      </c>
      <c r="I39" s="3">
        <f t="shared" si="0"/>
        <v>28</v>
      </c>
      <c r="J39" s="3">
        <f t="shared" si="0"/>
        <v>36</v>
      </c>
      <c r="K39" s="3">
        <f t="shared" si="0"/>
        <v>36</v>
      </c>
      <c r="L39" s="3">
        <f t="shared" si="0"/>
        <v>36</v>
      </c>
      <c r="M39" s="3">
        <f t="shared" si="0"/>
        <v>36</v>
      </c>
      <c r="N39" s="3">
        <f t="shared" si="0"/>
        <v>36</v>
      </c>
      <c r="O39" s="3">
        <f t="shared" si="0"/>
        <v>36</v>
      </c>
      <c r="P39" s="3">
        <f t="shared" si="0"/>
        <v>10</v>
      </c>
      <c r="Q39" s="3">
        <f t="shared" si="0"/>
        <v>14</v>
      </c>
      <c r="R39" s="3">
        <f t="shared" si="0"/>
        <v>18</v>
      </c>
      <c r="S39" s="3">
        <f t="shared" si="0"/>
        <v>18</v>
      </c>
      <c r="T39" s="3">
        <f t="shared" si="0"/>
        <v>20</v>
      </c>
      <c r="U39" s="3">
        <f t="shared" si="0"/>
        <v>32</v>
      </c>
      <c r="V39" s="3">
        <f t="shared" si="0"/>
        <v>36</v>
      </c>
      <c r="W39" s="3">
        <f t="shared" si="0"/>
        <v>36</v>
      </c>
      <c r="X39" s="3">
        <f t="shared" si="0"/>
        <v>36</v>
      </c>
      <c r="Y39" s="3">
        <f t="shared" si="0"/>
        <v>36</v>
      </c>
      <c r="Z39" s="3">
        <f t="shared" si="0"/>
        <v>7</v>
      </c>
      <c r="AA39" s="3">
        <f t="shared" si="0"/>
        <v>13</v>
      </c>
      <c r="AB39" s="3">
        <f t="shared" si="0"/>
        <v>20</v>
      </c>
      <c r="AC39" s="3">
        <f t="shared" si="0"/>
        <v>12</v>
      </c>
      <c r="AD39" s="3">
        <f t="shared" si="0"/>
        <v>16</v>
      </c>
      <c r="AE39" s="3">
        <f t="shared" si="0"/>
        <v>13</v>
      </c>
    </row>
    <row r="40" spans="1:31" ht="14.4" thickBot="1" x14ac:dyDescent="0.35"/>
    <row r="41" spans="1:31" ht="14.4" customHeight="1" thickBot="1" x14ac:dyDescent="0.35">
      <c r="A41" s="117" t="s">
        <v>73</v>
      </c>
      <c r="B41" s="114" t="s">
        <v>61</v>
      </c>
      <c r="C41" s="115"/>
      <c r="D41" s="115"/>
      <c r="E41" s="115"/>
      <c r="F41" s="115"/>
      <c r="G41" s="115"/>
      <c r="H41" s="115"/>
      <c r="I41" s="115"/>
      <c r="J41" s="115"/>
      <c r="K41" s="116"/>
      <c r="L41" s="114" t="s">
        <v>60</v>
      </c>
      <c r="M41" s="115"/>
      <c r="N41" s="115"/>
      <c r="O41" s="115"/>
      <c r="P41" s="115"/>
      <c r="Q41" s="115"/>
      <c r="R41" s="115"/>
      <c r="S41" s="115"/>
      <c r="T41" s="115"/>
      <c r="U41" s="116"/>
      <c r="V41" s="114" t="s">
        <v>59</v>
      </c>
      <c r="W41" s="115"/>
      <c r="X41" s="115"/>
      <c r="Y41" s="115"/>
      <c r="Z41" s="115"/>
      <c r="AA41" s="115"/>
      <c r="AB41" s="115"/>
      <c r="AC41" s="115"/>
      <c r="AD41" s="115"/>
      <c r="AE41" s="116"/>
    </row>
    <row r="42" spans="1:31" ht="15" customHeight="1" thickBot="1" x14ac:dyDescent="0.35">
      <c r="A42" s="118"/>
      <c r="B42" s="68">
        <v>8.3000000000000007</v>
      </c>
      <c r="C42" s="68">
        <v>9.3000000000000007</v>
      </c>
      <c r="D42" s="68">
        <v>10.3</v>
      </c>
      <c r="E42" s="68">
        <v>11.3</v>
      </c>
      <c r="F42" s="68">
        <v>12.3</v>
      </c>
      <c r="G42" s="68">
        <v>13.3</v>
      </c>
      <c r="H42" s="68">
        <v>14.3</v>
      </c>
      <c r="I42" s="68">
        <v>15.3</v>
      </c>
      <c r="J42" s="68">
        <v>16.3</v>
      </c>
      <c r="K42" s="67">
        <v>17.3</v>
      </c>
      <c r="L42" s="68">
        <v>8.3000000000000007</v>
      </c>
      <c r="M42" s="68">
        <v>9.3000000000000007</v>
      </c>
      <c r="N42" s="68">
        <v>10.3</v>
      </c>
      <c r="O42" s="68">
        <v>11.3</v>
      </c>
      <c r="P42" s="68">
        <v>12.3</v>
      </c>
      <c r="Q42" s="68">
        <v>13.3</v>
      </c>
      <c r="R42" s="68">
        <v>14.3</v>
      </c>
      <c r="S42" s="68">
        <v>15.3</v>
      </c>
      <c r="T42" s="68">
        <v>16.3</v>
      </c>
      <c r="U42" s="67">
        <v>17.3</v>
      </c>
      <c r="V42" s="67">
        <v>7.3</v>
      </c>
      <c r="W42" s="68">
        <v>8.3000000000000007</v>
      </c>
      <c r="X42" s="68">
        <v>9.3000000000000007</v>
      </c>
      <c r="Y42" s="68">
        <v>10.3</v>
      </c>
      <c r="Z42" s="68">
        <v>11.3</v>
      </c>
      <c r="AA42" s="68">
        <v>12.3</v>
      </c>
      <c r="AB42" s="68">
        <v>13.3</v>
      </c>
      <c r="AC42" s="68">
        <v>14.3</v>
      </c>
      <c r="AD42" s="68">
        <v>15.3</v>
      </c>
      <c r="AE42" s="67">
        <v>16.3</v>
      </c>
    </row>
    <row r="43" spans="1:31" ht="15" customHeight="1" x14ac:dyDescent="0.3">
      <c r="A43" s="71" t="s">
        <v>6</v>
      </c>
      <c r="B43" s="28">
        <f>B83*0.9058</f>
        <v>0</v>
      </c>
      <c r="C43" s="28">
        <f t="shared" ref="C43:AE43" si="1">C83*0.9058</f>
        <v>0</v>
      </c>
      <c r="D43" s="28">
        <f t="shared" si="1"/>
        <v>0</v>
      </c>
      <c r="E43" s="28">
        <f t="shared" si="1"/>
        <v>0</v>
      </c>
      <c r="F43" s="28">
        <f t="shared" si="1"/>
        <v>0</v>
      </c>
      <c r="G43" s="28">
        <f t="shared" si="1"/>
        <v>139.70089994</v>
      </c>
      <c r="H43" s="28">
        <f t="shared" si="1"/>
        <v>84.801014116000005</v>
      </c>
      <c r="I43" s="28">
        <f t="shared" si="1"/>
        <v>68.428235274000002</v>
      </c>
      <c r="J43" s="28">
        <f t="shared" si="1"/>
        <v>11.532265164</v>
      </c>
      <c r="K43" s="28">
        <f t="shared" si="1"/>
        <v>0</v>
      </c>
      <c r="L43" s="28">
        <f t="shared" si="1"/>
        <v>0</v>
      </c>
      <c r="M43" s="28">
        <f t="shared" si="1"/>
        <v>0</v>
      </c>
      <c r="N43" s="28">
        <f t="shared" si="1"/>
        <v>0</v>
      </c>
      <c r="O43" s="28">
        <f t="shared" si="1"/>
        <v>0</v>
      </c>
      <c r="P43" s="28">
        <f t="shared" si="1"/>
        <v>210.77685202000001</v>
      </c>
      <c r="Q43" s="28">
        <f t="shared" si="1"/>
        <v>149.63299694</v>
      </c>
      <c r="R43" s="28">
        <f t="shared" si="1"/>
        <v>97.139894179999999</v>
      </c>
      <c r="S43" s="28">
        <f t="shared" si="1"/>
        <v>113.20733690000002</v>
      </c>
      <c r="T43" s="28">
        <f t="shared" si="1"/>
        <v>93.281367340000003</v>
      </c>
      <c r="U43" s="28">
        <f t="shared" si="1"/>
        <v>74.835909763999993</v>
      </c>
      <c r="V43" s="28">
        <f t="shared" si="1"/>
        <v>0</v>
      </c>
      <c r="W43" s="28">
        <f t="shared" si="1"/>
        <v>0</v>
      </c>
      <c r="X43" s="28">
        <f t="shared" si="1"/>
        <v>0</v>
      </c>
      <c r="Y43" s="28">
        <f t="shared" si="1"/>
        <v>0</v>
      </c>
      <c r="Z43" s="28">
        <f t="shared" si="1"/>
        <v>214.55829528000001</v>
      </c>
      <c r="AA43" s="28">
        <f t="shared" si="1"/>
        <v>146.99775300000002</v>
      </c>
      <c r="AB43" s="28">
        <f t="shared" si="1"/>
        <v>84.771765833999993</v>
      </c>
      <c r="AC43" s="28">
        <f t="shared" si="1"/>
        <v>132.86364980000002</v>
      </c>
      <c r="AD43" s="28">
        <f t="shared" si="1"/>
        <v>100.42776702</v>
      </c>
      <c r="AE43" s="28">
        <f t="shared" si="1"/>
        <v>86.36311150600001</v>
      </c>
    </row>
    <row r="44" spans="1:31" ht="15" customHeight="1" x14ac:dyDescent="0.3">
      <c r="A44" s="69" t="s">
        <v>7</v>
      </c>
      <c r="B44" s="28">
        <f t="shared" ref="B44:AE44" si="2">B84*0.9058</f>
        <v>0</v>
      </c>
      <c r="C44" s="28">
        <f t="shared" si="2"/>
        <v>0</v>
      </c>
      <c r="D44" s="28">
        <f t="shared" si="2"/>
        <v>0</v>
      </c>
      <c r="E44" s="28">
        <f t="shared" si="2"/>
        <v>0</v>
      </c>
      <c r="F44" s="28">
        <f t="shared" si="2"/>
        <v>0</v>
      </c>
      <c r="G44" s="28">
        <f t="shared" si="2"/>
        <v>196.26946864000001</v>
      </c>
      <c r="H44" s="28">
        <f t="shared" si="2"/>
        <v>154.22295728</v>
      </c>
      <c r="I44" s="28">
        <f t="shared" si="2"/>
        <v>87.40992645</v>
      </c>
      <c r="J44" s="28">
        <f t="shared" si="2"/>
        <v>21.585549145999998</v>
      </c>
      <c r="K44" s="28">
        <f t="shared" si="2"/>
        <v>0</v>
      </c>
      <c r="L44" s="28">
        <f t="shared" si="2"/>
        <v>0</v>
      </c>
      <c r="M44" s="28">
        <f t="shared" si="2"/>
        <v>0</v>
      </c>
      <c r="N44" s="28">
        <f t="shared" si="2"/>
        <v>0</v>
      </c>
      <c r="O44" s="28">
        <f t="shared" si="2"/>
        <v>0</v>
      </c>
      <c r="P44" s="28">
        <f t="shared" si="2"/>
        <v>342.68524514000001</v>
      </c>
      <c r="Q44" s="28">
        <f t="shared" si="2"/>
        <v>260.79168598000001</v>
      </c>
      <c r="R44" s="28">
        <f t="shared" si="2"/>
        <v>163.89364040000001</v>
      </c>
      <c r="S44" s="28">
        <f t="shared" si="2"/>
        <v>233.05219503999999</v>
      </c>
      <c r="T44" s="28">
        <f t="shared" si="2"/>
        <v>137.17543896000001</v>
      </c>
      <c r="U44" s="28">
        <f t="shared" si="2"/>
        <v>73.303676600000017</v>
      </c>
      <c r="V44" s="28">
        <f t="shared" si="2"/>
        <v>0</v>
      </c>
      <c r="W44" s="28">
        <f t="shared" si="2"/>
        <v>0</v>
      </c>
      <c r="X44" s="28">
        <f t="shared" si="2"/>
        <v>0</v>
      </c>
      <c r="Y44" s="28">
        <f t="shared" si="2"/>
        <v>0</v>
      </c>
      <c r="Z44" s="28">
        <f t="shared" si="2"/>
        <v>287.37664424000002</v>
      </c>
      <c r="AA44" s="28">
        <f t="shared" si="2"/>
        <v>202.19874486000001</v>
      </c>
      <c r="AB44" s="28">
        <f t="shared" si="2"/>
        <v>128.74117283999999</v>
      </c>
      <c r="AC44" s="28">
        <f t="shared" si="2"/>
        <v>232.74829914000003</v>
      </c>
      <c r="AD44" s="28">
        <f t="shared" si="2"/>
        <v>117.23678820000001</v>
      </c>
      <c r="AE44" s="28">
        <f t="shared" si="2"/>
        <v>172.74357814000001</v>
      </c>
    </row>
    <row r="45" spans="1:31" x14ac:dyDescent="0.3">
      <c r="A45" s="69" t="s">
        <v>8</v>
      </c>
      <c r="B45" s="28">
        <f t="shared" ref="B45:AE45" si="3">B85*0.9058</f>
        <v>0</v>
      </c>
      <c r="C45" s="28">
        <f t="shared" si="3"/>
        <v>0</v>
      </c>
      <c r="D45" s="28">
        <f t="shared" si="3"/>
        <v>0</v>
      </c>
      <c r="E45" s="28">
        <f t="shared" si="3"/>
        <v>0</v>
      </c>
      <c r="F45" s="28">
        <f t="shared" si="3"/>
        <v>0</v>
      </c>
      <c r="G45" s="28">
        <f t="shared" si="3"/>
        <v>144.95535516000001</v>
      </c>
      <c r="H45" s="28">
        <f t="shared" si="3"/>
        <v>93.230280219999997</v>
      </c>
      <c r="I45" s="28">
        <f t="shared" si="3"/>
        <v>85.117029620000011</v>
      </c>
      <c r="J45" s="28">
        <f t="shared" si="3"/>
        <v>11.592781662</v>
      </c>
      <c r="K45" s="28">
        <f t="shared" si="3"/>
        <v>0</v>
      </c>
      <c r="L45" s="28">
        <f t="shared" si="3"/>
        <v>0</v>
      </c>
      <c r="M45" s="28">
        <f t="shared" si="3"/>
        <v>0</v>
      </c>
      <c r="N45" s="28">
        <f t="shared" si="3"/>
        <v>0</v>
      </c>
      <c r="O45" s="28">
        <f t="shared" si="3"/>
        <v>0</v>
      </c>
      <c r="P45" s="28">
        <f t="shared" si="3"/>
        <v>298.53193356000003</v>
      </c>
      <c r="Q45" s="28">
        <f t="shared" si="3"/>
        <v>179.25827290000001</v>
      </c>
      <c r="R45" s="28">
        <f t="shared" si="3"/>
        <v>131.1340247</v>
      </c>
      <c r="S45" s="28">
        <f t="shared" si="3"/>
        <v>140.95624816</v>
      </c>
      <c r="T45" s="28">
        <f t="shared" si="3"/>
        <v>112.44601200000001</v>
      </c>
      <c r="U45" s="28">
        <f t="shared" si="3"/>
        <v>66.466770664000009</v>
      </c>
      <c r="V45" s="28">
        <f t="shared" si="3"/>
        <v>0</v>
      </c>
      <c r="W45" s="28">
        <f t="shared" si="3"/>
        <v>0</v>
      </c>
      <c r="X45" s="28">
        <f t="shared" si="3"/>
        <v>0</v>
      </c>
      <c r="Y45" s="28">
        <f t="shared" si="3"/>
        <v>0</v>
      </c>
      <c r="Z45" s="28">
        <f t="shared" si="3"/>
        <v>228.59013365999999</v>
      </c>
      <c r="AA45" s="28">
        <f t="shared" si="3"/>
        <v>155.8084696</v>
      </c>
      <c r="AB45" s="28">
        <f t="shared" si="3"/>
        <v>80.706127823999992</v>
      </c>
      <c r="AC45" s="28">
        <f t="shared" si="3"/>
        <v>164.98204968000002</v>
      </c>
      <c r="AD45" s="28">
        <f t="shared" si="3"/>
        <v>100.49497738000001</v>
      </c>
      <c r="AE45" s="28">
        <f t="shared" si="3"/>
        <v>147.77366128000003</v>
      </c>
    </row>
    <row r="46" spans="1:31" x14ac:dyDescent="0.3">
      <c r="A46" s="69" t="s">
        <v>9</v>
      </c>
      <c r="B46" s="28">
        <f t="shared" ref="B46:AE46" si="4">B86*0.9058</f>
        <v>0</v>
      </c>
      <c r="C46" s="28">
        <f t="shared" si="4"/>
        <v>0</v>
      </c>
      <c r="D46" s="28">
        <f t="shared" si="4"/>
        <v>0</v>
      </c>
      <c r="E46" s="28">
        <f t="shared" si="4"/>
        <v>0</v>
      </c>
      <c r="F46" s="28">
        <f t="shared" si="4"/>
        <v>0</v>
      </c>
      <c r="G46" s="28">
        <f t="shared" si="4"/>
        <v>295.40864458000004</v>
      </c>
      <c r="H46" s="28">
        <f t="shared" si="4"/>
        <v>202.44095578000002</v>
      </c>
      <c r="I46" s="28">
        <f t="shared" si="4"/>
        <v>102.44271912000001</v>
      </c>
      <c r="J46" s="28">
        <f t="shared" si="4"/>
        <v>29.641689056000001</v>
      </c>
      <c r="K46" s="28">
        <f t="shared" si="4"/>
        <v>0</v>
      </c>
      <c r="L46" s="28">
        <f t="shared" si="4"/>
        <v>0</v>
      </c>
      <c r="M46" s="28">
        <f t="shared" si="4"/>
        <v>0</v>
      </c>
      <c r="N46" s="28">
        <f t="shared" si="4"/>
        <v>0</v>
      </c>
      <c r="O46" s="28">
        <f t="shared" si="4"/>
        <v>0</v>
      </c>
      <c r="P46" s="28">
        <f t="shared" si="4"/>
        <v>451.10778412000008</v>
      </c>
      <c r="Q46" s="28">
        <f t="shared" si="4"/>
        <v>406.14477792000002</v>
      </c>
      <c r="R46" s="28">
        <f t="shared" si="4"/>
        <v>179.01370690000002</v>
      </c>
      <c r="S46" s="28">
        <f t="shared" si="4"/>
        <v>303.51057268</v>
      </c>
      <c r="T46" s="28">
        <f t="shared" si="4"/>
        <v>149.95147621999999</v>
      </c>
      <c r="U46" s="28">
        <f t="shared" si="4"/>
        <v>97.448862560000009</v>
      </c>
      <c r="V46" s="28">
        <f t="shared" si="4"/>
        <v>0</v>
      </c>
      <c r="W46" s="28">
        <f t="shared" si="4"/>
        <v>0</v>
      </c>
      <c r="X46" s="28">
        <f t="shared" si="4"/>
        <v>0</v>
      </c>
      <c r="Y46" s="28">
        <f t="shared" si="4"/>
        <v>0</v>
      </c>
      <c r="Z46" s="28">
        <f t="shared" si="4"/>
        <v>401.42818674</v>
      </c>
      <c r="AA46" s="28">
        <f t="shared" si="4"/>
        <v>342.54457440000004</v>
      </c>
      <c r="AB46" s="28">
        <f t="shared" si="4"/>
        <v>229.03370391999999</v>
      </c>
      <c r="AC46" s="28">
        <f t="shared" si="4"/>
        <v>295.67975052000003</v>
      </c>
      <c r="AD46" s="28">
        <f t="shared" si="4"/>
        <v>166.59464542000003</v>
      </c>
      <c r="AE46" s="28">
        <f t="shared" si="4"/>
        <v>270.92577638</v>
      </c>
    </row>
    <row r="47" spans="1:31" x14ac:dyDescent="0.3">
      <c r="A47" s="69" t="s">
        <v>10</v>
      </c>
      <c r="B47" s="28">
        <f t="shared" ref="B47:AE47" si="5">B87*0.9058</f>
        <v>0</v>
      </c>
      <c r="C47" s="28">
        <f t="shared" si="5"/>
        <v>0</v>
      </c>
      <c r="D47" s="28">
        <f t="shared" si="5"/>
        <v>0</v>
      </c>
      <c r="E47" s="28">
        <f t="shared" si="5"/>
        <v>0</v>
      </c>
      <c r="F47" s="28">
        <f t="shared" si="5"/>
        <v>0</v>
      </c>
      <c r="G47" s="28">
        <f t="shared" si="5"/>
        <v>349.40265794000004</v>
      </c>
      <c r="H47" s="28">
        <f t="shared" si="5"/>
        <v>284.42065652000002</v>
      </c>
      <c r="I47" s="28">
        <f t="shared" si="5"/>
        <v>163.20713458000003</v>
      </c>
      <c r="J47" s="28">
        <f t="shared" si="5"/>
        <v>36.482571454000002</v>
      </c>
      <c r="K47" s="28">
        <f t="shared" si="5"/>
        <v>0</v>
      </c>
      <c r="L47" s="28">
        <f t="shared" si="5"/>
        <v>0</v>
      </c>
      <c r="M47" s="28">
        <f t="shared" si="5"/>
        <v>0</v>
      </c>
      <c r="N47" s="28">
        <f t="shared" si="5"/>
        <v>0</v>
      </c>
      <c r="O47" s="28">
        <f t="shared" si="5"/>
        <v>0</v>
      </c>
      <c r="P47" s="28">
        <f t="shared" si="5"/>
        <v>778.41390396000008</v>
      </c>
      <c r="Q47" s="28">
        <f t="shared" si="5"/>
        <v>476.72045665999997</v>
      </c>
      <c r="R47" s="28">
        <f t="shared" si="5"/>
        <v>287.49494171999999</v>
      </c>
      <c r="S47" s="28">
        <f t="shared" si="5"/>
        <v>398.05371942000005</v>
      </c>
      <c r="T47" s="28">
        <f t="shared" si="5"/>
        <v>253.02463214000002</v>
      </c>
      <c r="U47" s="28">
        <f t="shared" si="5"/>
        <v>127.75303562000002</v>
      </c>
      <c r="V47" s="28">
        <f t="shared" si="5"/>
        <v>0</v>
      </c>
      <c r="W47" s="28">
        <f t="shared" si="5"/>
        <v>0</v>
      </c>
      <c r="X47" s="28">
        <f t="shared" si="5"/>
        <v>0</v>
      </c>
      <c r="Y47" s="28">
        <f t="shared" si="5"/>
        <v>0</v>
      </c>
      <c r="Z47" s="28">
        <f t="shared" si="5"/>
        <v>466.20076719999997</v>
      </c>
      <c r="AA47" s="28">
        <f t="shared" si="5"/>
        <v>449.71493546000005</v>
      </c>
      <c r="AB47" s="28">
        <f t="shared" si="5"/>
        <v>370.88587886000005</v>
      </c>
      <c r="AC47" s="28">
        <f t="shared" si="5"/>
        <v>471.39906282000004</v>
      </c>
      <c r="AD47" s="28">
        <f t="shared" si="5"/>
        <v>301.35884478000003</v>
      </c>
      <c r="AE47" s="28">
        <f t="shared" si="5"/>
        <v>329.33139806000003</v>
      </c>
    </row>
    <row r="48" spans="1:31" x14ac:dyDescent="0.3">
      <c r="A48" s="69" t="s">
        <v>26</v>
      </c>
      <c r="B48" s="28">
        <f t="shared" ref="B48:AE48" si="6">B88*0.9058</f>
        <v>0</v>
      </c>
      <c r="C48" s="28">
        <f t="shared" si="6"/>
        <v>0</v>
      </c>
      <c r="D48" s="28">
        <f t="shared" si="6"/>
        <v>0</v>
      </c>
      <c r="E48" s="28">
        <f t="shared" si="6"/>
        <v>0</v>
      </c>
      <c r="F48" s="28">
        <f t="shared" si="6"/>
        <v>0</v>
      </c>
      <c r="G48" s="28">
        <f t="shared" si="6"/>
        <v>705.28848879999998</v>
      </c>
      <c r="H48" s="28">
        <f t="shared" si="6"/>
        <v>560.60994612000002</v>
      </c>
      <c r="I48" s="28">
        <f t="shared" si="6"/>
        <v>312.15380685999997</v>
      </c>
      <c r="J48" s="28">
        <f t="shared" si="6"/>
        <v>75.977589141999999</v>
      </c>
      <c r="K48" s="28">
        <f t="shared" si="6"/>
        <v>0</v>
      </c>
      <c r="L48" s="28">
        <f t="shared" si="6"/>
        <v>0</v>
      </c>
      <c r="M48" s="28">
        <f t="shared" si="6"/>
        <v>0</v>
      </c>
      <c r="N48" s="28">
        <f t="shared" si="6"/>
        <v>0</v>
      </c>
      <c r="O48" s="28">
        <f t="shared" si="6"/>
        <v>0</v>
      </c>
      <c r="P48" s="28">
        <f t="shared" si="6"/>
        <v>1212.3290606</v>
      </c>
      <c r="Q48" s="28">
        <f t="shared" si="6"/>
        <v>1206.4703462000002</v>
      </c>
      <c r="R48" s="28">
        <f t="shared" si="6"/>
        <v>784.67289138000012</v>
      </c>
      <c r="S48" s="28">
        <f t="shared" si="6"/>
        <v>678.66865724000002</v>
      </c>
      <c r="T48" s="28">
        <f t="shared" si="6"/>
        <v>585.04326706000006</v>
      </c>
      <c r="U48" s="28">
        <f t="shared" si="6"/>
        <v>321.80927253999999</v>
      </c>
      <c r="V48" s="28">
        <f t="shared" si="6"/>
        <v>0</v>
      </c>
      <c r="W48" s="28">
        <f t="shared" si="6"/>
        <v>0</v>
      </c>
      <c r="X48" s="28">
        <f t="shared" si="6"/>
        <v>0</v>
      </c>
      <c r="Y48" s="28">
        <f t="shared" si="6"/>
        <v>0</v>
      </c>
      <c r="Z48" s="28">
        <f t="shared" si="6"/>
        <v>1208.4069466000001</v>
      </c>
      <c r="AA48" s="28">
        <f t="shared" si="6"/>
        <v>1029.736085</v>
      </c>
      <c r="AB48" s="28">
        <f t="shared" si="6"/>
        <v>743.09168948000001</v>
      </c>
      <c r="AC48" s="28">
        <f t="shared" si="6"/>
        <v>1028.5820957999999</v>
      </c>
      <c r="AD48" s="28">
        <f t="shared" si="6"/>
        <v>566.67771916000004</v>
      </c>
      <c r="AE48" s="28">
        <f t="shared" si="6"/>
        <v>765.08560044000001</v>
      </c>
    </row>
    <row r="49" spans="1:31" x14ac:dyDescent="0.3">
      <c r="A49" s="69" t="s">
        <v>23</v>
      </c>
      <c r="B49" s="28">
        <f t="shared" ref="B49:AE49" si="7">B89*0.9058</f>
        <v>0</v>
      </c>
      <c r="C49" s="28">
        <f t="shared" si="7"/>
        <v>0</v>
      </c>
      <c r="D49" s="28">
        <f t="shared" si="7"/>
        <v>0</v>
      </c>
      <c r="E49" s="28">
        <f t="shared" si="7"/>
        <v>0</v>
      </c>
      <c r="F49" s="28">
        <f t="shared" si="7"/>
        <v>0</v>
      </c>
      <c r="G49" s="28">
        <f t="shared" si="7"/>
        <v>480.87907503999998</v>
      </c>
      <c r="H49" s="28">
        <f t="shared" si="7"/>
        <v>443.86147470000003</v>
      </c>
      <c r="I49" s="28">
        <f t="shared" si="7"/>
        <v>267.17268466000002</v>
      </c>
      <c r="J49" s="28">
        <f t="shared" si="7"/>
        <v>57.798155968000003</v>
      </c>
      <c r="K49" s="28">
        <f t="shared" si="7"/>
        <v>0</v>
      </c>
      <c r="L49" s="28">
        <f t="shared" si="7"/>
        <v>0</v>
      </c>
      <c r="M49" s="28">
        <f t="shared" si="7"/>
        <v>0</v>
      </c>
      <c r="N49" s="28">
        <f t="shared" si="7"/>
        <v>0</v>
      </c>
      <c r="O49" s="28">
        <f t="shared" si="7"/>
        <v>0</v>
      </c>
      <c r="P49" s="28">
        <f t="shared" si="7"/>
        <v>809.63112341999999</v>
      </c>
      <c r="Q49" s="28">
        <f t="shared" si="7"/>
        <v>868.95522630000005</v>
      </c>
      <c r="R49" s="28">
        <f t="shared" si="7"/>
        <v>489.63145811999999</v>
      </c>
      <c r="S49" s="28">
        <f t="shared" si="7"/>
        <v>605.47041576000004</v>
      </c>
      <c r="T49" s="28">
        <f t="shared" si="7"/>
        <v>389.67362014000003</v>
      </c>
      <c r="U49" s="28">
        <f t="shared" si="7"/>
        <v>253.34800274</v>
      </c>
      <c r="V49" s="28">
        <f t="shared" si="7"/>
        <v>0</v>
      </c>
      <c r="W49" s="28">
        <f t="shared" si="7"/>
        <v>0</v>
      </c>
      <c r="X49" s="28">
        <f t="shared" si="7"/>
        <v>0</v>
      </c>
      <c r="Y49" s="28">
        <f t="shared" si="7"/>
        <v>0</v>
      </c>
      <c r="Z49" s="28">
        <f t="shared" si="7"/>
        <v>839.65422674000001</v>
      </c>
      <c r="AA49" s="28">
        <f t="shared" si="7"/>
        <v>900.35759127999995</v>
      </c>
      <c r="AB49" s="28">
        <f t="shared" si="7"/>
        <v>455.55942879999998</v>
      </c>
      <c r="AC49" s="28">
        <f t="shared" si="7"/>
        <v>651.39791779999996</v>
      </c>
      <c r="AD49" s="28">
        <f t="shared" si="7"/>
        <v>504.51891518000008</v>
      </c>
      <c r="AE49" s="28">
        <f t="shared" si="7"/>
        <v>572.11016408000012</v>
      </c>
    </row>
    <row r="50" spans="1:31" x14ac:dyDescent="0.3">
      <c r="A50" s="69" t="s">
        <v>27</v>
      </c>
      <c r="B50" s="28">
        <f t="shared" ref="B50:AE50" si="8">B90*0.9058</f>
        <v>0</v>
      </c>
      <c r="C50" s="28">
        <f t="shared" si="8"/>
        <v>0</v>
      </c>
      <c r="D50" s="28">
        <f t="shared" si="8"/>
        <v>0</v>
      </c>
      <c r="E50" s="28">
        <f t="shared" si="8"/>
        <v>0</v>
      </c>
      <c r="F50" s="28">
        <f t="shared" si="8"/>
        <v>0</v>
      </c>
      <c r="G50" s="28">
        <f t="shared" si="8"/>
        <v>1162.6296262000001</v>
      </c>
      <c r="H50" s="28">
        <f t="shared" si="8"/>
        <v>815.63875134000011</v>
      </c>
      <c r="I50" s="28">
        <f t="shared" si="8"/>
        <v>462.19839932000002</v>
      </c>
      <c r="J50" s="28">
        <f t="shared" si="8"/>
        <v>121.78942957999999</v>
      </c>
      <c r="K50" s="28">
        <f t="shared" si="8"/>
        <v>0</v>
      </c>
      <c r="L50" s="28">
        <f t="shared" si="8"/>
        <v>0</v>
      </c>
      <c r="M50" s="28">
        <f t="shared" si="8"/>
        <v>0</v>
      </c>
      <c r="N50" s="28">
        <f t="shared" si="8"/>
        <v>0</v>
      </c>
      <c r="O50" s="28">
        <f t="shared" si="8"/>
        <v>0</v>
      </c>
      <c r="P50" s="28">
        <f t="shared" si="8"/>
        <v>1719.8959022000001</v>
      </c>
      <c r="Q50" s="28">
        <f t="shared" si="8"/>
        <v>1682.4754926000001</v>
      </c>
      <c r="R50" s="28">
        <f t="shared" si="8"/>
        <v>1119.0552114</v>
      </c>
      <c r="S50" s="28">
        <f t="shared" si="8"/>
        <v>997.02945860000011</v>
      </c>
      <c r="T50" s="28">
        <f t="shared" si="8"/>
        <v>774.95918275999998</v>
      </c>
      <c r="U50" s="28">
        <f t="shared" si="8"/>
        <v>387.29716326000005</v>
      </c>
      <c r="V50" s="28">
        <f t="shared" si="8"/>
        <v>0</v>
      </c>
      <c r="W50" s="28">
        <f t="shared" si="8"/>
        <v>0</v>
      </c>
      <c r="X50" s="28">
        <f t="shared" si="8"/>
        <v>0</v>
      </c>
      <c r="Y50" s="28">
        <f t="shared" si="8"/>
        <v>0</v>
      </c>
      <c r="Z50" s="28">
        <f t="shared" si="8"/>
        <v>1651.6031112000001</v>
      </c>
      <c r="AA50" s="28">
        <f t="shared" si="8"/>
        <v>1693.3985348000001</v>
      </c>
      <c r="AB50" s="28">
        <f t="shared" si="8"/>
        <v>1238.1045054000001</v>
      </c>
      <c r="AC50" s="28">
        <f t="shared" si="8"/>
        <v>1252.4433194000001</v>
      </c>
      <c r="AD50" s="28">
        <f t="shared" si="8"/>
        <v>862.08645432000003</v>
      </c>
      <c r="AE50" s="28">
        <f t="shared" si="8"/>
        <v>825.31640912</v>
      </c>
    </row>
    <row r="51" spans="1:31" x14ac:dyDescent="0.3">
      <c r="A51" s="69" t="s">
        <v>28</v>
      </c>
      <c r="B51" s="28">
        <f t="shared" ref="B51:AE51" si="9">B91*0.9058</f>
        <v>0</v>
      </c>
      <c r="C51" s="28">
        <f t="shared" si="9"/>
        <v>0</v>
      </c>
      <c r="D51" s="28">
        <f t="shared" si="9"/>
        <v>0</v>
      </c>
      <c r="E51" s="28">
        <f t="shared" si="9"/>
        <v>0</v>
      </c>
      <c r="F51" s="28">
        <f t="shared" si="9"/>
        <v>0</v>
      </c>
      <c r="G51" s="28">
        <f t="shared" si="9"/>
        <v>1759.0346144000002</v>
      </c>
      <c r="H51" s="28">
        <f t="shared" si="9"/>
        <v>1003.1590072</v>
      </c>
      <c r="I51" s="28">
        <f t="shared" si="9"/>
        <v>681.29266926000003</v>
      </c>
      <c r="J51" s="28">
        <f t="shared" si="9"/>
        <v>170.41512865999999</v>
      </c>
      <c r="K51" s="28">
        <f t="shared" si="9"/>
        <v>0</v>
      </c>
      <c r="L51" s="28">
        <f t="shared" si="9"/>
        <v>0</v>
      </c>
      <c r="M51" s="28">
        <f t="shared" si="9"/>
        <v>0</v>
      </c>
      <c r="N51" s="28">
        <f t="shared" si="9"/>
        <v>0</v>
      </c>
      <c r="O51" s="28">
        <f t="shared" si="9"/>
        <v>0</v>
      </c>
      <c r="P51" s="28">
        <f t="shared" si="9"/>
        <v>2912.6705524000004</v>
      </c>
      <c r="Q51" s="28">
        <f t="shared" si="9"/>
        <v>2224.7380974000002</v>
      </c>
      <c r="R51" s="28">
        <f t="shared" si="9"/>
        <v>1645.467222</v>
      </c>
      <c r="S51" s="28">
        <f t="shared" si="9"/>
        <v>1305.2369666000002</v>
      </c>
      <c r="T51" s="28">
        <f t="shared" si="9"/>
        <v>1065.6166346</v>
      </c>
      <c r="U51" s="28">
        <f t="shared" si="9"/>
        <v>589.35043664</v>
      </c>
      <c r="V51" s="28">
        <f t="shared" si="9"/>
        <v>0</v>
      </c>
      <c r="W51" s="28">
        <f t="shared" si="9"/>
        <v>0</v>
      </c>
      <c r="X51" s="28">
        <f t="shared" si="9"/>
        <v>0</v>
      </c>
      <c r="Y51" s="28">
        <f t="shared" si="9"/>
        <v>0</v>
      </c>
      <c r="Z51" s="28">
        <f t="shared" si="9"/>
        <v>2365.4351056</v>
      </c>
      <c r="AA51" s="28">
        <f t="shared" si="9"/>
        <v>2322.2764529999999</v>
      </c>
      <c r="AB51" s="28">
        <f t="shared" si="9"/>
        <v>1616.7144126000001</v>
      </c>
      <c r="AC51" s="28">
        <f t="shared" si="9"/>
        <v>1677.4582664</v>
      </c>
      <c r="AD51" s="28">
        <f t="shared" si="9"/>
        <v>1499.0337824000003</v>
      </c>
      <c r="AE51" s="28">
        <f t="shared" si="9"/>
        <v>1144.1576468000001</v>
      </c>
    </row>
    <row r="52" spans="1:31" ht="14.4" thickBot="1" x14ac:dyDescent="0.35">
      <c r="A52" s="70" t="s">
        <v>11</v>
      </c>
      <c r="B52" s="28">
        <f t="shared" ref="B52:AE52" si="10">B92*0.9058</f>
        <v>0</v>
      </c>
      <c r="C52" s="28">
        <f t="shared" si="10"/>
        <v>0</v>
      </c>
      <c r="D52" s="28">
        <f t="shared" si="10"/>
        <v>0</v>
      </c>
      <c r="E52" s="28">
        <f t="shared" si="10"/>
        <v>0</v>
      </c>
      <c r="F52" s="28">
        <f t="shared" si="10"/>
        <v>0</v>
      </c>
      <c r="G52" s="28">
        <f t="shared" si="10"/>
        <v>1402.844163</v>
      </c>
      <c r="H52" s="28">
        <f t="shared" si="10"/>
        <v>910.786429</v>
      </c>
      <c r="I52" s="28">
        <f t="shared" si="10"/>
        <v>430.10364082000001</v>
      </c>
      <c r="J52" s="28">
        <f t="shared" si="10"/>
        <v>113.74728428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  <c r="O52" s="28">
        <f t="shared" si="10"/>
        <v>0</v>
      </c>
      <c r="P52" s="28">
        <f t="shared" si="10"/>
        <v>1966.4446983999999</v>
      </c>
      <c r="Q52" s="28">
        <f t="shared" si="10"/>
        <v>1612.795016</v>
      </c>
      <c r="R52" s="28">
        <f t="shared" si="10"/>
        <v>1163.2048092</v>
      </c>
      <c r="S52" s="28">
        <f t="shared" si="10"/>
        <v>1009.4534114</v>
      </c>
      <c r="T52" s="28">
        <f t="shared" si="10"/>
        <v>625.36884899999995</v>
      </c>
      <c r="U52" s="28">
        <f t="shared" si="10"/>
        <v>383.96671782000004</v>
      </c>
      <c r="V52" s="28">
        <f t="shared" si="10"/>
        <v>0</v>
      </c>
      <c r="W52" s="28">
        <f t="shared" si="10"/>
        <v>0</v>
      </c>
      <c r="X52" s="28">
        <f t="shared" si="10"/>
        <v>0</v>
      </c>
      <c r="Y52" s="28">
        <f t="shared" si="10"/>
        <v>0</v>
      </c>
      <c r="Z52" s="28">
        <f t="shared" si="10"/>
        <v>1635.0161016</v>
      </c>
      <c r="AA52" s="28">
        <f t="shared" si="10"/>
        <v>1714.4547616</v>
      </c>
      <c r="AB52" s="28">
        <f t="shared" si="10"/>
        <v>1195.7393336000002</v>
      </c>
      <c r="AC52" s="28">
        <f t="shared" si="10"/>
        <v>1200.624313</v>
      </c>
      <c r="AD52" s="28">
        <f t="shared" si="10"/>
        <v>925.34716400000013</v>
      </c>
      <c r="AE52" s="28">
        <f t="shared" si="10"/>
        <v>902.95877714000005</v>
      </c>
    </row>
    <row r="53" spans="1:31" ht="14.4" thickTop="1" x14ac:dyDescent="0.3">
      <c r="A53" s="69" t="s">
        <v>12</v>
      </c>
      <c r="B53" s="28">
        <f t="shared" ref="B53:AE53" si="11">B93*0.9058</f>
        <v>0</v>
      </c>
      <c r="C53" s="28">
        <f t="shared" si="11"/>
        <v>0</v>
      </c>
      <c r="D53" s="28">
        <f t="shared" si="11"/>
        <v>0</v>
      </c>
      <c r="E53" s="28">
        <f t="shared" si="11"/>
        <v>0</v>
      </c>
      <c r="F53" s="28">
        <f t="shared" si="11"/>
        <v>0</v>
      </c>
      <c r="G53" s="28">
        <f t="shared" si="11"/>
        <v>262.37013306000006</v>
      </c>
      <c r="H53" s="28">
        <f t="shared" si="11"/>
        <v>187.08701171999999</v>
      </c>
      <c r="I53" s="28">
        <f t="shared" si="11"/>
        <v>130.88012896000001</v>
      </c>
      <c r="J53" s="28">
        <f t="shared" si="11"/>
        <v>20.337066890000003</v>
      </c>
      <c r="K53" s="28">
        <f t="shared" si="11"/>
        <v>0</v>
      </c>
      <c r="L53" s="28">
        <f t="shared" si="11"/>
        <v>0</v>
      </c>
      <c r="M53" s="28">
        <f t="shared" si="11"/>
        <v>0</v>
      </c>
      <c r="N53" s="28">
        <f t="shared" si="11"/>
        <v>0</v>
      </c>
      <c r="O53" s="28">
        <f t="shared" si="11"/>
        <v>0</v>
      </c>
      <c r="P53" s="28">
        <f t="shared" si="11"/>
        <v>499.06509338000001</v>
      </c>
      <c r="Q53" s="28">
        <f t="shared" si="11"/>
        <v>322.25456381999999</v>
      </c>
      <c r="R53" s="28">
        <f t="shared" si="11"/>
        <v>267.40619990000005</v>
      </c>
      <c r="S53" s="28">
        <f t="shared" si="11"/>
        <v>240.46915718000002</v>
      </c>
      <c r="T53" s="28">
        <f t="shared" si="11"/>
        <v>181.41244645999998</v>
      </c>
      <c r="U53" s="28">
        <f t="shared" si="11"/>
        <v>91.606271399999997</v>
      </c>
      <c r="V53" s="28">
        <f t="shared" si="11"/>
        <v>0</v>
      </c>
      <c r="W53" s="28">
        <f t="shared" si="11"/>
        <v>0</v>
      </c>
      <c r="X53" s="28">
        <f t="shared" si="11"/>
        <v>0</v>
      </c>
      <c r="Y53" s="28">
        <f t="shared" si="11"/>
        <v>0</v>
      </c>
      <c r="Z53" s="28">
        <f t="shared" si="11"/>
        <v>255.43351666000001</v>
      </c>
      <c r="AA53" s="28">
        <f t="shared" si="11"/>
        <v>418.65985420000004</v>
      </c>
      <c r="AB53" s="28">
        <f t="shared" si="11"/>
        <v>249.14119579999999</v>
      </c>
      <c r="AC53" s="28">
        <f t="shared" si="11"/>
        <v>372.93389266000003</v>
      </c>
      <c r="AD53" s="28">
        <f t="shared" si="11"/>
        <v>172.89656776000001</v>
      </c>
      <c r="AE53" s="28">
        <f t="shared" si="11"/>
        <v>278.47724982000005</v>
      </c>
    </row>
    <row r="54" spans="1:31" x14ac:dyDescent="0.3">
      <c r="A54" s="69" t="s">
        <v>13</v>
      </c>
      <c r="B54" s="28">
        <f t="shared" ref="B54:AE54" si="12">B94*0.9058</f>
        <v>0</v>
      </c>
      <c r="C54" s="28">
        <f t="shared" si="12"/>
        <v>0</v>
      </c>
      <c r="D54" s="28">
        <f t="shared" si="12"/>
        <v>0</v>
      </c>
      <c r="E54" s="28">
        <f t="shared" si="12"/>
        <v>0</v>
      </c>
      <c r="F54" s="28">
        <f t="shared" si="12"/>
        <v>0</v>
      </c>
      <c r="G54" s="28">
        <f t="shared" si="12"/>
        <v>504.76266596000005</v>
      </c>
      <c r="H54" s="28">
        <f t="shared" si="12"/>
        <v>374.99168910000003</v>
      </c>
      <c r="I54" s="28">
        <f t="shared" si="12"/>
        <v>231.23153704000001</v>
      </c>
      <c r="J54" s="28">
        <f t="shared" si="12"/>
        <v>57.228226608000007</v>
      </c>
      <c r="K54" s="28">
        <f t="shared" si="12"/>
        <v>0</v>
      </c>
      <c r="L54" s="28">
        <f t="shared" si="12"/>
        <v>0</v>
      </c>
      <c r="M54" s="28">
        <f t="shared" si="12"/>
        <v>0</v>
      </c>
      <c r="N54" s="28">
        <f t="shared" si="12"/>
        <v>0</v>
      </c>
      <c r="O54" s="28">
        <f t="shared" si="12"/>
        <v>0</v>
      </c>
      <c r="P54" s="28">
        <f t="shared" si="12"/>
        <v>709.61431786000003</v>
      </c>
      <c r="Q54" s="28">
        <f t="shared" si="12"/>
        <v>730.7863059</v>
      </c>
      <c r="R54" s="28">
        <f t="shared" si="12"/>
        <v>430.39394972000002</v>
      </c>
      <c r="S54" s="28">
        <f t="shared" si="12"/>
        <v>444.83557202000003</v>
      </c>
      <c r="T54" s="28">
        <f t="shared" si="12"/>
        <v>360.30767472000002</v>
      </c>
      <c r="U54" s="28">
        <f t="shared" si="12"/>
        <v>172.0490107</v>
      </c>
      <c r="V54" s="28">
        <f t="shared" si="12"/>
        <v>0</v>
      </c>
      <c r="W54" s="28">
        <f t="shared" si="12"/>
        <v>0</v>
      </c>
      <c r="X54" s="28">
        <f t="shared" si="12"/>
        <v>0</v>
      </c>
      <c r="Y54" s="28">
        <f t="shared" si="12"/>
        <v>0</v>
      </c>
      <c r="Z54" s="28">
        <f t="shared" si="12"/>
        <v>629.98054854000009</v>
      </c>
      <c r="AA54" s="28">
        <f t="shared" si="12"/>
        <v>811.73040550000007</v>
      </c>
      <c r="AB54" s="28">
        <f t="shared" si="12"/>
        <v>506.56095069999998</v>
      </c>
      <c r="AC54" s="28">
        <f t="shared" si="12"/>
        <v>688.58535563999999</v>
      </c>
      <c r="AD54" s="28">
        <f t="shared" si="12"/>
        <v>384.99670300000002</v>
      </c>
      <c r="AE54" s="28">
        <f t="shared" si="12"/>
        <v>362.86293652000001</v>
      </c>
    </row>
    <row r="55" spans="1:31" x14ac:dyDescent="0.3">
      <c r="A55" s="69" t="s">
        <v>14</v>
      </c>
      <c r="B55" s="28">
        <f t="shared" ref="B55:AE55" si="13">B95*0.9058</f>
        <v>0</v>
      </c>
      <c r="C55" s="28">
        <f t="shared" si="13"/>
        <v>0</v>
      </c>
      <c r="D55" s="28">
        <f t="shared" si="13"/>
        <v>0</v>
      </c>
      <c r="E55" s="28">
        <f t="shared" si="13"/>
        <v>0</v>
      </c>
      <c r="F55" s="28">
        <f t="shared" si="13"/>
        <v>0</v>
      </c>
      <c r="G55" s="28">
        <f t="shared" si="13"/>
        <v>370.59013516000005</v>
      </c>
      <c r="H55" s="28">
        <f t="shared" si="13"/>
        <v>248.29173656000003</v>
      </c>
      <c r="I55" s="28">
        <f t="shared" si="13"/>
        <v>136.13847912</v>
      </c>
      <c r="J55" s="28">
        <f t="shared" si="13"/>
        <v>28.275099538000003</v>
      </c>
      <c r="K55" s="28">
        <f t="shared" si="13"/>
        <v>0</v>
      </c>
      <c r="L55" s="28">
        <f t="shared" si="13"/>
        <v>0</v>
      </c>
      <c r="M55" s="28">
        <f t="shared" si="13"/>
        <v>0</v>
      </c>
      <c r="N55" s="28">
        <f t="shared" si="13"/>
        <v>0</v>
      </c>
      <c r="O55" s="28">
        <f t="shared" si="13"/>
        <v>0</v>
      </c>
      <c r="P55" s="28">
        <f t="shared" si="13"/>
        <v>662.26733664000005</v>
      </c>
      <c r="Q55" s="28">
        <f t="shared" si="13"/>
        <v>379.78400515999999</v>
      </c>
      <c r="R55" s="28">
        <f t="shared" si="13"/>
        <v>268.00312210000004</v>
      </c>
      <c r="S55" s="28">
        <f t="shared" si="13"/>
        <v>361.32135549999998</v>
      </c>
      <c r="T55" s="28">
        <f t="shared" si="13"/>
        <v>235.18290838000001</v>
      </c>
      <c r="U55" s="28">
        <f t="shared" si="13"/>
        <v>110.99057256</v>
      </c>
      <c r="V55" s="28">
        <f t="shared" si="13"/>
        <v>0</v>
      </c>
      <c r="W55" s="28">
        <f t="shared" si="13"/>
        <v>0</v>
      </c>
      <c r="X55" s="28">
        <f t="shared" si="13"/>
        <v>0</v>
      </c>
      <c r="Y55" s="28">
        <f t="shared" si="13"/>
        <v>0</v>
      </c>
      <c r="Z55" s="28">
        <f t="shared" si="13"/>
        <v>491.82793254000006</v>
      </c>
      <c r="AA55" s="28">
        <f t="shared" si="13"/>
        <v>440.35023158000001</v>
      </c>
      <c r="AB55" s="28">
        <f t="shared" si="13"/>
        <v>253.49918076</v>
      </c>
      <c r="AC55" s="28">
        <f t="shared" si="13"/>
        <v>395.85036092000001</v>
      </c>
      <c r="AD55" s="28">
        <f t="shared" si="13"/>
        <v>195.33785334000001</v>
      </c>
      <c r="AE55" s="28">
        <f t="shared" si="13"/>
        <v>334.38367871999998</v>
      </c>
    </row>
    <row r="56" spans="1:31" x14ac:dyDescent="0.3">
      <c r="A56" s="69" t="s">
        <v>15</v>
      </c>
      <c r="B56" s="28">
        <f t="shared" ref="B56:AE56" si="14">B96*0.9058</f>
        <v>0</v>
      </c>
      <c r="C56" s="28">
        <f t="shared" si="14"/>
        <v>0</v>
      </c>
      <c r="D56" s="28">
        <f t="shared" si="14"/>
        <v>0</v>
      </c>
      <c r="E56" s="28">
        <f t="shared" si="14"/>
        <v>0</v>
      </c>
      <c r="F56" s="28">
        <f t="shared" si="14"/>
        <v>0</v>
      </c>
      <c r="G56" s="28">
        <f t="shared" si="14"/>
        <v>652.06060108000008</v>
      </c>
      <c r="H56" s="28">
        <f t="shared" si="14"/>
        <v>499.10721308000007</v>
      </c>
      <c r="I56" s="28">
        <f t="shared" si="14"/>
        <v>281.69745940000001</v>
      </c>
      <c r="J56" s="28">
        <f t="shared" si="14"/>
        <v>63.458436762000005</v>
      </c>
      <c r="K56" s="28">
        <f t="shared" si="14"/>
        <v>0</v>
      </c>
      <c r="L56" s="28">
        <f t="shared" si="14"/>
        <v>0</v>
      </c>
      <c r="M56" s="28">
        <f t="shared" si="14"/>
        <v>0</v>
      </c>
      <c r="N56" s="28">
        <f t="shared" si="14"/>
        <v>0</v>
      </c>
      <c r="O56" s="28">
        <f t="shared" si="14"/>
        <v>0</v>
      </c>
      <c r="P56" s="28">
        <f t="shared" si="14"/>
        <v>1021.1889562</v>
      </c>
      <c r="Q56" s="28">
        <f t="shared" si="14"/>
        <v>1023.6246524000001</v>
      </c>
      <c r="R56" s="28">
        <f t="shared" si="14"/>
        <v>634.02286219999996</v>
      </c>
      <c r="S56" s="28">
        <f t="shared" si="14"/>
        <v>774.48490588000004</v>
      </c>
      <c r="T56" s="28">
        <f t="shared" si="14"/>
        <v>491.16416230000004</v>
      </c>
      <c r="U56" s="28">
        <f t="shared" si="14"/>
        <v>302.99499132</v>
      </c>
      <c r="V56" s="28">
        <f t="shared" si="14"/>
        <v>0</v>
      </c>
      <c r="W56" s="28">
        <f t="shared" si="14"/>
        <v>0</v>
      </c>
      <c r="X56" s="28">
        <f t="shared" si="14"/>
        <v>0</v>
      </c>
      <c r="Y56" s="28">
        <f t="shared" si="14"/>
        <v>0</v>
      </c>
      <c r="Z56" s="28">
        <f t="shared" si="14"/>
        <v>917.1306522000001</v>
      </c>
      <c r="AA56" s="28">
        <f t="shared" si="14"/>
        <v>1048.2298036</v>
      </c>
      <c r="AB56" s="28">
        <f t="shared" si="14"/>
        <v>633.72594096000012</v>
      </c>
      <c r="AC56" s="28">
        <f t="shared" si="14"/>
        <v>885.05573072000004</v>
      </c>
      <c r="AD56" s="28">
        <f t="shared" si="14"/>
        <v>424.44537996000003</v>
      </c>
      <c r="AE56" s="28">
        <f t="shared" si="14"/>
        <v>583.27342443999999</v>
      </c>
    </row>
    <row r="57" spans="1:31" x14ac:dyDescent="0.3">
      <c r="A57" s="69" t="s">
        <v>29</v>
      </c>
      <c r="B57" s="28">
        <f t="shared" ref="B57:AE57" si="15">B97*0.9058</f>
        <v>0</v>
      </c>
      <c r="C57" s="28">
        <f t="shared" si="15"/>
        <v>0</v>
      </c>
      <c r="D57" s="28">
        <f t="shared" si="15"/>
        <v>0</v>
      </c>
      <c r="E57" s="28">
        <f t="shared" si="15"/>
        <v>0</v>
      </c>
      <c r="F57" s="28">
        <f t="shared" si="15"/>
        <v>0</v>
      </c>
      <c r="G57" s="28">
        <f t="shared" si="15"/>
        <v>397.05589014000003</v>
      </c>
      <c r="H57" s="28">
        <f t="shared" si="15"/>
        <v>280.96566358000001</v>
      </c>
      <c r="I57" s="28">
        <f t="shared" si="15"/>
        <v>142.47319142000001</v>
      </c>
      <c r="J57" s="28">
        <f t="shared" si="15"/>
        <v>37.109231068</v>
      </c>
      <c r="K57" s="28">
        <f t="shared" si="15"/>
        <v>0</v>
      </c>
      <c r="L57" s="28">
        <f t="shared" si="15"/>
        <v>0</v>
      </c>
      <c r="M57" s="28">
        <f t="shared" si="15"/>
        <v>0</v>
      </c>
      <c r="N57" s="28">
        <f t="shared" si="15"/>
        <v>0</v>
      </c>
      <c r="O57" s="28">
        <f t="shared" si="15"/>
        <v>0</v>
      </c>
      <c r="P57" s="28">
        <f t="shared" si="15"/>
        <v>572.01532682000004</v>
      </c>
      <c r="Q57" s="28">
        <f t="shared" si="15"/>
        <v>586.66546428000004</v>
      </c>
      <c r="R57" s="28">
        <f t="shared" si="15"/>
        <v>255.00643196000004</v>
      </c>
      <c r="S57" s="28">
        <f t="shared" si="15"/>
        <v>391.70904332000003</v>
      </c>
      <c r="T57" s="28">
        <f t="shared" si="15"/>
        <v>246.87515594000004</v>
      </c>
      <c r="U57" s="28">
        <f t="shared" si="15"/>
        <v>123.99523374</v>
      </c>
      <c r="V57" s="28">
        <f t="shared" si="15"/>
        <v>0</v>
      </c>
      <c r="W57" s="28">
        <f t="shared" si="15"/>
        <v>0</v>
      </c>
      <c r="X57" s="28">
        <f t="shared" si="15"/>
        <v>0</v>
      </c>
      <c r="Y57" s="28">
        <f t="shared" si="15"/>
        <v>0</v>
      </c>
      <c r="Z57" s="28">
        <f t="shared" si="15"/>
        <v>546.44803486000001</v>
      </c>
      <c r="AA57" s="28">
        <f t="shared" si="15"/>
        <v>574.50183840000011</v>
      </c>
      <c r="AB57" s="28">
        <f t="shared" si="15"/>
        <v>418.52090448000001</v>
      </c>
      <c r="AC57" s="28">
        <f t="shared" si="15"/>
        <v>469.5241474</v>
      </c>
      <c r="AD57" s="28">
        <f t="shared" si="15"/>
        <v>228.51504284000001</v>
      </c>
      <c r="AE57" s="28">
        <f t="shared" si="15"/>
        <v>358.28964290000005</v>
      </c>
    </row>
    <row r="58" spans="1:31" x14ac:dyDescent="0.3">
      <c r="A58" s="69" t="s">
        <v>24</v>
      </c>
      <c r="B58" s="28">
        <f t="shared" ref="B58:AE58" si="16">B98*0.9058</f>
        <v>0</v>
      </c>
      <c r="C58" s="28">
        <f t="shared" si="16"/>
        <v>0</v>
      </c>
      <c r="D58" s="28">
        <f t="shared" si="16"/>
        <v>0</v>
      </c>
      <c r="E58" s="28">
        <f t="shared" si="16"/>
        <v>0</v>
      </c>
      <c r="F58" s="28">
        <f t="shared" si="16"/>
        <v>0</v>
      </c>
      <c r="G58" s="28">
        <f t="shared" si="16"/>
        <v>1079.7489262000001</v>
      </c>
      <c r="H58" s="28">
        <f t="shared" si="16"/>
        <v>627.17818450000004</v>
      </c>
      <c r="I58" s="28">
        <f t="shared" si="16"/>
        <v>444.25459189999998</v>
      </c>
      <c r="J58" s="28">
        <f t="shared" si="16"/>
        <v>96.577030059999998</v>
      </c>
      <c r="K58" s="28">
        <f t="shared" si="16"/>
        <v>0</v>
      </c>
      <c r="L58" s="28">
        <f t="shared" si="16"/>
        <v>0</v>
      </c>
      <c r="M58" s="28">
        <f t="shared" si="16"/>
        <v>0</v>
      </c>
      <c r="N58" s="28">
        <f t="shared" si="16"/>
        <v>0</v>
      </c>
      <c r="O58" s="28">
        <f t="shared" si="16"/>
        <v>0</v>
      </c>
      <c r="P58" s="28">
        <f t="shared" si="16"/>
        <v>1396.7218608000003</v>
      </c>
      <c r="Q58" s="28">
        <f t="shared" si="16"/>
        <v>1405.4483379999999</v>
      </c>
      <c r="R58" s="28">
        <f t="shared" si="16"/>
        <v>924.07179760000008</v>
      </c>
      <c r="S58" s="28">
        <f t="shared" si="16"/>
        <v>717.16968624000003</v>
      </c>
      <c r="T58" s="28">
        <f t="shared" si="16"/>
        <v>556.14752242000009</v>
      </c>
      <c r="U58" s="28">
        <f t="shared" si="16"/>
        <v>340.87518499999999</v>
      </c>
      <c r="V58" s="28">
        <f t="shared" si="16"/>
        <v>0</v>
      </c>
      <c r="W58" s="28">
        <f t="shared" si="16"/>
        <v>0</v>
      </c>
      <c r="X58" s="28">
        <f t="shared" si="16"/>
        <v>0</v>
      </c>
      <c r="Y58" s="28">
        <f t="shared" si="16"/>
        <v>0</v>
      </c>
      <c r="Z58" s="28">
        <f t="shared" si="16"/>
        <v>1403.0407216000001</v>
      </c>
      <c r="AA58" s="28">
        <f t="shared" si="16"/>
        <v>1317.4797593999999</v>
      </c>
      <c r="AB58" s="28">
        <f t="shared" si="16"/>
        <v>898.18820028000005</v>
      </c>
      <c r="AC58" s="28">
        <f t="shared" si="16"/>
        <v>1022.2623292000001</v>
      </c>
      <c r="AD58" s="28">
        <f t="shared" si="16"/>
        <v>602.87846906000004</v>
      </c>
      <c r="AE58" s="28">
        <f t="shared" si="16"/>
        <v>779.06979374000002</v>
      </c>
    </row>
    <row r="59" spans="1:31" x14ac:dyDescent="0.3">
      <c r="A59" s="69" t="s">
        <v>30</v>
      </c>
      <c r="B59" s="28">
        <f t="shared" ref="B59:AE59" si="17">B99*0.9058</f>
        <v>0</v>
      </c>
      <c r="C59" s="28">
        <f t="shared" si="17"/>
        <v>0</v>
      </c>
      <c r="D59" s="28">
        <f t="shared" si="17"/>
        <v>0</v>
      </c>
      <c r="E59" s="28">
        <f t="shared" si="17"/>
        <v>0</v>
      </c>
      <c r="F59" s="28">
        <f t="shared" si="17"/>
        <v>0</v>
      </c>
      <c r="G59" s="28">
        <f t="shared" si="17"/>
        <v>1571.5258622000001</v>
      </c>
      <c r="H59" s="28">
        <f t="shared" si="17"/>
        <v>847.91267707999998</v>
      </c>
      <c r="I59" s="28">
        <f t="shared" si="17"/>
        <v>507.23740214000003</v>
      </c>
      <c r="J59" s="28">
        <f t="shared" si="17"/>
        <v>135.84201078000001</v>
      </c>
      <c r="K59" s="28">
        <f t="shared" si="17"/>
        <v>0</v>
      </c>
      <c r="L59" s="28">
        <f t="shared" si="17"/>
        <v>0</v>
      </c>
      <c r="M59" s="28">
        <f t="shared" si="17"/>
        <v>0</v>
      </c>
      <c r="N59" s="28">
        <f t="shared" si="17"/>
        <v>0</v>
      </c>
      <c r="O59" s="28">
        <f t="shared" si="17"/>
        <v>0</v>
      </c>
      <c r="P59" s="28">
        <f t="shared" si="17"/>
        <v>2365.2992356000004</v>
      </c>
      <c r="Q59" s="28">
        <f t="shared" si="17"/>
        <v>1720.1767002000001</v>
      </c>
      <c r="R59" s="28">
        <f t="shared" si="17"/>
        <v>1434.5118368000001</v>
      </c>
      <c r="S59" s="28">
        <f t="shared" si="17"/>
        <v>741.93824376000009</v>
      </c>
      <c r="T59" s="28">
        <f t="shared" si="17"/>
        <v>807.68682372000001</v>
      </c>
      <c r="U59" s="28">
        <f t="shared" si="17"/>
        <v>509.95733838000001</v>
      </c>
      <c r="V59" s="28">
        <f t="shared" si="17"/>
        <v>0</v>
      </c>
      <c r="W59" s="28">
        <f t="shared" si="17"/>
        <v>0</v>
      </c>
      <c r="X59" s="28">
        <f t="shared" si="17"/>
        <v>0</v>
      </c>
      <c r="Y59" s="28">
        <f t="shared" si="17"/>
        <v>0</v>
      </c>
      <c r="Z59" s="28">
        <f t="shared" si="17"/>
        <v>1799.2466996000003</v>
      </c>
      <c r="AA59" s="28">
        <f t="shared" si="17"/>
        <v>1643.3920342000001</v>
      </c>
      <c r="AB59" s="28">
        <f t="shared" si="17"/>
        <v>1308.1636064000002</v>
      </c>
      <c r="AC59" s="28">
        <f t="shared" si="17"/>
        <v>1143.3052889999999</v>
      </c>
      <c r="AD59" s="28">
        <f t="shared" si="17"/>
        <v>1179.5889196000001</v>
      </c>
      <c r="AE59" s="28">
        <f t="shared" si="17"/>
        <v>817.52589506000004</v>
      </c>
    </row>
    <row r="60" spans="1:31" x14ac:dyDescent="0.3">
      <c r="A60" s="69" t="s">
        <v>31</v>
      </c>
      <c r="B60" s="28">
        <f t="shared" ref="B60:AE60" si="18">B100*0.9058</f>
        <v>0</v>
      </c>
      <c r="C60" s="28">
        <f t="shared" si="18"/>
        <v>0</v>
      </c>
      <c r="D60" s="28">
        <f t="shared" si="18"/>
        <v>0</v>
      </c>
      <c r="E60" s="28">
        <f t="shared" si="18"/>
        <v>0</v>
      </c>
      <c r="F60" s="28">
        <f t="shared" si="18"/>
        <v>0</v>
      </c>
      <c r="G60" s="28">
        <f t="shared" si="18"/>
        <v>1470.5816986000002</v>
      </c>
      <c r="H60" s="28">
        <f t="shared" si="18"/>
        <v>825.57474328000001</v>
      </c>
      <c r="I60" s="28">
        <f t="shared" si="18"/>
        <v>338.30642678000004</v>
      </c>
      <c r="J60" s="28">
        <f t="shared" si="18"/>
        <v>83.709162796000001</v>
      </c>
      <c r="K60" s="28">
        <f t="shared" si="18"/>
        <v>0</v>
      </c>
      <c r="L60" s="28">
        <f t="shared" si="18"/>
        <v>0</v>
      </c>
      <c r="M60" s="28">
        <f t="shared" si="18"/>
        <v>0</v>
      </c>
      <c r="N60" s="28">
        <f t="shared" si="18"/>
        <v>0</v>
      </c>
      <c r="O60" s="28">
        <f t="shared" si="18"/>
        <v>0</v>
      </c>
      <c r="P60" s="28">
        <f t="shared" si="18"/>
        <v>2025.2066618000001</v>
      </c>
      <c r="Q60" s="28">
        <f t="shared" si="18"/>
        <v>1225.5283782000001</v>
      </c>
      <c r="R60" s="28">
        <f t="shared" si="18"/>
        <v>1064.4771382000001</v>
      </c>
      <c r="S60" s="28">
        <f t="shared" si="18"/>
        <v>840.12243476000003</v>
      </c>
      <c r="T60" s="28">
        <f t="shared" si="18"/>
        <v>578.828845</v>
      </c>
      <c r="U60" s="28">
        <f t="shared" si="18"/>
        <v>366.12218608000006</v>
      </c>
      <c r="V60" s="28">
        <f t="shared" si="18"/>
        <v>0</v>
      </c>
      <c r="W60" s="28">
        <f t="shared" si="18"/>
        <v>0</v>
      </c>
      <c r="X60" s="28">
        <f t="shared" si="18"/>
        <v>0</v>
      </c>
      <c r="Y60" s="28">
        <f t="shared" si="18"/>
        <v>0</v>
      </c>
      <c r="Z60" s="28">
        <f t="shared" si="18"/>
        <v>1663.7344906000001</v>
      </c>
      <c r="AA60" s="28">
        <f t="shared" si="18"/>
        <v>1398.7753094</v>
      </c>
      <c r="AB60" s="28">
        <f t="shared" si="18"/>
        <v>962.87083480000013</v>
      </c>
      <c r="AC60" s="28">
        <f t="shared" si="18"/>
        <v>1003.3564716000001</v>
      </c>
      <c r="AD60" s="28">
        <f t="shared" si="18"/>
        <v>828.48616564000008</v>
      </c>
      <c r="AE60" s="28">
        <f t="shared" si="18"/>
        <v>828.97384836000003</v>
      </c>
    </row>
    <row r="61" spans="1:31" ht="14.4" thickBot="1" x14ac:dyDescent="0.35">
      <c r="A61" s="70" t="s">
        <v>16</v>
      </c>
      <c r="B61" s="28">
        <f t="shared" ref="B61:AE61" si="19">B101*0.9058</f>
        <v>0</v>
      </c>
      <c r="C61" s="28">
        <f t="shared" si="19"/>
        <v>0</v>
      </c>
      <c r="D61" s="28">
        <f t="shared" si="19"/>
        <v>0</v>
      </c>
      <c r="E61" s="28">
        <f t="shared" si="19"/>
        <v>0</v>
      </c>
      <c r="F61" s="28">
        <f t="shared" si="19"/>
        <v>0</v>
      </c>
      <c r="G61" s="28">
        <f t="shared" si="19"/>
        <v>834.81118588000004</v>
      </c>
      <c r="H61" s="28">
        <f t="shared" si="19"/>
        <v>477.28413599999999</v>
      </c>
      <c r="I61" s="28">
        <f t="shared" si="19"/>
        <v>365.99908785999997</v>
      </c>
      <c r="J61" s="28">
        <f t="shared" si="19"/>
        <v>57.307692442000004</v>
      </c>
      <c r="K61" s="28">
        <f t="shared" si="19"/>
        <v>0</v>
      </c>
      <c r="L61" s="28">
        <f t="shared" si="19"/>
        <v>0</v>
      </c>
      <c r="M61" s="28">
        <f t="shared" si="19"/>
        <v>0</v>
      </c>
      <c r="N61" s="28">
        <f t="shared" si="19"/>
        <v>0</v>
      </c>
      <c r="O61" s="28">
        <f t="shared" si="19"/>
        <v>0</v>
      </c>
      <c r="P61" s="28">
        <f t="shared" si="19"/>
        <v>1119.6793076000001</v>
      </c>
      <c r="Q61" s="28">
        <f t="shared" si="19"/>
        <v>1000.6771152</v>
      </c>
      <c r="R61" s="28">
        <f t="shared" si="19"/>
        <v>739.96341860000007</v>
      </c>
      <c r="S61" s="28">
        <f t="shared" si="19"/>
        <v>823.22817780000003</v>
      </c>
      <c r="T61" s="28">
        <f t="shared" si="19"/>
        <v>566.51992880000012</v>
      </c>
      <c r="U61" s="28">
        <f t="shared" si="19"/>
        <v>264.64332874000002</v>
      </c>
      <c r="V61" s="28">
        <f t="shared" si="19"/>
        <v>0</v>
      </c>
      <c r="W61" s="28">
        <f t="shared" si="19"/>
        <v>0</v>
      </c>
      <c r="X61" s="28">
        <f t="shared" si="19"/>
        <v>0</v>
      </c>
      <c r="Y61" s="28">
        <f t="shared" si="19"/>
        <v>0</v>
      </c>
      <c r="Z61" s="28">
        <f t="shared" si="19"/>
        <v>1109.1638754000001</v>
      </c>
      <c r="AA61" s="28">
        <f t="shared" si="19"/>
        <v>963.19692280000004</v>
      </c>
      <c r="AB61" s="28">
        <f t="shared" si="19"/>
        <v>670.3736125800001</v>
      </c>
      <c r="AC61" s="28">
        <f t="shared" si="19"/>
        <v>811.85739866000006</v>
      </c>
      <c r="AD61" s="28">
        <f t="shared" si="19"/>
        <v>590.44083868000007</v>
      </c>
      <c r="AE61" s="28">
        <f t="shared" si="19"/>
        <v>530.06519258000003</v>
      </c>
    </row>
    <row r="62" spans="1:31" ht="14.4" thickTop="1" x14ac:dyDescent="0.3">
      <c r="A62" s="69" t="s">
        <v>17</v>
      </c>
      <c r="B62" s="28">
        <f t="shared" ref="B62:AE62" si="20">B102*0.9058</f>
        <v>0</v>
      </c>
      <c r="C62" s="28">
        <f t="shared" si="20"/>
        <v>0</v>
      </c>
      <c r="D62" s="28">
        <f t="shared" si="20"/>
        <v>0</v>
      </c>
      <c r="E62" s="28">
        <f t="shared" si="20"/>
        <v>0</v>
      </c>
      <c r="F62" s="28">
        <f t="shared" si="20"/>
        <v>0</v>
      </c>
      <c r="G62" s="28">
        <f t="shared" si="20"/>
        <v>524.31653288000007</v>
      </c>
      <c r="H62" s="28">
        <f t="shared" si="20"/>
        <v>322.31425604000003</v>
      </c>
      <c r="I62" s="28">
        <f t="shared" si="20"/>
        <v>189.10594934000002</v>
      </c>
      <c r="J62" s="28">
        <f t="shared" si="20"/>
        <v>39.119309964000003</v>
      </c>
      <c r="K62" s="28">
        <f t="shared" si="20"/>
        <v>0</v>
      </c>
      <c r="L62" s="28">
        <f t="shared" si="20"/>
        <v>0</v>
      </c>
      <c r="M62" s="28">
        <f t="shared" si="20"/>
        <v>0</v>
      </c>
      <c r="N62" s="28">
        <f t="shared" si="20"/>
        <v>0</v>
      </c>
      <c r="O62" s="28">
        <f t="shared" si="20"/>
        <v>0</v>
      </c>
      <c r="P62" s="28">
        <f t="shared" si="20"/>
        <v>691.43998434000002</v>
      </c>
      <c r="Q62" s="28">
        <f t="shared" si="20"/>
        <v>630.17864700000007</v>
      </c>
      <c r="R62" s="28">
        <f t="shared" si="20"/>
        <v>466.83727286000004</v>
      </c>
      <c r="S62" s="28">
        <f t="shared" si="20"/>
        <v>557.89435772000002</v>
      </c>
      <c r="T62" s="28">
        <f t="shared" si="20"/>
        <v>291.40310640000001</v>
      </c>
      <c r="U62" s="28">
        <f t="shared" si="20"/>
        <v>143.26775918000001</v>
      </c>
      <c r="V62" s="28">
        <f t="shared" si="20"/>
        <v>0</v>
      </c>
      <c r="W62" s="28">
        <f t="shared" si="20"/>
        <v>0</v>
      </c>
      <c r="X62" s="28">
        <f t="shared" si="20"/>
        <v>0</v>
      </c>
      <c r="Y62" s="28">
        <f t="shared" si="20"/>
        <v>0</v>
      </c>
      <c r="Z62" s="28">
        <f t="shared" si="20"/>
        <v>650.96295264000003</v>
      </c>
      <c r="AA62" s="28">
        <f t="shared" si="20"/>
        <v>819.41874532000008</v>
      </c>
      <c r="AB62" s="28">
        <f t="shared" si="20"/>
        <v>449.74872180000006</v>
      </c>
      <c r="AC62" s="28">
        <f t="shared" si="20"/>
        <v>615.13394305999998</v>
      </c>
      <c r="AD62" s="28">
        <f t="shared" si="20"/>
        <v>301.91310379999999</v>
      </c>
      <c r="AE62" s="28">
        <f t="shared" si="20"/>
        <v>396.21784398</v>
      </c>
    </row>
    <row r="63" spans="1:31" x14ac:dyDescent="0.3">
      <c r="A63" s="69" t="s">
        <v>18</v>
      </c>
      <c r="B63" s="28">
        <f t="shared" ref="B63:AE63" si="21">B103*0.9058</f>
        <v>0</v>
      </c>
      <c r="C63" s="28">
        <f t="shared" si="21"/>
        <v>0</v>
      </c>
      <c r="D63" s="28">
        <f t="shared" si="21"/>
        <v>0</v>
      </c>
      <c r="E63" s="28">
        <f t="shared" si="21"/>
        <v>0</v>
      </c>
      <c r="F63" s="28">
        <f t="shared" si="21"/>
        <v>0</v>
      </c>
      <c r="G63" s="28">
        <f t="shared" si="21"/>
        <v>310.79392932000002</v>
      </c>
      <c r="H63" s="28">
        <f t="shared" si="21"/>
        <v>205.26306626000002</v>
      </c>
      <c r="I63" s="28">
        <f t="shared" si="21"/>
        <v>154.94614800000002</v>
      </c>
      <c r="J63" s="28">
        <f t="shared" si="21"/>
        <v>27.950995240000001</v>
      </c>
      <c r="K63" s="28">
        <f t="shared" si="21"/>
        <v>0</v>
      </c>
      <c r="L63" s="28">
        <f t="shared" si="21"/>
        <v>0</v>
      </c>
      <c r="M63" s="28">
        <f t="shared" si="21"/>
        <v>0</v>
      </c>
      <c r="N63" s="28">
        <f t="shared" si="21"/>
        <v>0</v>
      </c>
      <c r="O63" s="28">
        <f t="shared" si="21"/>
        <v>0</v>
      </c>
      <c r="P63" s="28">
        <f t="shared" si="21"/>
        <v>355.8213379</v>
      </c>
      <c r="Q63" s="28">
        <f t="shared" si="21"/>
        <v>415.71355854000001</v>
      </c>
      <c r="R63" s="28">
        <f t="shared" si="21"/>
        <v>219.68313052000002</v>
      </c>
      <c r="S63" s="28">
        <f t="shared" si="21"/>
        <v>333.79735438</v>
      </c>
      <c r="T63" s="28">
        <f t="shared" si="21"/>
        <v>133.15241884</v>
      </c>
      <c r="U63" s="28">
        <f t="shared" si="21"/>
        <v>100.97459848000001</v>
      </c>
      <c r="V63" s="28">
        <f t="shared" si="21"/>
        <v>0</v>
      </c>
      <c r="W63" s="28">
        <f t="shared" si="21"/>
        <v>0</v>
      </c>
      <c r="X63" s="28">
        <f t="shared" si="21"/>
        <v>0</v>
      </c>
      <c r="Y63" s="28">
        <f t="shared" si="21"/>
        <v>0</v>
      </c>
      <c r="Z63" s="28">
        <f t="shared" si="21"/>
        <v>332.55975983999997</v>
      </c>
      <c r="AA63" s="28">
        <f t="shared" si="21"/>
        <v>476.89862752000005</v>
      </c>
      <c r="AB63" s="28">
        <f t="shared" si="21"/>
        <v>247.69345566000001</v>
      </c>
      <c r="AC63" s="28">
        <f t="shared" si="21"/>
        <v>373.08724460000002</v>
      </c>
      <c r="AD63" s="28">
        <f t="shared" si="21"/>
        <v>185.48465152000003</v>
      </c>
      <c r="AE63" s="28">
        <f t="shared" si="21"/>
        <v>223.33739946000003</v>
      </c>
    </row>
    <row r="64" spans="1:31" x14ac:dyDescent="0.3">
      <c r="A64" s="69" t="s">
        <v>19</v>
      </c>
      <c r="B64" s="28">
        <f t="shared" ref="B64:AE64" si="22">B104*0.9058</f>
        <v>0</v>
      </c>
      <c r="C64" s="28">
        <f t="shared" si="22"/>
        <v>0</v>
      </c>
      <c r="D64" s="28">
        <f t="shared" si="22"/>
        <v>0</v>
      </c>
      <c r="E64" s="28">
        <f t="shared" si="22"/>
        <v>0</v>
      </c>
      <c r="F64" s="28">
        <f t="shared" si="22"/>
        <v>0</v>
      </c>
      <c r="G64" s="28">
        <f t="shared" si="22"/>
        <v>579.85167435999995</v>
      </c>
      <c r="H64" s="28">
        <f t="shared" si="22"/>
        <v>352.41743208000003</v>
      </c>
      <c r="I64" s="28">
        <f t="shared" si="22"/>
        <v>294.39007248000001</v>
      </c>
      <c r="J64" s="28">
        <f t="shared" si="22"/>
        <v>62.553596910000003</v>
      </c>
      <c r="K64" s="28">
        <f t="shared" si="22"/>
        <v>0</v>
      </c>
      <c r="L64" s="28">
        <f t="shared" si="22"/>
        <v>0</v>
      </c>
      <c r="M64" s="28">
        <f t="shared" si="22"/>
        <v>0</v>
      </c>
      <c r="N64" s="28">
        <f t="shared" si="22"/>
        <v>0</v>
      </c>
      <c r="O64" s="28">
        <f t="shared" si="22"/>
        <v>0</v>
      </c>
      <c r="P64" s="28">
        <f t="shared" si="22"/>
        <v>610.95847679999997</v>
      </c>
      <c r="Q64" s="28">
        <f t="shared" si="22"/>
        <v>669.41708777999997</v>
      </c>
      <c r="R64" s="28">
        <f t="shared" si="22"/>
        <v>637.15638672</v>
      </c>
      <c r="S64" s="28">
        <f t="shared" si="22"/>
        <v>545.35808572000008</v>
      </c>
      <c r="T64" s="28">
        <f t="shared" si="22"/>
        <v>390.02914664000002</v>
      </c>
      <c r="U64" s="28">
        <f t="shared" si="22"/>
        <v>190.39816362000002</v>
      </c>
      <c r="V64" s="28">
        <f t="shared" si="22"/>
        <v>0</v>
      </c>
      <c r="W64" s="28">
        <f t="shared" si="22"/>
        <v>0</v>
      </c>
      <c r="X64" s="28">
        <f t="shared" si="22"/>
        <v>0</v>
      </c>
      <c r="Y64" s="28">
        <f t="shared" si="22"/>
        <v>0</v>
      </c>
      <c r="Z64" s="28">
        <f t="shared" si="22"/>
        <v>805.03989496000008</v>
      </c>
      <c r="AA64" s="28">
        <f t="shared" si="22"/>
        <v>913.34350240000003</v>
      </c>
      <c r="AB64" s="28">
        <f t="shared" si="22"/>
        <v>615.22769335999999</v>
      </c>
      <c r="AC64" s="28">
        <f t="shared" si="22"/>
        <v>713.93290051999998</v>
      </c>
      <c r="AD64" s="28">
        <f t="shared" si="22"/>
        <v>473.21048165999997</v>
      </c>
      <c r="AE64" s="28">
        <f t="shared" si="22"/>
        <v>510.90543923999996</v>
      </c>
    </row>
    <row r="65" spans="1:31" x14ac:dyDescent="0.3">
      <c r="A65" s="69" t="s">
        <v>20</v>
      </c>
      <c r="B65" s="28">
        <f t="shared" ref="B65:AE65" si="23">B105*0.9058</f>
        <v>0</v>
      </c>
      <c r="C65" s="28">
        <f t="shared" si="23"/>
        <v>0</v>
      </c>
      <c r="D65" s="28">
        <f t="shared" si="23"/>
        <v>0</v>
      </c>
      <c r="E65" s="28">
        <f t="shared" si="23"/>
        <v>0</v>
      </c>
      <c r="F65" s="28">
        <f t="shared" si="23"/>
        <v>0</v>
      </c>
      <c r="G65" s="28">
        <f t="shared" si="23"/>
        <v>416.72968498000006</v>
      </c>
      <c r="H65" s="28">
        <f t="shared" si="23"/>
        <v>258.52347220000001</v>
      </c>
      <c r="I65" s="28">
        <f t="shared" si="23"/>
        <v>148.96324842000001</v>
      </c>
      <c r="J65" s="28">
        <f t="shared" si="23"/>
        <v>34.343551928000004</v>
      </c>
      <c r="K65" s="28">
        <f t="shared" si="23"/>
        <v>0</v>
      </c>
      <c r="L65" s="28">
        <f t="shared" si="23"/>
        <v>0</v>
      </c>
      <c r="M65" s="28">
        <f t="shared" si="23"/>
        <v>0</v>
      </c>
      <c r="N65" s="28">
        <f t="shared" si="23"/>
        <v>0</v>
      </c>
      <c r="O65" s="28">
        <f t="shared" si="23"/>
        <v>0</v>
      </c>
      <c r="P65" s="28">
        <f t="shared" si="23"/>
        <v>607.6254951200001</v>
      </c>
      <c r="Q65" s="28">
        <f t="shared" si="23"/>
        <v>580.13618614000006</v>
      </c>
      <c r="R65" s="28">
        <f t="shared" si="23"/>
        <v>453.32771876000004</v>
      </c>
      <c r="S65" s="28">
        <f t="shared" si="23"/>
        <v>456.62256625999999</v>
      </c>
      <c r="T65" s="28">
        <f t="shared" si="23"/>
        <v>310.46775073999999</v>
      </c>
      <c r="U65" s="28">
        <f t="shared" si="23"/>
        <v>121.59522606000002</v>
      </c>
      <c r="V65" s="28">
        <f t="shared" si="23"/>
        <v>0</v>
      </c>
      <c r="W65" s="28">
        <f t="shared" si="23"/>
        <v>0</v>
      </c>
      <c r="X65" s="28">
        <f t="shared" si="23"/>
        <v>0</v>
      </c>
      <c r="Y65" s="28">
        <f t="shared" si="23"/>
        <v>0</v>
      </c>
      <c r="Z65" s="28">
        <f t="shared" si="23"/>
        <v>575.44070009999996</v>
      </c>
      <c r="AA65" s="28">
        <f t="shared" si="23"/>
        <v>690.47521676000008</v>
      </c>
      <c r="AB65" s="28">
        <f t="shared" si="23"/>
        <v>388.22352491999999</v>
      </c>
      <c r="AC65" s="28">
        <f t="shared" si="23"/>
        <v>492.40809744000006</v>
      </c>
      <c r="AD65" s="28">
        <f t="shared" si="23"/>
        <v>330.29571274000006</v>
      </c>
      <c r="AE65" s="28">
        <f t="shared" si="23"/>
        <v>348.49359706000001</v>
      </c>
    </row>
    <row r="66" spans="1:31" x14ac:dyDescent="0.3">
      <c r="A66" s="69" t="s">
        <v>32</v>
      </c>
      <c r="B66" s="28">
        <f t="shared" ref="B66:AE66" si="24">B106*0.9058</f>
        <v>0</v>
      </c>
      <c r="C66" s="28">
        <f t="shared" si="24"/>
        <v>0</v>
      </c>
      <c r="D66" s="28">
        <f t="shared" si="24"/>
        <v>0</v>
      </c>
      <c r="E66" s="28">
        <f t="shared" si="24"/>
        <v>0</v>
      </c>
      <c r="F66" s="28">
        <f t="shared" si="24"/>
        <v>0</v>
      </c>
      <c r="G66" s="28">
        <f t="shared" si="24"/>
        <v>319.24468100000001</v>
      </c>
      <c r="H66" s="28">
        <f t="shared" si="24"/>
        <v>226.19565136</v>
      </c>
      <c r="I66" s="28">
        <f t="shared" si="24"/>
        <v>155.20928290000001</v>
      </c>
      <c r="J66" s="28">
        <f t="shared" si="24"/>
        <v>25.283088152000001</v>
      </c>
      <c r="K66" s="28">
        <f t="shared" si="24"/>
        <v>0</v>
      </c>
      <c r="L66" s="28">
        <f t="shared" si="24"/>
        <v>0</v>
      </c>
      <c r="M66" s="28">
        <f t="shared" si="24"/>
        <v>0</v>
      </c>
      <c r="N66" s="28">
        <f t="shared" si="24"/>
        <v>0</v>
      </c>
      <c r="O66" s="28">
        <f t="shared" si="24"/>
        <v>0</v>
      </c>
      <c r="P66" s="28">
        <f t="shared" si="24"/>
        <v>458.89395034</v>
      </c>
      <c r="Q66" s="28">
        <f t="shared" si="24"/>
        <v>448.13159706000005</v>
      </c>
      <c r="R66" s="28">
        <f t="shared" si="24"/>
        <v>328.48556202000003</v>
      </c>
      <c r="S66" s="28">
        <f t="shared" si="24"/>
        <v>301.22686972000002</v>
      </c>
      <c r="T66" s="28">
        <f t="shared" si="24"/>
        <v>231.85934702000003</v>
      </c>
      <c r="U66" s="28">
        <f t="shared" si="24"/>
        <v>106.65124708</v>
      </c>
      <c r="V66" s="28">
        <f t="shared" si="24"/>
        <v>0</v>
      </c>
      <c r="W66" s="28">
        <f t="shared" si="24"/>
        <v>0</v>
      </c>
      <c r="X66" s="28">
        <f t="shared" si="24"/>
        <v>0</v>
      </c>
      <c r="Y66" s="28">
        <f t="shared" si="24"/>
        <v>0</v>
      </c>
      <c r="Z66" s="28">
        <f t="shared" si="24"/>
        <v>358.93919208000005</v>
      </c>
      <c r="AA66" s="28">
        <f t="shared" si="24"/>
        <v>579.55158282000002</v>
      </c>
      <c r="AB66" s="28">
        <f t="shared" si="24"/>
        <v>338.29555718</v>
      </c>
      <c r="AC66" s="28">
        <f t="shared" si="24"/>
        <v>434.29024842000001</v>
      </c>
      <c r="AD66" s="28">
        <f t="shared" si="24"/>
        <v>253.34437954000003</v>
      </c>
      <c r="AE66" s="28">
        <f t="shared" si="24"/>
        <v>334.7266146</v>
      </c>
    </row>
    <row r="67" spans="1:31" x14ac:dyDescent="0.3">
      <c r="A67" s="69" t="s">
        <v>25</v>
      </c>
      <c r="B67" s="28">
        <f t="shared" ref="B67:AE67" si="25">B107*0.9058</f>
        <v>0</v>
      </c>
      <c r="C67" s="28">
        <f t="shared" si="25"/>
        <v>0</v>
      </c>
      <c r="D67" s="28">
        <f t="shared" si="25"/>
        <v>0</v>
      </c>
      <c r="E67" s="28">
        <f t="shared" si="25"/>
        <v>0</v>
      </c>
      <c r="F67" s="28">
        <f t="shared" si="25"/>
        <v>0</v>
      </c>
      <c r="G67" s="28">
        <f t="shared" si="25"/>
        <v>1193.4829858000003</v>
      </c>
      <c r="H67" s="28">
        <f t="shared" si="25"/>
        <v>506.98432162</v>
      </c>
      <c r="I67" s="28">
        <f t="shared" si="25"/>
        <v>385.97578222000004</v>
      </c>
      <c r="J67" s="28">
        <f t="shared" si="25"/>
        <v>82.067355006</v>
      </c>
      <c r="K67" s="28">
        <f t="shared" si="25"/>
        <v>0</v>
      </c>
      <c r="L67" s="28">
        <f t="shared" si="25"/>
        <v>0</v>
      </c>
      <c r="M67" s="28">
        <f t="shared" si="25"/>
        <v>0</v>
      </c>
      <c r="N67" s="28">
        <f t="shared" si="25"/>
        <v>0</v>
      </c>
      <c r="O67" s="28">
        <f t="shared" si="25"/>
        <v>0</v>
      </c>
      <c r="P67" s="28">
        <f t="shared" si="25"/>
        <v>1769.8607360000001</v>
      </c>
      <c r="Q67" s="28">
        <f t="shared" si="25"/>
        <v>1353.9563254</v>
      </c>
      <c r="R67" s="28">
        <f t="shared" si="25"/>
        <v>843.38992710000002</v>
      </c>
      <c r="S67" s="28">
        <f t="shared" si="25"/>
        <v>722.04678518000003</v>
      </c>
      <c r="T67" s="28">
        <f t="shared" si="25"/>
        <v>537.91458364000005</v>
      </c>
      <c r="U67" s="28">
        <f t="shared" si="25"/>
        <v>337.12544473999998</v>
      </c>
      <c r="V67" s="28">
        <f t="shared" si="25"/>
        <v>0</v>
      </c>
      <c r="W67" s="28">
        <f t="shared" si="25"/>
        <v>0</v>
      </c>
      <c r="X67" s="28">
        <f t="shared" si="25"/>
        <v>0</v>
      </c>
      <c r="Y67" s="28">
        <f t="shared" si="25"/>
        <v>0</v>
      </c>
      <c r="Z67" s="28">
        <f t="shared" si="25"/>
        <v>1412.2653888</v>
      </c>
      <c r="AA67" s="28">
        <f t="shared" si="25"/>
        <v>1182.4485302000001</v>
      </c>
      <c r="AB67" s="28">
        <f t="shared" si="25"/>
        <v>910.03370919999998</v>
      </c>
      <c r="AC67" s="28">
        <f t="shared" si="25"/>
        <v>897.94173209999997</v>
      </c>
      <c r="AD67" s="28">
        <f t="shared" si="25"/>
        <v>639.81445682000003</v>
      </c>
      <c r="AE67" s="28">
        <f t="shared" si="25"/>
        <v>827.44331810000006</v>
      </c>
    </row>
    <row r="68" spans="1:31" x14ac:dyDescent="0.3">
      <c r="A68" s="69" t="s">
        <v>33</v>
      </c>
      <c r="B68" s="28">
        <f t="shared" ref="B68:AE68" si="26">B108*0.9058</f>
        <v>0</v>
      </c>
      <c r="C68" s="28">
        <f t="shared" si="26"/>
        <v>0</v>
      </c>
      <c r="D68" s="28">
        <f t="shared" si="26"/>
        <v>0</v>
      </c>
      <c r="E68" s="28">
        <f t="shared" si="26"/>
        <v>0</v>
      </c>
      <c r="F68" s="28">
        <f t="shared" si="26"/>
        <v>0</v>
      </c>
      <c r="G68" s="28">
        <f t="shared" si="26"/>
        <v>1334.6147780000001</v>
      </c>
      <c r="H68" s="28">
        <f t="shared" si="26"/>
        <v>889.69460426000001</v>
      </c>
      <c r="I68" s="28">
        <f t="shared" si="26"/>
        <v>574.76125952000007</v>
      </c>
      <c r="J68" s="28">
        <f t="shared" si="26"/>
        <v>102.04842438000001</v>
      </c>
      <c r="K68" s="28">
        <f t="shared" si="26"/>
        <v>0</v>
      </c>
      <c r="L68" s="28">
        <f t="shared" si="26"/>
        <v>0</v>
      </c>
      <c r="M68" s="28">
        <f t="shared" si="26"/>
        <v>0</v>
      </c>
      <c r="N68" s="28">
        <f t="shared" si="26"/>
        <v>0</v>
      </c>
      <c r="O68" s="28">
        <f t="shared" si="26"/>
        <v>0</v>
      </c>
      <c r="P68" s="28">
        <f t="shared" si="26"/>
        <v>2066.8272660000002</v>
      </c>
      <c r="Q68" s="28">
        <f t="shared" si="26"/>
        <v>1763.3516572000001</v>
      </c>
      <c r="R68" s="28">
        <f t="shared" si="26"/>
        <v>1113.7689626000001</v>
      </c>
      <c r="S68" s="28">
        <f t="shared" si="26"/>
        <v>1057.0495782</v>
      </c>
      <c r="T68" s="28">
        <f t="shared" si="26"/>
        <v>755.13511570000003</v>
      </c>
      <c r="U68" s="28">
        <f t="shared" si="26"/>
        <v>486.67945592000007</v>
      </c>
      <c r="V68" s="28">
        <f t="shared" si="26"/>
        <v>0</v>
      </c>
      <c r="W68" s="28">
        <f t="shared" si="26"/>
        <v>0</v>
      </c>
      <c r="X68" s="28">
        <f t="shared" si="26"/>
        <v>0</v>
      </c>
      <c r="Y68" s="28">
        <f t="shared" si="26"/>
        <v>0</v>
      </c>
      <c r="Z68" s="28">
        <f t="shared" si="26"/>
        <v>1944.9736152000003</v>
      </c>
      <c r="AA68" s="28">
        <f t="shared" si="26"/>
        <v>1748.5046894000002</v>
      </c>
      <c r="AB68" s="28">
        <f t="shared" si="26"/>
        <v>1316.3964226000001</v>
      </c>
      <c r="AC68" s="28">
        <f t="shared" si="26"/>
        <v>1267.7286944</v>
      </c>
      <c r="AD68" s="28">
        <f t="shared" si="26"/>
        <v>981.69335880000006</v>
      </c>
      <c r="AE68" s="28">
        <f t="shared" si="26"/>
        <v>927.12434360000009</v>
      </c>
    </row>
    <row r="69" spans="1:31" x14ac:dyDescent="0.3">
      <c r="A69" s="69" t="s">
        <v>34</v>
      </c>
      <c r="B69" s="28">
        <f t="shared" ref="B69:AE69" si="27">B109*0.9058</f>
        <v>0</v>
      </c>
      <c r="C69" s="28">
        <f t="shared" si="27"/>
        <v>0</v>
      </c>
      <c r="D69" s="28">
        <f t="shared" si="27"/>
        <v>0</v>
      </c>
      <c r="E69" s="28">
        <f t="shared" si="27"/>
        <v>0</v>
      </c>
      <c r="F69" s="28">
        <f t="shared" si="27"/>
        <v>0</v>
      </c>
      <c r="G69" s="28">
        <f t="shared" si="27"/>
        <v>1159.6314282000001</v>
      </c>
      <c r="H69" s="28">
        <f t="shared" si="27"/>
        <v>885.10165477999999</v>
      </c>
      <c r="I69" s="28">
        <f t="shared" si="27"/>
        <v>480.72327744000006</v>
      </c>
      <c r="J69" s="28">
        <f t="shared" si="27"/>
        <v>112.85697346000001</v>
      </c>
      <c r="K69" s="28">
        <f t="shared" si="27"/>
        <v>0</v>
      </c>
      <c r="L69" s="28">
        <f t="shared" si="27"/>
        <v>0</v>
      </c>
      <c r="M69" s="28">
        <f t="shared" si="27"/>
        <v>0</v>
      </c>
      <c r="N69" s="28">
        <f t="shared" si="27"/>
        <v>0</v>
      </c>
      <c r="O69" s="28">
        <f t="shared" si="27"/>
        <v>0</v>
      </c>
      <c r="P69" s="28">
        <f t="shared" si="27"/>
        <v>2001.1622007999999</v>
      </c>
      <c r="Q69" s="28">
        <f t="shared" si="27"/>
        <v>1808.5121277999999</v>
      </c>
      <c r="R69" s="28">
        <f t="shared" si="27"/>
        <v>1217.2040762000001</v>
      </c>
      <c r="S69" s="28">
        <f t="shared" si="27"/>
        <v>1039.962567</v>
      </c>
      <c r="T69" s="28">
        <f t="shared" si="27"/>
        <v>830.29858086000002</v>
      </c>
      <c r="U69" s="28">
        <f t="shared" si="27"/>
        <v>374.83715962000002</v>
      </c>
      <c r="V69" s="28">
        <f t="shared" si="27"/>
        <v>0</v>
      </c>
      <c r="W69" s="28">
        <f t="shared" si="27"/>
        <v>0</v>
      </c>
      <c r="X69" s="28">
        <f t="shared" si="27"/>
        <v>0</v>
      </c>
      <c r="Y69" s="28">
        <f t="shared" si="27"/>
        <v>0</v>
      </c>
      <c r="Z69" s="28">
        <f t="shared" si="27"/>
        <v>1735.2129802000002</v>
      </c>
      <c r="AA69" s="28">
        <f t="shared" si="27"/>
        <v>1627.3521278000001</v>
      </c>
      <c r="AB69" s="28">
        <f t="shared" si="27"/>
        <v>1191.4222908000002</v>
      </c>
      <c r="AC69" s="28">
        <f t="shared" si="27"/>
        <v>1228.6878086000002</v>
      </c>
      <c r="AD69" s="28">
        <f t="shared" si="27"/>
        <v>948.06825120000008</v>
      </c>
      <c r="AE69" s="28">
        <f t="shared" si="27"/>
        <v>877.68079770000008</v>
      </c>
    </row>
    <row r="70" spans="1:31" ht="14.4" thickBot="1" x14ac:dyDescent="0.35">
      <c r="A70" s="70" t="s">
        <v>35</v>
      </c>
      <c r="B70" s="28">
        <f t="shared" ref="B70:AE70" si="28">B110*0.9058</f>
        <v>0</v>
      </c>
      <c r="C70" s="28">
        <f t="shared" si="28"/>
        <v>0</v>
      </c>
      <c r="D70" s="28">
        <f t="shared" si="28"/>
        <v>0</v>
      </c>
      <c r="E70" s="28">
        <f t="shared" si="28"/>
        <v>0</v>
      </c>
      <c r="F70" s="28">
        <f t="shared" si="28"/>
        <v>0</v>
      </c>
      <c r="G70" s="28">
        <f t="shared" si="28"/>
        <v>657.52021999999999</v>
      </c>
      <c r="H70" s="28">
        <f t="shared" si="28"/>
        <v>393.61430304000004</v>
      </c>
      <c r="I70" s="28">
        <f t="shared" si="28"/>
        <v>169.18224428000002</v>
      </c>
      <c r="J70" s="28">
        <f t="shared" si="28"/>
        <v>54.381840688000004</v>
      </c>
      <c r="K70" s="28">
        <f t="shared" si="28"/>
        <v>0</v>
      </c>
      <c r="L70" s="28">
        <f t="shared" si="28"/>
        <v>0</v>
      </c>
      <c r="M70" s="28">
        <f t="shared" si="28"/>
        <v>0</v>
      </c>
      <c r="N70" s="28">
        <f t="shared" si="28"/>
        <v>0</v>
      </c>
      <c r="O70" s="28">
        <f t="shared" si="28"/>
        <v>0</v>
      </c>
      <c r="P70" s="28">
        <f t="shared" si="28"/>
        <v>791.36023162000004</v>
      </c>
      <c r="Q70" s="28">
        <f t="shared" si="28"/>
        <v>959.08187340000018</v>
      </c>
      <c r="R70" s="28">
        <f t="shared" si="28"/>
        <v>603.51080804000003</v>
      </c>
      <c r="S70" s="28">
        <f t="shared" si="28"/>
        <v>615.15830908000009</v>
      </c>
      <c r="T70" s="28">
        <f t="shared" si="28"/>
        <v>400.69285830000001</v>
      </c>
      <c r="U70" s="28">
        <f t="shared" si="28"/>
        <v>158.96119708000001</v>
      </c>
      <c r="V70" s="28">
        <f t="shared" si="28"/>
        <v>0</v>
      </c>
      <c r="W70" s="28">
        <f t="shared" si="28"/>
        <v>0</v>
      </c>
      <c r="X70" s="28">
        <f t="shared" si="28"/>
        <v>0</v>
      </c>
      <c r="Y70" s="28">
        <f t="shared" si="28"/>
        <v>0</v>
      </c>
      <c r="Z70" s="28">
        <f t="shared" si="28"/>
        <v>820.43967250000014</v>
      </c>
      <c r="AA70" s="28">
        <f t="shared" si="28"/>
        <v>819.44954252000002</v>
      </c>
      <c r="AB70" s="28">
        <f t="shared" si="28"/>
        <v>471.38139972000005</v>
      </c>
      <c r="AC70" s="28">
        <f t="shared" si="28"/>
        <v>652.41485946</v>
      </c>
      <c r="AD70" s="28">
        <f t="shared" si="28"/>
        <v>338.71213460000001</v>
      </c>
      <c r="AE70" s="28">
        <f t="shared" si="28"/>
        <v>421.90859648000003</v>
      </c>
    </row>
    <row r="71" spans="1:31" ht="14.4" thickTop="1" x14ac:dyDescent="0.3">
      <c r="A71" s="69" t="s">
        <v>36</v>
      </c>
      <c r="B71" s="28">
        <f t="shared" ref="B71:AE71" si="29">B111*0.9058</f>
        <v>0</v>
      </c>
      <c r="C71" s="28">
        <f t="shared" si="29"/>
        <v>0</v>
      </c>
      <c r="D71" s="28">
        <f t="shared" si="29"/>
        <v>0</v>
      </c>
      <c r="E71" s="28">
        <f t="shared" si="29"/>
        <v>0</v>
      </c>
      <c r="F71" s="28">
        <f t="shared" si="29"/>
        <v>0</v>
      </c>
      <c r="G71" s="28">
        <f t="shared" si="29"/>
        <v>750.00547972000004</v>
      </c>
      <c r="H71" s="28">
        <f t="shared" si="29"/>
        <v>461.99160518000002</v>
      </c>
      <c r="I71" s="28">
        <f t="shared" si="29"/>
        <v>359.59000938000003</v>
      </c>
      <c r="J71" s="28">
        <f t="shared" si="29"/>
        <v>68.354639024000008</v>
      </c>
      <c r="K71" s="28">
        <f t="shared" si="29"/>
        <v>0</v>
      </c>
      <c r="L71" s="28">
        <f t="shared" si="29"/>
        <v>0</v>
      </c>
      <c r="M71" s="28">
        <f t="shared" si="29"/>
        <v>0</v>
      </c>
      <c r="N71" s="28">
        <f t="shared" si="29"/>
        <v>0</v>
      </c>
      <c r="O71" s="28">
        <f t="shared" si="29"/>
        <v>0</v>
      </c>
      <c r="P71" s="28">
        <f t="shared" si="29"/>
        <v>913.63426420000008</v>
      </c>
      <c r="Q71" s="28">
        <f t="shared" si="29"/>
        <v>925.3335770000001</v>
      </c>
      <c r="R71" s="28">
        <f t="shared" si="29"/>
        <v>785.7656485</v>
      </c>
      <c r="S71" s="28">
        <f t="shared" si="29"/>
        <v>739.03243736000002</v>
      </c>
      <c r="T71" s="28">
        <f t="shared" si="29"/>
        <v>426.51939022000005</v>
      </c>
      <c r="U71" s="28">
        <f t="shared" si="29"/>
        <v>211.60312278000004</v>
      </c>
      <c r="V71" s="28">
        <f t="shared" si="29"/>
        <v>0</v>
      </c>
      <c r="W71" s="28">
        <f t="shared" si="29"/>
        <v>0</v>
      </c>
      <c r="X71" s="28">
        <f t="shared" si="29"/>
        <v>0</v>
      </c>
      <c r="Y71" s="28">
        <f t="shared" si="29"/>
        <v>0</v>
      </c>
      <c r="Z71" s="28">
        <f t="shared" si="29"/>
        <v>887.00274781999997</v>
      </c>
      <c r="AA71" s="28">
        <f t="shared" si="29"/>
        <v>670.45069616000001</v>
      </c>
      <c r="AB71" s="28">
        <f t="shared" si="29"/>
        <v>648.37680306000004</v>
      </c>
      <c r="AC71" s="28">
        <f t="shared" si="29"/>
        <v>725.21500184000013</v>
      </c>
      <c r="AD71" s="28">
        <f t="shared" si="29"/>
        <v>432.84595032000004</v>
      </c>
      <c r="AE71" s="28">
        <f t="shared" si="29"/>
        <v>505.49083858000006</v>
      </c>
    </row>
    <row r="72" spans="1:31" x14ac:dyDescent="0.3">
      <c r="A72" s="69" t="s">
        <v>37</v>
      </c>
      <c r="B72" s="28">
        <f t="shared" ref="B72:AE72" si="30">B112*0.9058</f>
        <v>0</v>
      </c>
      <c r="C72" s="28">
        <f t="shared" si="30"/>
        <v>0</v>
      </c>
      <c r="D72" s="28">
        <f t="shared" si="30"/>
        <v>0</v>
      </c>
      <c r="E72" s="28">
        <f t="shared" si="30"/>
        <v>0</v>
      </c>
      <c r="F72" s="28">
        <f t="shared" si="30"/>
        <v>0</v>
      </c>
      <c r="G72" s="28">
        <f t="shared" si="30"/>
        <v>488.55871918000008</v>
      </c>
      <c r="H72" s="28">
        <f t="shared" si="30"/>
        <v>262.95817841999997</v>
      </c>
      <c r="I72" s="28">
        <f t="shared" si="30"/>
        <v>188.22750450000001</v>
      </c>
      <c r="J72" s="28">
        <f t="shared" si="30"/>
        <v>39.210478733999999</v>
      </c>
      <c r="K72" s="28">
        <f t="shared" si="30"/>
        <v>0</v>
      </c>
      <c r="L72" s="28">
        <f t="shared" si="30"/>
        <v>0</v>
      </c>
      <c r="M72" s="28">
        <f t="shared" si="30"/>
        <v>0</v>
      </c>
      <c r="N72" s="28">
        <f t="shared" si="30"/>
        <v>0</v>
      </c>
      <c r="O72" s="28">
        <f t="shared" si="30"/>
        <v>0</v>
      </c>
      <c r="P72" s="28">
        <f t="shared" si="30"/>
        <v>722.58754778000002</v>
      </c>
      <c r="Q72" s="28">
        <f t="shared" si="30"/>
        <v>649.12870764000002</v>
      </c>
      <c r="R72" s="28">
        <f t="shared" si="30"/>
        <v>472.02560468000001</v>
      </c>
      <c r="S72" s="28">
        <f t="shared" si="30"/>
        <v>433.17240064000003</v>
      </c>
      <c r="T72" s="28">
        <f t="shared" si="30"/>
        <v>339.57726418000004</v>
      </c>
      <c r="U72" s="28">
        <f t="shared" si="30"/>
        <v>133.79191364000002</v>
      </c>
      <c r="V72" s="28">
        <f t="shared" si="30"/>
        <v>0</v>
      </c>
      <c r="W72" s="28">
        <f t="shared" si="30"/>
        <v>0</v>
      </c>
      <c r="X72" s="28">
        <f t="shared" si="30"/>
        <v>0</v>
      </c>
      <c r="Y72" s="28">
        <f t="shared" si="30"/>
        <v>0</v>
      </c>
      <c r="Z72" s="28">
        <f t="shared" si="30"/>
        <v>700.62742316000003</v>
      </c>
      <c r="AA72" s="28">
        <f t="shared" si="30"/>
        <v>683.03787412000008</v>
      </c>
      <c r="AB72" s="28">
        <f t="shared" si="30"/>
        <v>307.81176398000002</v>
      </c>
      <c r="AC72" s="28">
        <f t="shared" si="30"/>
        <v>565.73985384000002</v>
      </c>
      <c r="AD72" s="28">
        <f t="shared" si="30"/>
        <v>419.63657834000003</v>
      </c>
      <c r="AE72" s="28">
        <f t="shared" si="30"/>
        <v>335.21592776</v>
      </c>
    </row>
    <row r="73" spans="1:31" x14ac:dyDescent="0.3">
      <c r="A73" s="69" t="s">
        <v>38</v>
      </c>
      <c r="B73" s="28">
        <f t="shared" ref="B73:AE73" si="31">B113*0.9058</f>
        <v>0</v>
      </c>
      <c r="C73" s="28">
        <f t="shared" si="31"/>
        <v>0</v>
      </c>
      <c r="D73" s="28">
        <f t="shared" si="31"/>
        <v>0</v>
      </c>
      <c r="E73" s="28">
        <f t="shared" si="31"/>
        <v>0</v>
      </c>
      <c r="F73" s="28">
        <f t="shared" si="31"/>
        <v>0</v>
      </c>
      <c r="G73" s="28">
        <f t="shared" si="31"/>
        <v>1079.5623314000002</v>
      </c>
      <c r="H73" s="28">
        <f t="shared" si="31"/>
        <v>582.51508868000008</v>
      </c>
      <c r="I73" s="28">
        <f t="shared" si="31"/>
        <v>426.91431901999999</v>
      </c>
      <c r="J73" s="28">
        <f t="shared" si="31"/>
        <v>84.669953914000004</v>
      </c>
      <c r="K73" s="28">
        <f t="shared" si="31"/>
        <v>0</v>
      </c>
      <c r="L73" s="28">
        <f t="shared" si="31"/>
        <v>0</v>
      </c>
      <c r="M73" s="28">
        <f t="shared" si="31"/>
        <v>0</v>
      </c>
      <c r="N73" s="28">
        <f t="shared" si="31"/>
        <v>0</v>
      </c>
      <c r="O73" s="28">
        <f t="shared" si="31"/>
        <v>0</v>
      </c>
      <c r="P73" s="28">
        <f t="shared" si="31"/>
        <v>1340.5405216000001</v>
      </c>
      <c r="Q73" s="28">
        <f t="shared" si="31"/>
        <v>1215.1669320000001</v>
      </c>
      <c r="R73" s="28">
        <f t="shared" si="31"/>
        <v>820.67119498</v>
      </c>
      <c r="S73" s="28">
        <f t="shared" si="31"/>
        <v>892.27504729999998</v>
      </c>
      <c r="T73" s="28">
        <f t="shared" si="31"/>
        <v>429.52999768000001</v>
      </c>
      <c r="U73" s="28">
        <f t="shared" si="31"/>
        <v>324.58382852000005</v>
      </c>
      <c r="V73" s="28">
        <f t="shared" si="31"/>
        <v>0</v>
      </c>
      <c r="W73" s="28">
        <f t="shared" si="31"/>
        <v>0</v>
      </c>
      <c r="X73" s="28">
        <f t="shared" si="31"/>
        <v>0</v>
      </c>
      <c r="Y73" s="28">
        <f t="shared" si="31"/>
        <v>0</v>
      </c>
      <c r="Z73" s="28">
        <f t="shared" si="31"/>
        <v>1168.812617</v>
      </c>
      <c r="AA73" s="28">
        <f t="shared" si="31"/>
        <v>953.0655498000001</v>
      </c>
      <c r="AB73" s="28">
        <f t="shared" si="31"/>
        <v>784.14354186000003</v>
      </c>
      <c r="AC73" s="28">
        <f t="shared" si="31"/>
        <v>945.91607040000008</v>
      </c>
      <c r="AD73" s="28">
        <f t="shared" si="31"/>
        <v>661.6429687000001</v>
      </c>
      <c r="AE73" s="28">
        <f t="shared" si="31"/>
        <v>707.78958376000003</v>
      </c>
    </row>
    <row r="74" spans="1:31" x14ac:dyDescent="0.3">
      <c r="A74" s="69" t="s">
        <v>39</v>
      </c>
      <c r="B74" s="28">
        <f t="shared" ref="B74:AE74" si="32">B114*0.9058</f>
        <v>0</v>
      </c>
      <c r="C74" s="28">
        <f t="shared" si="32"/>
        <v>0</v>
      </c>
      <c r="D74" s="28">
        <f t="shared" si="32"/>
        <v>0</v>
      </c>
      <c r="E74" s="28">
        <f t="shared" si="32"/>
        <v>0</v>
      </c>
      <c r="F74" s="28">
        <f t="shared" si="32"/>
        <v>0</v>
      </c>
      <c r="G74" s="28">
        <f t="shared" si="32"/>
        <v>345.43253654</v>
      </c>
      <c r="H74" s="28">
        <f t="shared" si="32"/>
        <v>187.89670634000001</v>
      </c>
      <c r="I74" s="28">
        <f t="shared" si="32"/>
        <v>174.88235310000002</v>
      </c>
      <c r="J74" s="28">
        <f t="shared" si="32"/>
        <v>23.565129756000001</v>
      </c>
      <c r="K74" s="28">
        <f t="shared" si="32"/>
        <v>0</v>
      </c>
      <c r="L74" s="28">
        <f t="shared" si="32"/>
        <v>0</v>
      </c>
      <c r="M74" s="28">
        <f t="shared" si="32"/>
        <v>0</v>
      </c>
      <c r="N74" s="28">
        <f t="shared" si="32"/>
        <v>0</v>
      </c>
      <c r="O74" s="28">
        <f t="shared" si="32"/>
        <v>0</v>
      </c>
      <c r="P74" s="28">
        <f t="shared" si="32"/>
        <v>427.79240154000001</v>
      </c>
      <c r="Q74" s="28">
        <f t="shared" si="32"/>
        <v>491.33662662</v>
      </c>
      <c r="R74" s="28">
        <f t="shared" si="32"/>
        <v>385.46391463999998</v>
      </c>
      <c r="S74" s="28">
        <f t="shared" si="32"/>
        <v>320.30537279999999</v>
      </c>
      <c r="T74" s="28">
        <f t="shared" si="32"/>
        <v>204.19259182000002</v>
      </c>
      <c r="U74" s="28">
        <f t="shared" si="32"/>
        <v>146.24919987999999</v>
      </c>
      <c r="V74" s="28">
        <f t="shared" si="32"/>
        <v>0</v>
      </c>
      <c r="W74" s="28">
        <f t="shared" si="32"/>
        <v>0</v>
      </c>
      <c r="X74" s="28">
        <f t="shared" si="32"/>
        <v>0</v>
      </c>
      <c r="Y74" s="28">
        <f t="shared" si="32"/>
        <v>0</v>
      </c>
      <c r="Z74" s="28">
        <f t="shared" si="32"/>
        <v>432.98462830000005</v>
      </c>
      <c r="AA74" s="28">
        <f t="shared" si="32"/>
        <v>524.42894266000008</v>
      </c>
      <c r="AB74" s="28">
        <f t="shared" si="32"/>
        <v>323.39252036000005</v>
      </c>
      <c r="AC74" s="28">
        <f t="shared" si="32"/>
        <v>448.53712372000001</v>
      </c>
      <c r="AD74" s="28">
        <f t="shared" si="32"/>
        <v>230.09484862000002</v>
      </c>
      <c r="AE74" s="28">
        <f t="shared" si="32"/>
        <v>266.04025350000001</v>
      </c>
    </row>
    <row r="75" spans="1:31" x14ac:dyDescent="0.3">
      <c r="A75" s="69" t="s">
        <v>40</v>
      </c>
      <c r="B75" s="28">
        <f t="shared" ref="B75:AE75" si="33">B115*0.9058</f>
        <v>0</v>
      </c>
      <c r="C75" s="28">
        <f t="shared" si="33"/>
        <v>0</v>
      </c>
      <c r="D75" s="28">
        <f t="shared" si="33"/>
        <v>0</v>
      </c>
      <c r="E75" s="28">
        <f t="shared" si="33"/>
        <v>0</v>
      </c>
      <c r="F75" s="28">
        <f t="shared" si="33"/>
        <v>0</v>
      </c>
      <c r="G75" s="28">
        <f t="shared" si="33"/>
        <v>448.29980412000003</v>
      </c>
      <c r="H75" s="28">
        <f t="shared" si="33"/>
        <v>222.56538612</v>
      </c>
      <c r="I75" s="28">
        <f t="shared" si="33"/>
        <v>188.94526042000001</v>
      </c>
      <c r="J75" s="28">
        <f t="shared" si="33"/>
        <v>24.359190268000003</v>
      </c>
      <c r="K75" s="28">
        <f t="shared" si="33"/>
        <v>0</v>
      </c>
      <c r="L75" s="28">
        <f t="shared" si="33"/>
        <v>0</v>
      </c>
      <c r="M75" s="28">
        <f t="shared" si="33"/>
        <v>0</v>
      </c>
      <c r="N75" s="28">
        <f t="shared" si="33"/>
        <v>0</v>
      </c>
      <c r="O75" s="28">
        <f t="shared" si="33"/>
        <v>0</v>
      </c>
      <c r="P75" s="28">
        <f t="shared" si="33"/>
        <v>554.68057932000011</v>
      </c>
      <c r="Q75" s="28">
        <f t="shared" si="33"/>
        <v>547.98689848000004</v>
      </c>
      <c r="R75" s="28">
        <f t="shared" si="33"/>
        <v>448.69455176000002</v>
      </c>
      <c r="S75" s="28">
        <f t="shared" si="33"/>
        <v>311.28423886000002</v>
      </c>
      <c r="T75" s="28">
        <f t="shared" si="33"/>
        <v>274.94318054000001</v>
      </c>
      <c r="U75" s="28">
        <f t="shared" si="33"/>
        <v>113.01820586000001</v>
      </c>
      <c r="V75" s="28">
        <f t="shared" si="33"/>
        <v>0</v>
      </c>
      <c r="W75" s="28">
        <f t="shared" si="33"/>
        <v>0</v>
      </c>
      <c r="X75" s="28">
        <f t="shared" si="33"/>
        <v>0</v>
      </c>
      <c r="Y75" s="28">
        <f t="shared" si="33"/>
        <v>0</v>
      </c>
      <c r="Z75" s="28">
        <f t="shared" si="33"/>
        <v>442.28248414000001</v>
      </c>
      <c r="AA75" s="28">
        <f t="shared" si="33"/>
        <v>761.05533392000007</v>
      </c>
      <c r="AB75" s="28">
        <f t="shared" si="33"/>
        <v>288.00834916000002</v>
      </c>
      <c r="AC75" s="28">
        <f t="shared" si="33"/>
        <v>582.70104942</v>
      </c>
      <c r="AD75" s="28">
        <f t="shared" si="33"/>
        <v>291.24758054</v>
      </c>
      <c r="AE75" s="28">
        <f t="shared" si="33"/>
        <v>371.22546327999999</v>
      </c>
    </row>
    <row r="76" spans="1:31" x14ac:dyDescent="0.3">
      <c r="A76" s="69" t="s">
        <v>41</v>
      </c>
      <c r="B76" s="28">
        <f t="shared" ref="B76:AE76" si="34">B116*0.9058</f>
        <v>0</v>
      </c>
      <c r="C76" s="28">
        <f t="shared" si="34"/>
        <v>0</v>
      </c>
      <c r="D76" s="28">
        <f t="shared" si="34"/>
        <v>0</v>
      </c>
      <c r="E76" s="28">
        <f t="shared" si="34"/>
        <v>0</v>
      </c>
      <c r="F76" s="28">
        <f t="shared" si="34"/>
        <v>0</v>
      </c>
      <c r="G76" s="28">
        <f t="shared" si="34"/>
        <v>1243.0257168000001</v>
      </c>
      <c r="H76" s="28">
        <f t="shared" si="34"/>
        <v>707.27717270000005</v>
      </c>
      <c r="I76" s="28">
        <f t="shared" si="34"/>
        <v>407.74831566</v>
      </c>
      <c r="J76" s="28">
        <f t="shared" si="34"/>
        <v>73.978878036000012</v>
      </c>
      <c r="K76" s="28">
        <f t="shared" si="34"/>
        <v>0</v>
      </c>
      <c r="L76" s="28">
        <f t="shared" si="34"/>
        <v>0</v>
      </c>
      <c r="M76" s="28">
        <f t="shared" si="34"/>
        <v>0</v>
      </c>
      <c r="N76" s="28">
        <f t="shared" si="34"/>
        <v>0</v>
      </c>
      <c r="O76" s="28">
        <f t="shared" si="34"/>
        <v>0</v>
      </c>
      <c r="P76" s="28">
        <f t="shared" si="34"/>
        <v>1826.7123672</v>
      </c>
      <c r="Q76" s="28">
        <f t="shared" si="34"/>
        <v>1585.5277186000001</v>
      </c>
      <c r="R76" s="28">
        <f t="shared" si="34"/>
        <v>935.4377760000001</v>
      </c>
      <c r="S76" s="28">
        <f t="shared" si="34"/>
        <v>813.67959652000002</v>
      </c>
      <c r="T76" s="28">
        <f t="shared" si="34"/>
        <v>656.95491021999999</v>
      </c>
      <c r="U76" s="28">
        <f t="shared" si="34"/>
        <v>349.26814664</v>
      </c>
      <c r="V76" s="28">
        <f t="shared" si="34"/>
        <v>0</v>
      </c>
      <c r="W76" s="28">
        <f t="shared" si="34"/>
        <v>0</v>
      </c>
      <c r="X76" s="28">
        <f t="shared" si="34"/>
        <v>0</v>
      </c>
      <c r="Y76" s="28">
        <f t="shared" si="34"/>
        <v>0</v>
      </c>
      <c r="Z76" s="28">
        <f t="shared" si="34"/>
        <v>1203.3770391999999</v>
      </c>
      <c r="AA76" s="28">
        <f t="shared" si="34"/>
        <v>1377.2091172</v>
      </c>
      <c r="AB76" s="28">
        <f t="shared" si="34"/>
        <v>1070.8168324000001</v>
      </c>
      <c r="AC76" s="28">
        <f t="shared" si="34"/>
        <v>1193.4965728</v>
      </c>
      <c r="AD76" s="28">
        <f t="shared" si="34"/>
        <v>846.67906805999996</v>
      </c>
      <c r="AE76" s="28">
        <f t="shared" si="34"/>
        <v>905.66884016000006</v>
      </c>
    </row>
    <row r="77" spans="1:31" x14ac:dyDescent="0.3">
      <c r="A77" s="69" t="s">
        <v>42</v>
      </c>
      <c r="B77" s="28">
        <f t="shared" ref="B77:AE77" si="35">B117*0.9058</f>
        <v>0</v>
      </c>
      <c r="C77" s="28">
        <f t="shared" si="35"/>
        <v>0</v>
      </c>
      <c r="D77" s="28">
        <f t="shared" si="35"/>
        <v>0</v>
      </c>
      <c r="E77" s="28">
        <f t="shared" si="35"/>
        <v>0</v>
      </c>
      <c r="F77" s="28">
        <f t="shared" si="35"/>
        <v>0</v>
      </c>
      <c r="G77" s="28">
        <f t="shared" si="35"/>
        <v>2108.3255872</v>
      </c>
      <c r="H77" s="28">
        <f t="shared" si="35"/>
        <v>1345.7117338</v>
      </c>
      <c r="I77" s="28">
        <f t="shared" si="35"/>
        <v>720.47721494000007</v>
      </c>
      <c r="J77" s="28">
        <f t="shared" si="35"/>
        <v>152.03898290000001</v>
      </c>
      <c r="K77" s="28">
        <f t="shared" si="35"/>
        <v>0</v>
      </c>
      <c r="L77" s="28">
        <f t="shared" si="35"/>
        <v>0</v>
      </c>
      <c r="M77" s="28">
        <f t="shared" si="35"/>
        <v>0</v>
      </c>
      <c r="N77" s="28">
        <f t="shared" si="35"/>
        <v>0</v>
      </c>
      <c r="O77" s="28">
        <f t="shared" si="35"/>
        <v>0</v>
      </c>
      <c r="P77" s="28">
        <f t="shared" si="35"/>
        <v>3097.038896</v>
      </c>
      <c r="Q77" s="28">
        <f t="shared" si="35"/>
        <v>2293.8723766000003</v>
      </c>
      <c r="R77" s="28">
        <f t="shared" si="35"/>
        <v>1539.3763028000001</v>
      </c>
      <c r="S77" s="28">
        <f t="shared" si="35"/>
        <v>1453.3425130000001</v>
      </c>
      <c r="T77" s="28">
        <f t="shared" si="35"/>
        <v>1029.4534753999999</v>
      </c>
      <c r="U77" s="28">
        <f t="shared" si="35"/>
        <v>621.4504487800001</v>
      </c>
      <c r="V77" s="28">
        <f t="shared" si="35"/>
        <v>0</v>
      </c>
      <c r="W77" s="28">
        <f t="shared" si="35"/>
        <v>0</v>
      </c>
      <c r="X77" s="28">
        <f t="shared" si="35"/>
        <v>0</v>
      </c>
      <c r="Y77" s="28">
        <f t="shared" si="35"/>
        <v>0</v>
      </c>
      <c r="Z77" s="28">
        <f t="shared" si="35"/>
        <v>2470.0223968000005</v>
      </c>
      <c r="AA77" s="28">
        <f t="shared" si="35"/>
        <v>2237.4084278</v>
      </c>
      <c r="AB77" s="28">
        <f t="shared" si="35"/>
        <v>1615.5586118000001</v>
      </c>
      <c r="AC77" s="28">
        <f t="shared" si="35"/>
        <v>1710.327031</v>
      </c>
      <c r="AD77" s="28">
        <f t="shared" si="35"/>
        <v>1148.9022272</v>
      </c>
      <c r="AE77" s="28">
        <f t="shared" si="35"/>
        <v>1402.3686180000002</v>
      </c>
    </row>
    <row r="78" spans="1:31" x14ac:dyDescent="0.3">
      <c r="A78" s="69" t="s">
        <v>43</v>
      </c>
      <c r="B78" s="28">
        <f t="shared" ref="B78:AE78" si="36">B118*0.9058</f>
        <v>0</v>
      </c>
      <c r="C78" s="28">
        <f t="shared" si="36"/>
        <v>0</v>
      </c>
      <c r="D78" s="28">
        <f t="shared" si="36"/>
        <v>0</v>
      </c>
      <c r="E78" s="28">
        <f t="shared" si="36"/>
        <v>0</v>
      </c>
      <c r="F78" s="28">
        <f t="shared" si="36"/>
        <v>0</v>
      </c>
      <c r="G78" s="28">
        <f t="shared" si="36"/>
        <v>264.28263918000005</v>
      </c>
      <c r="H78" s="28">
        <f t="shared" si="36"/>
        <v>177.56641966000001</v>
      </c>
      <c r="I78" s="28">
        <f t="shared" si="36"/>
        <v>128.23609876</v>
      </c>
      <c r="J78" s="28">
        <f t="shared" si="36"/>
        <v>23.840882450000002</v>
      </c>
      <c r="K78" s="28">
        <f t="shared" si="36"/>
        <v>0</v>
      </c>
      <c r="L78" s="28">
        <f t="shared" si="36"/>
        <v>0</v>
      </c>
      <c r="M78" s="28">
        <f t="shared" si="36"/>
        <v>0</v>
      </c>
      <c r="N78" s="28">
        <f t="shared" si="36"/>
        <v>0</v>
      </c>
      <c r="O78" s="28">
        <f t="shared" si="36"/>
        <v>0</v>
      </c>
      <c r="P78" s="28">
        <f t="shared" si="36"/>
        <v>335.13494924000003</v>
      </c>
      <c r="Q78" s="28">
        <f t="shared" si="36"/>
        <v>318.13000352</v>
      </c>
      <c r="R78" s="28">
        <f t="shared" si="36"/>
        <v>183.36661938000003</v>
      </c>
      <c r="S78" s="28">
        <f t="shared" si="36"/>
        <v>245.40449906000001</v>
      </c>
      <c r="T78" s="28">
        <f t="shared" si="36"/>
        <v>101.68456452000001</v>
      </c>
      <c r="U78" s="28">
        <f t="shared" si="36"/>
        <v>107.40025310000001</v>
      </c>
      <c r="V78" s="28">
        <f t="shared" si="36"/>
        <v>0</v>
      </c>
      <c r="W78" s="28">
        <f t="shared" si="36"/>
        <v>0</v>
      </c>
      <c r="X78" s="28">
        <f t="shared" si="36"/>
        <v>0</v>
      </c>
      <c r="Y78" s="28">
        <f t="shared" si="36"/>
        <v>0</v>
      </c>
      <c r="Z78" s="28">
        <f t="shared" si="36"/>
        <v>383.07015698000004</v>
      </c>
      <c r="AA78" s="28">
        <f t="shared" si="36"/>
        <v>290.23553020000003</v>
      </c>
      <c r="AB78" s="28">
        <f t="shared" si="36"/>
        <v>167.43414086000001</v>
      </c>
      <c r="AC78" s="28">
        <f t="shared" si="36"/>
        <v>284.05607202000004</v>
      </c>
      <c r="AD78" s="28">
        <f t="shared" si="36"/>
        <v>217.05585762000001</v>
      </c>
      <c r="AE78" s="28">
        <f t="shared" si="36"/>
        <v>208.15610088</v>
      </c>
    </row>
    <row r="80" spans="1:31" ht="14.4" thickBot="1" x14ac:dyDescent="0.35"/>
    <row r="81" spans="1:31" ht="14.4" thickBot="1" x14ac:dyDescent="0.35">
      <c r="A81" s="117" t="s">
        <v>73</v>
      </c>
      <c r="B81" s="119" t="s">
        <v>61</v>
      </c>
      <c r="C81" s="120"/>
      <c r="D81" s="120"/>
      <c r="E81" s="120"/>
      <c r="F81" s="120"/>
      <c r="G81" s="120"/>
      <c r="H81" s="120"/>
      <c r="I81" s="120"/>
      <c r="J81" s="120"/>
      <c r="K81" s="121"/>
      <c r="L81" s="119" t="s">
        <v>60</v>
      </c>
      <c r="M81" s="120"/>
      <c r="N81" s="120"/>
      <c r="O81" s="120"/>
      <c r="P81" s="120"/>
      <c r="Q81" s="120"/>
      <c r="R81" s="120"/>
      <c r="S81" s="120"/>
      <c r="T81" s="120"/>
      <c r="U81" s="121"/>
      <c r="V81" s="119" t="s">
        <v>59</v>
      </c>
      <c r="W81" s="120"/>
      <c r="X81" s="120"/>
      <c r="Y81" s="120"/>
      <c r="Z81" s="120"/>
      <c r="AA81" s="120"/>
      <c r="AB81" s="120"/>
      <c r="AC81" s="120"/>
      <c r="AD81" s="120"/>
      <c r="AE81" s="121"/>
    </row>
    <row r="82" spans="1:31" ht="14.4" thickBot="1" x14ac:dyDescent="0.35">
      <c r="A82" s="118"/>
      <c r="B82" s="72">
        <v>8.3000000000000007</v>
      </c>
      <c r="C82" s="72">
        <v>9.3000000000000007</v>
      </c>
      <c r="D82" s="72">
        <v>10.3</v>
      </c>
      <c r="E82" s="72">
        <v>11.3</v>
      </c>
      <c r="F82" s="72">
        <v>12.3</v>
      </c>
      <c r="G82" s="72">
        <v>13.3</v>
      </c>
      <c r="H82" s="72">
        <v>14.3</v>
      </c>
      <c r="I82" s="72">
        <v>15.3</v>
      </c>
      <c r="J82" s="72">
        <v>16.3</v>
      </c>
      <c r="K82" s="73">
        <v>17.3</v>
      </c>
      <c r="L82" s="72">
        <v>8.3000000000000007</v>
      </c>
      <c r="M82" s="72">
        <v>9.3000000000000007</v>
      </c>
      <c r="N82" s="72">
        <v>10.3</v>
      </c>
      <c r="O82" s="72">
        <v>11.3</v>
      </c>
      <c r="P82" s="72">
        <v>12.3</v>
      </c>
      <c r="Q82" s="72">
        <v>13.3</v>
      </c>
      <c r="R82" s="72">
        <v>14.3</v>
      </c>
      <c r="S82" s="72">
        <v>15.3</v>
      </c>
      <c r="T82" s="72">
        <v>16.3</v>
      </c>
      <c r="U82" s="73">
        <v>17.3</v>
      </c>
      <c r="V82" s="73">
        <v>7.3</v>
      </c>
      <c r="W82" s="72">
        <v>8.3000000000000007</v>
      </c>
      <c r="X82" s="72">
        <v>9.3000000000000007</v>
      </c>
      <c r="Y82" s="72">
        <v>10.3</v>
      </c>
      <c r="Z82" s="72">
        <v>11.3</v>
      </c>
      <c r="AA82" s="72">
        <v>12.3</v>
      </c>
      <c r="AB82" s="72">
        <v>13.3</v>
      </c>
      <c r="AC82" s="72">
        <v>14.3</v>
      </c>
      <c r="AD82" s="72">
        <v>15.3</v>
      </c>
      <c r="AE82" s="73">
        <v>16.3</v>
      </c>
    </row>
    <row r="83" spans="1:31" x14ac:dyDescent="0.3">
      <c r="A83" s="3" t="s">
        <v>6</v>
      </c>
      <c r="B83" s="66">
        <v>0</v>
      </c>
      <c r="C83" s="65">
        <v>0</v>
      </c>
      <c r="D83" s="65">
        <v>0</v>
      </c>
      <c r="E83" s="65">
        <v>0</v>
      </c>
      <c r="F83" s="65">
        <v>0</v>
      </c>
      <c r="G83" s="65">
        <v>154.22929999999999</v>
      </c>
      <c r="H83" s="65">
        <v>93.620019999999997</v>
      </c>
      <c r="I83" s="65">
        <v>75.544529999999995</v>
      </c>
      <c r="J83" s="65">
        <v>12.731579999999999</v>
      </c>
      <c r="K83" s="65">
        <v>0</v>
      </c>
      <c r="L83" s="65">
        <v>0</v>
      </c>
      <c r="M83" s="65">
        <v>0</v>
      </c>
      <c r="N83" s="65">
        <v>0</v>
      </c>
      <c r="O83" s="65">
        <v>0</v>
      </c>
      <c r="P83" s="65">
        <v>232.6969</v>
      </c>
      <c r="Q83" s="65">
        <v>165.1943</v>
      </c>
      <c r="R83" s="65">
        <v>107.24209999999999</v>
      </c>
      <c r="S83" s="65">
        <v>124.98050000000001</v>
      </c>
      <c r="T83" s="65">
        <v>102.9823</v>
      </c>
      <c r="U83" s="65">
        <v>82.618579999999994</v>
      </c>
      <c r="V83" s="65">
        <v>0</v>
      </c>
      <c r="W83" s="65">
        <v>0</v>
      </c>
      <c r="X83" s="65">
        <v>0</v>
      </c>
      <c r="Y83" s="65">
        <v>0</v>
      </c>
      <c r="Z83" s="65">
        <v>236.8716</v>
      </c>
      <c r="AA83" s="65">
        <v>162.285</v>
      </c>
      <c r="AB83" s="65">
        <v>93.587729999999993</v>
      </c>
      <c r="AC83" s="65">
        <v>146.68100000000001</v>
      </c>
      <c r="AD83" s="65">
        <v>110.8719</v>
      </c>
      <c r="AE83" s="64">
        <v>95.344570000000004</v>
      </c>
    </row>
    <row r="84" spans="1:31" x14ac:dyDescent="0.3">
      <c r="A84" s="74" t="s">
        <v>7</v>
      </c>
      <c r="B84" s="63">
        <v>0</v>
      </c>
      <c r="C84" s="28">
        <v>0</v>
      </c>
      <c r="D84" s="28">
        <v>0</v>
      </c>
      <c r="E84" s="28">
        <v>0</v>
      </c>
      <c r="F84" s="28">
        <v>0</v>
      </c>
      <c r="G84" s="28">
        <v>216.6808</v>
      </c>
      <c r="H84" s="28">
        <v>170.26159999999999</v>
      </c>
      <c r="I84" s="28">
        <v>96.500249999999994</v>
      </c>
      <c r="J84" s="28">
        <v>23.830369999999998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378.32330000000002</v>
      </c>
      <c r="Q84" s="28">
        <v>287.91309999999999</v>
      </c>
      <c r="R84" s="28">
        <v>180.93799999999999</v>
      </c>
      <c r="S84" s="28">
        <v>257.28879999999998</v>
      </c>
      <c r="T84" s="28">
        <v>151.44120000000001</v>
      </c>
      <c r="U84" s="28">
        <v>80.927000000000007</v>
      </c>
      <c r="V84" s="28">
        <v>0</v>
      </c>
      <c r="W84" s="28">
        <v>0</v>
      </c>
      <c r="X84" s="28">
        <v>0</v>
      </c>
      <c r="Y84" s="28">
        <v>0</v>
      </c>
      <c r="Z84" s="28">
        <v>317.26280000000003</v>
      </c>
      <c r="AA84" s="28">
        <v>223.22669999999999</v>
      </c>
      <c r="AB84" s="28">
        <v>142.12979999999999</v>
      </c>
      <c r="AC84" s="28">
        <v>256.95330000000001</v>
      </c>
      <c r="AD84" s="28">
        <v>129.429</v>
      </c>
      <c r="AE84" s="62">
        <v>190.70830000000001</v>
      </c>
    </row>
    <row r="85" spans="1:31" x14ac:dyDescent="0.3">
      <c r="A85" s="74" t="s">
        <v>8</v>
      </c>
      <c r="B85" s="63">
        <v>0</v>
      </c>
      <c r="C85" s="28">
        <v>0</v>
      </c>
      <c r="D85" s="28">
        <v>0</v>
      </c>
      <c r="E85" s="28">
        <v>0</v>
      </c>
      <c r="F85" s="28">
        <v>0</v>
      </c>
      <c r="G85" s="28">
        <v>160.03020000000001</v>
      </c>
      <c r="H85" s="28">
        <v>102.9259</v>
      </c>
      <c r="I85" s="28">
        <v>93.968900000000005</v>
      </c>
      <c r="J85" s="28">
        <v>12.798389999999999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329.57819999999998</v>
      </c>
      <c r="Q85" s="28">
        <v>197.90049999999999</v>
      </c>
      <c r="R85" s="28">
        <v>144.7715</v>
      </c>
      <c r="S85" s="28">
        <v>155.61519999999999</v>
      </c>
      <c r="T85" s="28">
        <v>124.14</v>
      </c>
      <c r="U85" s="28">
        <v>73.379080000000002</v>
      </c>
      <c r="V85" s="28">
        <v>0</v>
      </c>
      <c r="W85" s="28">
        <v>0</v>
      </c>
      <c r="X85" s="28">
        <v>0</v>
      </c>
      <c r="Y85" s="28">
        <v>0</v>
      </c>
      <c r="Z85" s="28">
        <v>252.36269999999999</v>
      </c>
      <c r="AA85" s="28">
        <v>172.012</v>
      </c>
      <c r="AB85" s="28">
        <v>89.099279999999993</v>
      </c>
      <c r="AC85" s="28">
        <v>182.1396</v>
      </c>
      <c r="AD85" s="28">
        <v>110.9461</v>
      </c>
      <c r="AE85" s="62">
        <v>163.14160000000001</v>
      </c>
    </row>
    <row r="86" spans="1:31" x14ac:dyDescent="0.3">
      <c r="A86" s="74" t="s">
        <v>9</v>
      </c>
      <c r="B86" s="63">
        <v>0</v>
      </c>
      <c r="C86" s="28">
        <v>0</v>
      </c>
      <c r="D86" s="28">
        <v>0</v>
      </c>
      <c r="E86" s="28">
        <v>0</v>
      </c>
      <c r="F86" s="28">
        <v>0</v>
      </c>
      <c r="G86" s="28">
        <v>326.13010000000003</v>
      </c>
      <c r="H86" s="28">
        <v>223.4941</v>
      </c>
      <c r="I86" s="28">
        <v>113.0964</v>
      </c>
      <c r="J86" s="28">
        <v>32.724319999999999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498.02140000000003</v>
      </c>
      <c r="Q86" s="28">
        <v>448.38240000000002</v>
      </c>
      <c r="R86" s="28">
        <v>197.63050000000001</v>
      </c>
      <c r="S86" s="28">
        <v>335.07459999999998</v>
      </c>
      <c r="T86" s="28">
        <v>165.54589999999999</v>
      </c>
      <c r="U86" s="28">
        <v>107.58320000000001</v>
      </c>
      <c r="V86" s="28">
        <v>0</v>
      </c>
      <c r="W86" s="28">
        <v>0</v>
      </c>
      <c r="X86" s="28">
        <v>0</v>
      </c>
      <c r="Y86" s="28">
        <v>0</v>
      </c>
      <c r="Z86" s="28">
        <v>443.17529999999999</v>
      </c>
      <c r="AA86" s="28">
        <v>378.16800000000001</v>
      </c>
      <c r="AB86" s="28">
        <v>252.85239999999999</v>
      </c>
      <c r="AC86" s="28">
        <v>326.42939999999999</v>
      </c>
      <c r="AD86" s="28">
        <v>183.91990000000001</v>
      </c>
      <c r="AE86" s="62">
        <v>299.10109999999997</v>
      </c>
    </row>
    <row r="87" spans="1:31" x14ac:dyDescent="0.3">
      <c r="A87" s="74" t="s">
        <v>10</v>
      </c>
      <c r="B87" s="63">
        <v>0</v>
      </c>
      <c r="C87" s="28">
        <v>0</v>
      </c>
      <c r="D87" s="28">
        <v>0</v>
      </c>
      <c r="E87" s="28">
        <v>0</v>
      </c>
      <c r="F87" s="28">
        <v>0</v>
      </c>
      <c r="G87" s="28">
        <v>385.73930000000001</v>
      </c>
      <c r="H87" s="28">
        <v>313.99939999999998</v>
      </c>
      <c r="I87" s="28">
        <v>180.18010000000001</v>
      </c>
      <c r="J87" s="28">
        <v>40.276629999999997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859.36620000000005</v>
      </c>
      <c r="Q87" s="28">
        <v>526.29769999999996</v>
      </c>
      <c r="R87" s="28">
        <v>317.39339999999999</v>
      </c>
      <c r="S87" s="28">
        <v>439.44990000000001</v>
      </c>
      <c r="T87" s="28">
        <v>279.3383</v>
      </c>
      <c r="U87" s="28">
        <v>141.03890000000001</v>
      </c>
      <c r="V87" s="28">
        <v>0</v>
      </c>
      <c r="W87" s="28">
        <v>0</v>
      </c>
      <c r="X87" s="28">
        <v>0</v>
      </c>
      <c r="Y87" s="28">
        <v>0</v>
      </c>
      <c r="Z87" s="28">
        <v>514.68399999999997</v>
      </c>
      <c r="AA87" s="28">
        <v>496.4837</v>
      </c>
      <c r="AB87" s="28">
        <v>409.45670000000001</v>
      </c>
      <c r="AC87" s="28">
        <v>520.42290000000003</v>
      </c>
      <c r="AD87" s="28">
        <v>332.69909999999999</v>
      </c>
      <c r="AE87" s="62">
        <v>363.58069999999998</v>
      </c>
    </row>
    <row r="88" spans="1:31" x14ac:dyDescent="0.3">
      <c r="A88" s="74" t="s">
        <v>26</v>
      </c>
      <c r="B88" s="63">
        <v>0</v>
      </c>
      <c r="C88" s="28">
        <v>0</v>
      </c>
      <c r="D88" s="28">
        <v>0</v>
      </c>
      <c r="E88" s="28">
        <v>0</v>
      </c>
      <c r="F88" s="28">
        <v>0</v>
      </c>
      <c r="G88" s="28">
        <v>778.63599999999997</v>
      </c>
      <c r="H88" s="28">
        <v>618.91139999999996</v>
      </c>
      <c r="I88" s="28">
        <v>344.61669999999998</v>
      </c>
      <c r="J88" s="28">
        <v>83.878990000000002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1338.4069999999999</v>
      </c>
      <c r="Q88" s="28">
        <v>1331.9390000000001</v>
      </c>
      <c r="R88" s="28">
        <v>866.27610000000004</v>
      </c>
      <c r="S88" s="28">
        <v>749.24779999999998</v>
      </c>
      <c r="T88" s="28">
        <v>645.88570000000004</v>
      </c>
      <c r="U88" s="28">
        <v>355.27629999999999</v>
      </c>
      <c r="V88" s="28">
        <v>0</v>
      </c>
      <c r="W88" s="28">
        <v>0</v>
      </c>
      <c r="X88" s="28">
        <v>0</v>
      </c>
      <c r="Y88" s="28">
        <v>0</v>
      </c>
      <c r="Z88" s="28">
        <v>1334.077</v>
      </c>
      <c r="AA88" s="28">
        <v>1136.825</v>
      </c>
      <c r="AB88" s="28">
        <v>820.37059999999997</v>
      </c>
      <c r="AC88" s="28">
        <v>1135.5509999999999</v>
      </c>
      <c r="AD88" s="28">
        <v>625.61019999999996</v>
      </c>
      <c r="AE88" s="62">
        <v>844.65179999999998</v>
      </c>
    </row>
    <row r="89" spans="1:31" x14ac:dyDescent="0.3">
      <c r="A89" s="74" t="s">
        <v>23</v>
      </c>
      <c r="B89" s="63">
        <v>0</v>
      </c>
      <c r="C89" s="28">
        <v>0</v>
      </c>
      <c r="D89" s="28">
        <v>0</v>
      </c>
      <c r="E89" s="28">
        <v>0</v>
      </c>
      <c r="F89" s="28">
        <v>0</v>
      </c>
      <c r="G89" s="28">
        <v>530.88879999999995</v>
      </c>
      <c r="H89" s="28">
        <v>490.0215</v>
      </c>
      <c r="I89" s="28">
        <v>294.95769999999999</v>
      </c>
      <c r="J89" s="28">
        <v>63.808959999999999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893.82989999999995</v>
      </c>
      <c r="Q89" s="28">
        <v>959.32349999999997</v>
      </c>
      <c r="R89" s="28">
        <v>540.55139999999994</v>
      </c>
      <c r="S89" s="28">
        <v>668.43719999999996</v>
      </c>
      <c r="T89" s="28">
        <v>430.19830000000002</v>
      </c>
      <c r="U89" s="28">
        <v>279.69529999999997</v>
      </c>
      <c r="V89" s="28">
        <v>0</v>
      </c>
      <c r="W89" s="28">
        <v>0</v>
      </c>
      <c r="X89" s="28">
        <v>0</v>
      </c>
      <c r="Y89" s="28">
        <v>0</v>
      </c>
      <c r="Z89" s="28">
        <v>926.97529999999995</v>
      </c>
      <c r="AA89" s="28">
        <v>993.99159999999995</v>
      </c>
      <c r="AB89" s="28">
        <v>502.93599999999998</v>
      </c>
      <c r="AC89" s="28">
        <v>719.14099999999996</v>
      </c>
      <c r="AD89" s="28">
        <v>556.98710000000005</v>
      </c>
      <c r="AE89" s="62">
        <v>631.60760000000005</v>
      </c>
    </row>
    <row r="90" spans="1:31" x14ac:dyDescent="0.3">
      <c r="A90" s="74" t="s">
        <v>27</v>
      </c>
      <c r="B90" s="63">
        <v>0</v>
      </c>
      <c r="C90" s="28">
        <v>0</v>
      </c>
      <c r="D90" s="28">
        <v>0</v>
      </c>
      <c r="E90" s="28">
        <v>0</v>
      </c>
      <c r="F90" s="28">
        <v>0</v>
      </c>
      <c r="G90" s="28">
        <v>1283.539</v>
      </c>
      <c r="H90" s="28">
        <v>900.46230000000003</v>
      </c>
      <c r="I90" s="28">
        <v>510.2654</v>
      </c>
      <c r="J90" s="28">
        <v>134.45509999999999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1898.759</v>
      </c>
      <c r="Q90" s="28">
        <v>1857.4469999999999</v>
      </c>
      <c r="R90" s="28">
        <v>1235.433</v>
      </c>
      <c r="S90" s="28">
        <v>1100.7170000000001</v>
      </c>
      <c r="T90" s="28">
        <v>855.55219999999997</v>
      </c>
      <c r="U90" s="28">
        <v>427.57470000000001</v>
      </c>
      <c r="V90" s="28">
        <v>0</v>
      </c>
      <c r="W90" s="28">
        <v>0</v>
      </c>
      <c r="X90" s="28">
        <v>0</v>
      </c>
      <c r="Y90" s="28">
        <v>0</v>
      </c>
      <c r="Z90" s="28">
        <v>1823.364</v>
      </c>
      <c r="AA90" s="28">
        <v>1869.5060000000001</v>
      </c>
      <c r="AB90" s="28">
        <v>1366.8630000000001</v>
      </c>
      <c r="AC90" s="28">
        <v>1382.693</v>
      </c>
      <c r="AD90" s="28">
        <v>951.74040000000002</v>
      </c>
      <c r="AE90" s="62">
        <v>911.14639999999997</v>
      </c>
    </row>
    <row r="91" spans="1:31" x14ac:dyDescent="0.3">
      <c r="A91" s="74" t="s">
        <v>28</v>
      </c>
      <c r="B91" s="63">
        <v>0</v>
      </c>
      <c r="C91" s="28">
        <v>0</v>
      </c>
      <c r="D91" s="28">
        <v>0</v>
      </c>
      <c r="E91" s="28">
        <v>0</v>
      </c>
      <c r="F91" s="28">
        <v>0</v>
      </c>
      <c r="G91" s="28">
        <v>1941.9680000000001</v>
      </c>
      <c r="H91" s="28">
        <v>1107.4839999999999</v>
      </c>
      <c r="I91" s="28">
        <v>752.14469999999994</v>
      </c>
      <c r="J91" s="28">
        <v>188.1377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3215.578</v>
      </c>
      <c r="Q91" s="28">
        <v>2456.1030000000001</v>
      </c>
      <c r="R91" s="28">
        <v>1816.59</v>
      </c>
      <c r="S91" s="28">
        <v>1440.9770000000001</v>
      </c>
      <c r="T91" s="28">
        <v>1176.4369999999999</v>
      </c>
      <c r="U91" s="28">
        <v>650.64080000000001</v>
      </c>
      <c r="V91" s="28">
        <v>0</v>
      </c>
      <c r="W91" s="28">
        <v>0</v>
      </c>
      <c r="X91" s="28">
        <v>0</v>
      </c>
      <c r="Y91" s="28">
        <v>0</v>
      </c>
      <c r="Z91" s="28">
        <v>2611.4319999999998</v>
      </c>
      <c r="AA91" s="28">
        <v>2563.7849999999999</v>
      </c>
      <c r="AB91" s="28">
        <v>1784.847</v>
      </c>
      <c r="AC91" s="28">
        <v>1851.9079999999999</v>
      </c>
      <c r="AD91" s="28">
        <v>1654.9280000000001</v>
      </c>
      <c r="AE91" s="62">
        <v>1263.146</v>
      </c>
    </row>
    <row r="92" spans="1:31" ht="14.4" thickBot="1" x14ac:dyDescent="0.35">
      <c r="A92" s="75" t="s">
        <v>11</v>
      </c>
      <c r="B92" s="63">
        <v>0</v>
      </c>
      <c r="C92" s="28">
        <v>0</v>
      </c>
      <c r="D92" s="28">
        <v>0</v>
      </c>
      <c r="E92" s="28">
        <v>0</v>
      </c>
      <c r="F92" s="28">
        <v>0</v>
      </c>
      <c r="G92" s="28">
        <v>1548.7349999999999</v>
      </c>
      <c r="H92" s="28">
        <v>1005.505</v>
      </c>
      <c r="I92" s="28">
        <v>474.8329</v>
      </c>
      <c r="J92" s="28">
        <v>125.5766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2170.9479999999999</v>
      </c>
      <c r="Q92" s="28">
        <v>1780.52</v>
      </c>
      <c r="R92" s="28">
        <v>1284.174</v>
      </c>
      <c r="S92" s="28">
        <v>1114.433</v>
      </c>
      <c r="T92" s="28">
        <v>690.40499999999997</v>
      </c>
      <c r="U92" s="28">
        <v>423.89789999999999</v>
      </c>
      <c r="V92" s="28">
        <v>0</v>
      </c>
      <c r="W92" s="28">
        <v>0</v>
      </c>
      <c r="X92" s="28">
        <v>0</v>
      </c>
      <c r="Y92" s="28">
        <v>0</v>
      </c>
      <c r="Z92" s="28">
        <v>1805.0519999999999</v>
      </c>
      <c r="AA92" s="28">
        <v>1892.752</v>
      </c>
      <c r="AB92" s="28">
        <v>1320.0920000000001</v>
      </c>
      <c r="AC92" s="28">
        <v>1325.4849999999999</v>
      </c>
      <c r="AD92" s="28">
        <v>1021.58</v>
      </c>
      <c r="AE92" s="62">
        <v>996.86329999999998</v>
      </c>
    </row>
    <row r="93" spans="1:31" ht="14.4" thickTop="1" x14ac:dyDescent="0.3">
      <c r="A93" s="74" t="s">
        <v>12</v>
      </c>
      <c r="B93" s="63">
        <v>0</v>
      </c>
      <c r="C93" s="28">
        <v>0</v>
      </c>
      <c r="D93" s="28">
        <v>0</v>
      </c>
      <c r="E93" s="28">
        <v>0</v>
      </c>
      <c r="F93" s="28">
        <v>0</v>
      </c>
      <c r="G93" s="28">
        <v>289.65570000000002</v>
      </c>
      <c r="H93" s="28">
        <v>206.54339999999999</v>
      </c>
      <c r="I93" s="28">
        <v>144.49119999999999</v>
      </c>
      <c r="J93" s="28">
        <v>22.45205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550.96609999999998</v>
      </c>
      <c r="Q93" s="28">
        <v>355.7679</v>
      </c>
      <c r="R93" s="28">
        <v>295.21550000000002</v>
      </c>
      <c r="S93" s="28">
        <v>265.47710000000001</v>
      </c>
      <c r="T93" s="28">
        <v>200.27869999999999</v>
      </c>
      <c r="U93" s="28">
        <v>101.133</v>
      </c>
      <c r="V93" s="28">
        <v>0</v>
      </c>
      <c r="W93" s="28">
        <v>0</v>
      </c>
      <c r="X93" s="28">
        <v>0</v>
      </c>
      <c r="Y93" s="28">
        <v>0</v>
      </c>
      <c r="Z93" s="28">
        <v>281.99770000000001</v>
      </c>
      <c r="AA93" s="28">
        <v>462.19900000000001</v>
      </c>
      <c r="AB93" s="28">
        <v>275.05099999999999</v>
      </c>
      <c r="AC93" s="28">
        <v>411.71769999999998</v>
      </c>
      <c r="AD93" s="28">
        <v>190.87719999999999</v>
      </c>
      <c r="AE93" s="62">
        <v>307.43790000000001</v>
      </c>
    </row>
    <row r="94" spans="1:31" x14ac:dyDescent="0.3">
      <c r="A94" s="74" t="s">
        <v>13</v>
      </c>
      <c r="B94" s="63">
        <v>0</v>
      </c>
      <c r="C94" s="28">
        <v>0</v>
      </c>
      <c r="D94" s="28">
        <v>0</v>
      </c>
      <c r="E94" s="28">
        <v>0</v>
      </c>
      <c r="F94" s="28">
        <v>0</v>
      </c>
      <c r="G94" s="28">
        <v>557.25620000000004</v>
      </c>
      <c r="H94" s="28">
        <v>413.98950000000002</v>
      </c>
      <c r="I94" s="28">
        <v>255.27879999999999</v>
      </c>
      <c r="J94" s="28">
        <v>63.179760000000002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783.4117</v>
      </c>
      <c r="Q94" s="28">
        <v>806.78549999999996</v>
      </c>
      <c r="R94" s="28">
        <v>475.15339999999998</v>
      </c>
      <c r="S94" s="28">
        <v>491.09690000000001</v>
      </c>
      <c r="T94" s="28">
        <v>397.77839999999998</v>
      </c>
      <c r="U94" s="28">
        <v>189.94149999999999</v>
      </c>
      <c r="V94" s="28">
        <v>0</v>
      </c>
      <c r="W94" s="28">
        <v>0</v>
      </c>
      <c r="X94" s="28">
        <v>0</v>
      </c>
      <c r="Y94" s="28">
        <v>0</v>
      </c>
      <c r="Z94" s="28">
        <v>695.49630000000002</v>
      </c>
      <c r="AA94" s="28">
        <v>896.14750000000004</v>
      </c>
      <c r="AB94" s="28">
        <v>559.24149999999997</v>
      </c>
      <c r="AC94" s="28">
        <v>760.19579999999996</v>
      </c>
      <c r="AD94" s="28">
        <v>425.03500000000003</v>
      </c>
      <c r="AE94" s="62">
        <v>400.5994</v>
      </c>
    </row>
    <row r="95" spans="1:31" x14ac:dyDescent="0.3">
      <c r="A95" s="74" t="s">
        <v>14</v>
      </c>
      <c r="B95" s="63">
        <v>0</v>
      </c>
      <c r="C95" s="28">
        <v>0</v>
      </c>
      <c r="D95" s="28">
        <v>0</v>
      </c>
      <c r="E95" s="28">
        <v>0</v>
      </c>
      <c r="F95" s="28">
        <v>0</v>
      </c>
      <c r="G95" s="28">
        <v>409.1302</v>
      </c>
      <c r="H95" s="28">
        <v>274.11320000000001</v>
      </c>
      <c r="I95" s="28">
        <v>150.29640000000001</v>
      </c>
      <c r="J95" s="28">
        <v>31.215610000000002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731.14080000000001</v>
      </c>
      <c r="Q95" s="28">
        <v>419.28019999999998</v>
      </c>
      <c r="R95" s="28">
        <v>295.87450000000001</v>
      </c>
      <c r="S95" s="28">
        <v>398.89749999999998</v>
      </c>
      <c r="T95" s="28">
        <v>259.64109999999999</v>
      </c>
      <c r="U95" s="28">
        <v>122.53319999999999</v>
      </c>
      <c r="V95" s="28">
        <v>0</v>
      </c>
      <c r="W95" s="28">
        <v>0</v>
      </c>
      <c r="X95" s="28">
        <v>0</v>
      </c>
      <c r="Y95" s="28">
        <v>0</v>
      </c>
      <c r="Z95" s="28">
        <v>542.97630000000004</v>
      </c>
      <c r="AA95" s="28">
        <v>486.14510000000001</v>
      </c>
      <c r="AB95" s="28">
        <v>279.86219999999997</v>
      </c>
      <c r="AC95" s="28">
        <v>437.01740000000001</v>
      </c>
      <c r="AD95" s="28">
        <v>215.6523</v>
      </c>
      <c r="AE95" s="62">
        <v>369.15839999999997</v>
      </c>
    </row>
    <row r="96" spans="1:31" x14ac:dyDescent="0.3">
      <c r="A96" s="74" t="s">
        <v>15</v>
      </c>
      <c r="B96" s="63">
        <v>0</v>
      </c>
      <c r="C96" s="28">
        <v>0</v>
      </c>
      <c r="D96" s="28">
        <v>0</v>
      </c>
      <c r="E96" s="28">
        <v>0</v>
      </c>
      <c r="F96" s="28">
        <v>0</v>
      </c>
      <c r="G96" s="28">
        <v>719.87260000000003</v>
      </c>
      <c r="H96" s="28">
        <v>551.01260000000002</v>
      </c>
      <c r="I96" s="28">
        <v>310.99299999999999</v>
      </c>
      <c r="J96" s="28">
        <v>70.05789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1127.3889999999999</v>
      </c>
      <c r="Q96" s="28">
        <v>1130.078</v>
      </c>
      <c r="R96" s="28">
        <v>699.95899999999995</v>
      </c>
      <c r="S96" s="28">
        <v>855.02859999999998</v>
      </c>
      <c r="T96" s="28">
        <v>542.24350000000004</v>
      </c>
      <c r="U96" s="28">
        <v>334.50540000000001</v>
      </c>
      <c r="V96" s="28">
        <v>0</v>
      </c>
      <c r="W96" s="28">
        <v>0</v>
      </c>
      <c r="X96" s="28">
        <v>0</v>
      </c>
      <c r="Y96" s="28">
        <v>0</v>
      </c>
      <c r="Z96" s="28">
        <v>1012.509</v>
      </c>
      <c r="AA96" s="28">
        <v>1157.242</v>
      </c>
      <c r="AB96" s="28">
        <v>699.63120000000004</v>
      </c>
      <c r="AC96" s="28">
        <v>977.09839999999997</v>
      </c>
      <c r="AD96" s="28">
        <v>468.58620000000002</v>
      </c>
      <c r="AE96" s="62">
        <v>643.93179999999995</v>
      </c>
    </row>
    <row r="97" spans="1:31" x14ac:dyDescent="0.3">
      <c r="A97" s="74" t="s">
        <v>29</v>
      </c>
      <c r="B97" s="63">
        <v>0</v>
      </c>
      <c r="C97" s="28">
        <v>0</v>
      </c>
      <c r="D97" s="28">
        <v>0</v>
      </c>
      <c r="E97" s="28">
        <v>0</v>
      </c>
      <c r="F97" s="28">
        <v>0</v>
      </c>
      <c r="G97" s="28">
        <v>438.34829999999999</v>
      </c>
      <c r="H97" s="28">
        <v>310.18509999999998</v>
      </c>
      <c r="I97" s="28">
        <v>157.28989999999999</v>
      </c>
      <c r="J97" s="28">
        <v>40.96846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631.50289999999995</v>
      </c>
      <c r="Q97" s="28">
        <v>647.67660000000001</v>
      </c>
      <c r="R97" s="28">
        <v>281.52620000000002</v>
      </c>
      <c r="S97" s="28">
        <v>432.44540000000001</v>
      </c>
      <c r="T97" s="28">
        <v>272.54930000000002</v>
      </c>
      <c r="U97" s="28">
        <v>136.8903</v>
      </c>
      <c r="V97" s="28">
        <v>0</v>
      </c>
      <c r="W97" s="28">
        <v>0</v>
      </c>
      <c r="X97" s="28">
        <v>0</v>
      </c>
      <c r="Y97" s="28">
        <v>0</v>
      </c>
      <c r="Z97" s="28">
        <v>603.27670000000001</v>
      </c>
      <c r="AA97" s="28">
        <v>634.24800000000005</v>
      </c>
      <c r="AB97" s="28">
        <v>462.04559999999998</v>
      </c>
      <c r="AC97" s="28">
        <v>518.35299999999995</v>
      </c>
      <c r="AD97" s="28">
        <v>252.27979999999999</v>
      </c>
      <c r="AE97" s="62">
        <v>395.5505</v>
      </c>
    </row>
    <row r="98" spans="1:31" x14ac:dyDescent="0.3">
      <c r="A98" s="74" t="s">
        <v>24</v>
      </c>
      <c r="B98" s="63">
        <v>0</v>
      </c>
      <c r="C98" s="28">
        <v>0</v>
      </c>
      <c r="D98" s="28">
        <v>0</v>
      </c>
      <c r="E98" s="28">
        <v>0</v>
      </c>
      <c r="F98" s="28">
        <v>0</v>
      </c>
      <c r="G98" s="28">
        <v>1192.039</v>
      </c>
      <c r="H98" s="28">
        <v>692.40250000000003</v>
      </c>
      <c r="I98" s="28">
        <v>490.45549999999997</v>
      </c>
      <c r="J98" s="28">
        <v>106.6207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1541.9760000000001</v>
      </c>
      <c r="Q98" s="28">
        <v>1551.61</v>
      </c>
      <c r="R98" s="28">
        <v>1020.172</v>
      </c>
      <c r="S98" s="28">
        <v>791.75279999999998</v>
      </c>
      <c r="T98" s="28">
        <v>613.98490000000004</v>
      </c>
      <c r="U98" s="28">
        <v>376.32499999999999</v>
      </c>
      <c r="V98" s="28">
        <v>0</v>
      </c>
      <c r="W98" s="28">
        <v>0</v>
      </c>
      <c r="X98" s="28">
        <v>0</v>
      </c>
      <c r="Y98" s="28">
        <v>0</v>
      </c>
      <c r="Z98" s="28">
        <v>1548.952</v>
      </c>
      <c r="AA98" s="28">
        <v>1454.4929999999999</v>
      </c>
      <c r="AB98" s="28">
        <v>991.59659999999997</v>
      </c>
      <c r="AC98" s="28">
        <v>1128.5740000000001</v>
      </c>
      <c r="AD98" s="28">
        <v>665.57569999999998</v>
      </c>
      <c r="AE98" s="62">
        <v>860.09029999999996</v>
      </c>
    </row>
    <row r="99" spans="1:31" x14ac:dyDescent="0.3">
      <c r="A99" s="74" t="s">
        <v>30</v>
      </c>
      <c r="B99" s="63">
        <v>0</v>
      </c>
      <c r="C99" s="28">
        <v>0</v>
      </c>
      <c r="D99" s="28">
        <v>0</v>
      </c>
      <c r="E99" s="28">
        <v>0</v>
      </c>
      <c r="F99" s="28">
        <v>0</v>
      </c>
      <c r="G99" s="28">
        <v>1734.9590000000001</v>
      </c>
      <c r="H99" s="28">
        <v>936.09259999999995</v>
      </c>
      <c r="I99" s="28">
        <v>559.98829999999998</v>
      </c>
      <c r="J99" s="28">
        <v>149.9691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2611.2820000000002</v>
      </c>
      <c r="Q99" s="28">
        <v>1899.069</v>
      </c>
      <c r="R99" s="28">
        <v>1583.6959999999999</v>
      </c>
      <c r="S99" s="28">
        <v>819.09720000000004</v>
      </c>
      <c r="T99" s="28">
        <v>891.68340000000001</v>
      </c>
      <c r="U99" s="28">
        <v>562.99109999999996</v>
      </c>
      <c r="V99" s="28">
        <v>0</v>
      </c>
      <c r="W99" s="28">
        <v>0</v>
      </c>
      <c r="X99" s="28">
        <v>0</v>
      </c>
      <c r="Y99" s="28">
        <v>0</v>
      </c>
      <c r="Z99" s="28">
        <v>1986.3620000000001</v>
      </c>
      <c r="AA99" s="28">
        <v>1814.299</v>
      </c>
      <c r="AB99" s="28">
        <v>1444.2080000000001</v>
      </c>
      <c r="AC99" s="28">
        <v>1262.2049999999999</v>
      </c>
      <c r="AD99" s="28">
        <v>1302.2619999999999</v>
      </c>
      <c r="AE99" s="62">
        <v>902.54570000000001</v>
      </c>
    </row>
    <row r="100" spans="1:31" x14ac:dyDescent="0.3">
      <c r="A100" s="74" t="s">
        <v>31</v>
      </c>
      <c r="B100" s="63">
        <v>0</v>
      </c>
      <c r="C100" s="28">
        <v>0</v>
      </c>
      <c r="D100" s="28">
        <v>0</v>
      </c>
      <c r="E100" s="28">
        <v>0</v>
      </c>
      <c r="F100" s="28">
        <v>0</v>
      </c>
      <c r="G100" s="28">
        <v>1623.5170000000001</v>
      </c>
      <c r="H100" s="28">
        <v>911.4316</v>
      </c>
      <c r="I100" s="28">
        <v>373.48910000000001</v>
      </c>
      <c r="J100" s="28">
        <v>92.414619999999999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2235.8209999999999</v>
      </c>
      <c r="Q100" s="28">
        <v>1352.979</v>
      </c>
      <c r="R100" s="28">
        <v>1175.1790000000001</v>
      </c>
      <c r="S100" s="28">
        <v>927.49220000000003</v>
      </c>
      <c r="T100" s="28">
        <v>639.02499999999998</v>
      </c>
      <c r="U100" s="28">
        <v>404.19760000000002</v>
      </c>
      <c r="V100" s="28">
        <v>0</v>
      </c>
      <c r="W100" s="28">
        <v>0</v>
      </c>
      <c r="X100" s="28">
        <v>0</v>
      </c>
      <c r="Y100" s="28">
        <v>0</v>
      </c>
      <c r="Z100" s="28">
        <v>1836.7570000000001</v>
      </c>
      <c r="AA100" s="28">
        <v>1544.2429999999999</v>
      </c>
      <c r="AB100" s="28">
        <v>1063.0060000000001</v>
      </c>
      <c r="AC100" s="28">
        <v>1107.702</v>
      </c>
      <c r="AD100" s="28">
        <v>914.64580000000001</v>
      </c>
      <c r="AE100" s="62">
        <v>915.18420000000003</v>
      </c>
    </row>
    <row r="101" spans="1:31" ht="14.4" thickBot="1" x14ac:dyDescent="0.35">
      <c r="A101" s="75" t="s">
        <v>16</v>
      </c>
      <c r="B101" s="63">
        <v>0</v>
      </c>
      <c r="C101" s="28">
        <v>0</v>
      </c>
      <c r="D101" s="28">
        <v>0</v>
      </c>
      <c r="E101" s="28">
        <v>0</v>
      </c>
      <c r="F101" s="28">
        <v>0</v>
      </c>
      <c r="G101" s="28">
        <v>921.62860000000001</v>
      </c>
      <c r="H101" s="28">
        <v>526.91999999999996</v>
      </c>
      <c r="I101" s="28">
        <v>404.06169999999997</v>
      </c>
      <c r="J101" s="28">
        <v>63.267490000000002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1236.1220000000001</v>
      </c>
      <c r="Q101" s="28">
        <v>1104.7439999999999</v>
      </c>
      <c r="R101" s="28">
        <v>816.91700000000003</v>
      </c>
      <c r="S101" s="28">
        <v>908.84100000000001</v>
      </c>
      <c r="T101" s="28">
        <v>625.43600000000004</v>
      </c>
      <c r="U101" s="28">
        <v>292.1653</v>
      </c>
      <c r="V101" s="28">
        <v>0</v>
      </c>
      <c r="W101" s="28">
        <v>0</v>
      </c>
      <c r="X101" s="28">
        <v>0</v>
      </c>
      <c r="Y101" s="28">
        <v>0</v>
      </c>
      <c r="Z101" s="28">
        <v>1224.5129999999999</v>
      </c>
      <c r="AA101" s="28">
        <v>1063.366</v>
      </c>
      <c r="AB101" s="28">
        <v>740.09010000000001</v>
      </c>
      <c r="AC101" s="28">
        <v>896.28769999999997</v>
      </c>
      <c r="AD101" s="28">
        <v>651.84460000000001</v>
      </c>
      <c r="AE101" s="62">
        <v>585.19010000000003</v>
      </c>
    </row>
    <row r="102" spans="1:31" ht="14.4" thickTop="1" x14ac:dyDescent="0.3">
      <c r="A102" s="74" t="s">
        <v>17</v>
      </c>
      <c r="B102" s="63">
        <v>0</v>
      </c>
      <c r="C102" s="28">
        <v>0</v>
      </c>
      <c r="D102" s="28">
        <v>0</v>
      </c>
      <c r="E102" s="28">
        <v>0</v>
      </c>
      <c r="F102" s="28">
        <v>0</v>
      </c>
      <c r="G102" s="28">
        <v>578.84360000000004</v>
      </c>
      <c r="H102" s="28">
        <v>355.8338</v>
      </c>
      <c r="I102" s="28">
        <v>208.7723</v>
      </c>
      <c r="J102" s="28">
        <v>43.187579999999997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763.34730000000002</v>
      </c>
      <c r="Q102" s="28">
        <v>695.71500000000003</v>
      </c>
      <c r="R102" s="28">
        <v>515.38670000000002</v>
      </c>
      <c r="S102" s="28">
        <v>615.91340000000002</v>
      </c>
      <c r="T102" s="28">
        <v>321.70800000000003</v>
      </c>
      <c r="U102" s="28">
        <v>158.1671</v>
      </c>
      <c r="V102" s="28">
        <v>0</v>
      </c>
      <c r="W102" s="28">
        <v>0</v>
      </c>
      <c r="X102" s="28">
        <v>0</v>
      </c>
      <c r="Y102" s="28">
        <v>0</v>
      </c>
      <c r="Z102" s="28">
        <v>718.66079999999999</v>
      </c>
      <c r="AA102" s="28">
        <v>904.6354</v>
      </c>
      <c r="AB102" s="28">
        <v>496.52100000000002</v>
      </c>
      <c r="AC102" s="28">
        <v>679.10569999999996</v>
      </c>
      <c r="AD102" s="28">
        <v>333.31099999999998</v>
      </c>
      <c r="AE102" s="62">
        <v>437.42309999999998</v>
      </c>
    </row>
    <row r="103" spans="1:31" x14ac:dyDescent="0.3">
      <c r="A103" s="74" t="s">
        <v>18</v>
      </c>
      <c r="B103" s="63">
        <v>0</v>
      </c>
      <c r="C103" s="28">
        <v>0</v>
      </c>
      <c r="D103" s="28">
        <v>0</v>
      </c>
      <c r="E103" s="28">
        <v>0</v>
      </c>
      <c r="F103" s="28">
        <v>0</v>
      </c>
      <c r="G103" s="28">
        <v>343.11540000000002</v>
      </c>
      <c r="H103" s="28">
        <v>226.6097</v>
      </c>
      <c r="I103" s="28">
        <v>171.06</v>
      </c>
      <c r="J103" s="28">
        <v>30.857800000000001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392.82549999999998</v>
      </c>
      <c r="Q103" s="28">
        <v>458.94630000000001</v>
      </c>
      <c r="R103" s="28">
        <v>242.52940000000001</v>
      </c>
      <c r="S103" s="28">
        <v>368.5111</v>
      </c>
      <c r="T103" s="28">
        <v>146.99979999999999</v>
      </c>
      <c r="U103" s="28">
        <v>111.4756</v>
      </c>
      <c r="V103" s="28">
        <v>0</v>
      </c>
      <c r="W103" s="28">
        <v>0</v>
      </c>
      <c r="X103" s="28">
        <v>0</v>
      </c>
      <c r="Y103" s="28">
        <v>0</v>
      </c>
      <c r="Z103" s="28">
        <v>367.14479999999998</v>
      </c>
      <c r="AA103" s="28">
        <v>526.49440000000004</v>
      </c>
      <c r="AB103" s="28">
        <v>273.45269999999999</v>
      </c>
      <c r="AC103" s="28">
        <v>411.887</v>
      </c>
      <c r="AD103" s="28">
        <v>204.77440000000001</v>
      </c>
      <c r="AE103" s="62">
        <v>246.56370000000001</v>
      </c>
    </row>
    <row r="104" spans="1:31" x14ac:dyDescent="0.3">
      <c r="A104" s="74" t="s">
        <v>19</v>
      </c>
      <c r="B104" s="63">
        <v>0</v>
      </c>
      <c r="C104" s="28">
        <v>0</v>
      </c>
      <c r="D104" s="28">
        <v>0</v>
      </c>
      <c r="E104" s="28">
        <v>0</v>
      </c>
      <c r="F104" s="28">
        <v>0</v>
      </c>
      <c r="G104" s="28">
        <v>640.15419999999995</v>
      </c>
      <c r="H104" s="28">
        <v>389.06760000000003</v>
      </c>
      <c r="I104" s="28">
        <v>325.00560000000002</v>
      </c>
      <c r="J104" s="28">
        <v>69.058949999999996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674.49599999999998</v>
      </c>
      <c r="Q104" s="28">
        <v>739.03409999999997</v>
      </c>
      <c r="R104" s="28">
        <v>703.41840000000002</v>
      </c>
      <c r="S104" s="28">
        <v>602.07339999999999</v>
      </c>
      <c r="T104" s="28">
        <v>430.5908</v>
      </c>
      <c r="U104" s="28">
        <v>210.19890000000001</v>
      </c>
      <c r="V104" s="28">
        <v>0</v>
      </c>
      <c r="W104" s="28">
        <v>0</v>
      </c>
      <c r="X104" s="28">
        <v>0</v>
      </c>
      <c r="Y104" s="28">
        <v>0</v>
      </c>
      <c r="Z104" s="28">
        <v>888.76120000000003</v>
      </c>
      <c r="AA104" s="28">
        <v>1008.328</v>
      </c>
      <c r="AB104" s="28">
        <v>679.20920000000001</v>
      </c>
      <c r="AC104" s="28">
        <v>788.17939999999999</v>
      </c>
      <c r="AD104" s="28">
        <v>522.42269999999996</v>
      </c>
      <c r="AE104" s="62">
        <v>564.03779999999995</v>
      </c>
    </row>
    <row r="105" spans="1:31" x14ac:dyDescent="0.3">
      <c r="A105" s="74" t="s">
        <v>20</v>
      </c>
      <c r="B105" s="63">
        <v>0</v>
      </c>
      <c r="C105" s="28">
        <v>0</v>
      </c>
      <c r="D105" s="28">
        <v>0</v>
      </c>
      <c r="E105" s="28">
        <v>0</v>
      </c>
      <c r="F105" s="28">
        <v>0</v>
      </c>
      <c r="G105" s="28">
        <v>460.06810000000002</v>
      </c>
      <c r="H105" s="28">
        <v>285.40899999999999</v>
      </c>
      <c r="I105" s="28">
        <v>164.45490000000001</v>
      </c>
      <c r="J105" s="28">
        <v>37.91516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670.81640000000004</v>
      </c>
      <c r="Q105" s="28">
        <v>640.4683</v>
      </c>
      <c r="R105" s="28">
        <v>500.47219999999999</v>
      </c>
      <c r="S105" s="28">
        <v>504.10969999999998</v>
      </c>
      <c r="T105" s="28">
        <v>342.75529999999998</v>
      </c>
      <c r="U105" s="28">
        <v>134.2407</v>
      </c>
      <c r="V105" s="28">
        <v>0</v>
      </c>
      <c r="W105" s="28">
        <v>0</v>
      </c>
      <c r="X105" s="28">
        <v>0</v>
      </c>
      <c r="Y105" s="28">
        <v>0</v>
      </c>
      <c r="Z105" s="28">
        <v>635.28449999999998</v>
      </c>
      <c r="AA105" s="28">
        <v>762.28219999999999</v>
      </c>
      <c r="AB105" s="28">
        <v>428.59739999999999</v>
      </c>
      <c r="AC105" s="28">
        <v>543.61680000000001</v>
      </c>
      <c r="AD105" s="28">
        <v>364.64530000000002</v>
      </c>
      <c r="AE105" s="62">
        <v>384.73570000000001</v>
      </c>
    </row>
    <row r="106" spans="1:31" x14ac:dyDescent="0.3">
      <c r="A106" s="74" t="s">
        <v>32</v>
      </c>
      <c r="B106" s="63">
        <v>0</v>
      </c>
      <c r="C106" s="28">
        <v>0</v>
      </c>
      <c r="D106" s="28">
        <v>0</v>
      </c>
      <c r="E106" s="28">
        <v>0</v>
      </c>
      <c r="F106" s="28">
        <v>0</v>
      </c>
      <c r="G106" s="28">
        <v>352.44499999999999</v>
      </c>
      <c r="H106" s="28">
        <v>249.7192</v>
      </c>
      <c r="I106" s="28">
        <v>171.35050000000001</v>
      </c>
      <c r="J106" s="28">
        <v>27.91244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506.6173</v>
      </c>
      <c r="Q106" s="28">
        <v>494.73570000000001</v>
      </c>
      <c r="R106" s="28">
        <v>362.64690000000002</v>
      </c>
      <c r="S106" s="28">
        <v>332.55340000000001</v>
      </c>
      <c r="T106" s="28">
        <v>255.97190000000001</v>
      </c>
      <c r="U106" s="28">
        <v>117.7426</v>
      </c>
      <c r="V106" s="28">
        <v>0</v>
      </c>
      <c r="W106" s="28">
        <v>0</v>
      </c>
      <c r="X106" s="28">
        <v>0</v>
      </c>
      <c r="Y106" s="28">
        <v>0</v>
      </c>
      <c r="Z106" s="28">
        <v>396.26760000000002</v>
      </c>
      <c r="AA106" s="28">
        <v>639.8229</v>
      </c>
      <c r="AB106" s="28">
        <v>373.47710000000001</v>
      </c>
      <c r="AC106" s="28">
        <v>479.45490000000001</v>
      </c>
      <c r="AD106" s="28">
        <v>279.69130000000001</v>
      </c>
      <c r="AE106" s="62">
        <v>369.53699999999998</v>
      </c>
    </row>
    <row r="107" spans="1:31" x14ac:dyDescent="0.3">
      <c r="A107" s="74" t="s">
        <v>25</v>
      </c>
      <c r="B107" s="63">
        <v>0</v>
      </c>
      <c r="C107" s="28">
        <v>0</v>
      </c>
      <c r="D107" s="28">
        <v>0</v>
      </c>
      <c r="E107" s="28">
        <v>0</v>
      </c>
      <c r="F107" s="28">
        <v>0</v>
      </c>
      <c r="G107" s="28">
        <v>1317.6010000000001</v>
      </c>
      <c r="H107" s="28">
        <v>559.70889999999997</v>
      </c>
      <c r="I107" s="28">
        <v>426.11590000000001</v>
      </c>
      <c r="J107" s="28">
        <v>90.602069999999998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1953.92</v>
      </c>
      <c r="Q107" s="28">
        <v>1494.7629999999999</v>
      </c>
      <c r="R107" s="28">
        <v>931.09950000000003</v>
      </c>
      <c r="S107" s="28">
        <v>797.13710000000003</v>
      </c>
      <c r="T107" s="28">
        <v>593.85580000000004</v>
      </c>
      <c r="U107" s="28">
        <v>372.18529999999998</v>
      </c>
      <c r="V107" s="28">
        <v>0</v>
      </c>
      <c r="W107" s="28">
        <v>0</v>
      </c>
      <c r="X107" s="28">
        <v>0</v>
      </c>
      <c r="Y107" s="28">
        <v>0</v>
      </c>
      <c r="Z107" s="28">
        <v>1559.136</v>
      </c>
      <c r="AA107" s="28">
        <v>1305.4190000000001</v>
      </c>
      <c r="AB107" s="28">
        <v>1004.674</v>
      </c>
      <c r="AC107" s="28">
        <v>991.32449999999994</v>
      </c>
      <c r="AD107" s="28">
        <v>706.35289999999998</v>
      </c>
      <c r="AE107" s="62">
        <v>913.49450000000002</v>
      </c>
    </row>
    <row r="108" spans="1:31" x14ac:dyDescent="0.3">
      <c r="A108" s="74" t="s">
        <v>33</v>
      </c>
      <c r="B108" s="63">
        <v>0</v>
      </c>
      <c r="C108" s="28">
        <v>0</v>
      </c>
      <c r="D108" s="28">
        <v>0</v>
      </c>
      <c r="E108" s="28">
        <v>0</v>
      </c>
      <c r="F108" s="28">
        <v>0</v>
      </c>
      <c r="G108" s="28">
        <v>1473.41</v>
      </c>
      <c r="H108" s="28">
        <v>982.21969999999999</v>
      </c>
      <c r="I108" s="28">
        <v>634.53440000000001</v>
      </c>
      <c r="J108" s="28">
        <v>112.6611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2281.77</v>
      </c>
      <c r="Q108" s="28">
        <v>1946.7339999999999</v>
      </c>
      <c r="R108" s="28">
        <v>1229.597</v>
      </c>
      <c r="S108" s="28">
        <v>1166.979</v>
      </c>
      <c r="T108" s="28">
        <v>833.66650000000004</v>
      </c>
      <c r="U108" s="28">
        <v>537.29240000000004</v>
      </c>
      <c r="V108" s="28">
        <v>0</v>
      </c>
      <c r="W108" s="28">
        <v>0</v>
      </c>
      <c r="X108" s="28">
        <v>0</v>
      </c>
      <c r="Y108" s="28">
        <v>0</v>
      </c>
      <c r="Z108" s="28">
        <v>2147.2440000000001</v>
      </c>
      <c r="AA108" s="28">
        <v>1930.3430000000001</v>
      </c>
      <c r="AB108" s="28">
        <v>1453.297</v>
      </c>
      <c r="AC108" s="28">
        <v>1399.568</v>
      </c>
      <c r="AD108" s="28">
        <v>1083.7860000000001</v>
      </c>
      <c r="AE108" s="62">
        <v>1023.542</v>
      </c>
    </row>
    <row r="109" spans="1:31" x14ac:dyDescent="0.3">
      <c r="A109" s="74" t="s">
        <v>34</v>
      </c>
      <c r="B109" s="63">
        <v>0</v>
      </c>
      <c r="C109" s="28">
        <v>0</v>
      </c>
      <c r="D109" s="28">
        <v>0</v>
      </c>
      <c r="E109" s="28">
        <v>0</v>
      </c>
      <c r="F109" s="28">
        <v>0</v>
      </c>
      <c r="G109" s="28">
        <v>1280.229</v>
      </c>
      <c r="H109" s="28">
        <v>977.14909999999998</v>
      </c>
      <c r="I109" s="28">
        <v>530.71680000000003</v>
      </c>
      <c r="J109" s="28">
        <v>124.5937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2209.2759999999998</v>
      </c>
      <c r="Q109" s="28">
        <v>1996.5909999999999</v>
      </c>
      <c r="R109" s="28">
        <v>1343.789</v>
      </c>
      <c r="S109" s="28">
        <v>1148.115</v>
      </c>
      <c r="T109" s="28">
        <v>916.64670000000001</v>
      </c>
      <c r="U109" s="28">
        <v>413.81889999999999</v>
      </c>
      <c r="V109" s="28">
        <v>0</v>
      </c>
      <c r="W109" s="28">
        <v>0</v>
      </c>
      <c r="X109" s="28">
        <v>0</v>
      </c>
      <c r="Y109" s="28">
        <v>0</v>
      </c>
      <c r="Z109" s="28">
        <v>1915.6690000000001</v>
      </c>
      <c r="AA109" s="28">
        <v>1796.5909999999999</v>
      </c>
      <c r="AB109" s="28">
        <v>1315.326</v>
      </c>
      <c r="AC109" s="28">
        <v>1356.4670000000001</v>
      </c>
      <c r="AD109" s="28">
        <v>1046.664</v>
      </c>
      <c r="AE109" s="62">
        <v>968.95650000000001</v>
      </c>
    </row>
    <row r="110" spans="1:31" ht="14.4" thickBot="1" x14ac:dyDescent="0.35">
      <c r="A110" s="75" t="s">
        <v>35</v>
      </c>
      <c r="B110" s="63">
        <v>0</v>
      </c>
      <c r="C110" s="28">
        <v>0</v>
      </c>
      <c r="D110" s="28">
        <v>0</v>
      </c>
      <c r="E110" s="28">
        <v>0</v>
      </c>
      <c r="F110" s="28">
        <v>0</v>
      </c>
      <c r="G110" s="28">
        <v>725.9</v>
      </c>
      <c r="H110" s="28">
        <v>434.54880000000003</v>
      </c>
      <c r="I110" s="28">
        <v>186.7766</v>
      </c>
      <c r="J110" s="28">
        <v>60.03736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873.65890000000002</v>
      </c>
      <c r="Q110" s="28">
        <v>1058.8230000000001</v>
      </c>
      <c r="R110" s="28">
        <v>666.27380000000005</v>
      </c>
      <c r="S110" s="28">
        <v>679.13260000000002</v>
      </c>
      <c r="T110" s="28">
        <v>442.36349999999999</v>
      </c>
      <c r="U110" s="28">
        <v>175.49260000000001</v>
      </c>
      <c r="V110" s="28">
        <v>0</v>
      </c>
      <c r="W110" s="28">
        <v>0</v>
      </c>
      <c r="X110" s="28">
        <v>0</v>
      </c>
      <c r="Y110" s="28">
        <v>0</v>
      </c>
      <c r="Z110" s="28">
        <v>905.76250000000005</v>
      </c>
      <c r="AA110" s="28">
        <v>904.6694</v>
      </c>
      <c r="AB110" s="28">
        <v>520.40340000000003</v>
      </c>
      <c r="AC110" s="28">
        <v>720.26369999999997</v>
      </c>
      <c r="AD110" s="28">
        <v>373.93700000000001</v>
      </c>
      <c r="AE110" s="62">
        <v>465.78559999999999</v>
      </c>
    </row>
    <row r="111" spans="1:31" ht="14.4" thickTop="1" x14ac:dyDescent="0.3">
      <c r="A111" s="74" t="s">
        <v>36</v>
      </c>
      <c r="B111" s="63">
        <v>0</v>
      </c>
      <c r="C111" s="28">
        <v>0</v>
      </c>
      <c r="D111" s="28">
        <v>0</v>
      </c>
      <c r="E111" s="28">
        <v>0</v>
      </c>
      <c r="F111" s="28">
        <v>0</v>
      </c>
      <c r="G111" s="28">
        <v>828.00340000000006</v>
      </c>
      <c r="H111" s="28">
        <v>510.03710000000001</v>
      </c>
      <c r="I111" s="28">
        <v>396.98610000000002</v>
      </c>
      <c r="J111" s="28">
        <v>75.463279999999997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1008.649</v>
      </c>
      <c r="Q111" s="28">
        <v>1021.5650000000001</v>
      </c>
      <c r="R111" s="28">
        <v>867.48249999999996</v>
      </c>
      <c r="S111" s="28">
        <v>815.88919999999996</v>
      </c>
      <c r="T111" s="28">
        <v>470.8759</v>
      </c>
      <c r="U111" s="28">
        <v>233.60910000000001</v>
      </c>
      <c r="V111" s="28">
        <v>0</v>
      </c>
      <c r="W111" s="28">
        <v>0</v>
      </c>
      <c r="X111" s="28">
        <v>0</v>
      </c>
      <c r="Y111" s="28">
        <v>0</v>
      </c>
      <c r="Z111" s="28">
        <v>979.24789999999996</v>
      </c>
      <c r="AA111" s="28">
        <v>740.17520000000002</v>
      </c>
      <c r="AB111" s="28">
        <v>715.8057</v>
      </c>
      <c r="AC111" s="28">
        <v>800.63480000000004</v>
      </c>
      <c r="AD111" s="28">
        <v>477.86040000000003</v>
      </c>
      <c r="AE111" s="62">
        <v>558.06010000000003</v>
      </c>
    </row>
    <row r="112" spans="1:31" x14ac:dyDescent="0.3">
      <c r="A112" s="74" t="s">
        <v>37</v>
      </c>
      <c r="B112" s="63">
        <v>0</v>
      </c>
      <c r="C112" s="28">
        <v>0</v>
      </c>
      <c r="D112" s="28">
        <v>0</v>
      </c>
      <c r="E112" s="28">
        <v>0</v>
      </c>
      <c r="F112" s="28">
        <v>0</v>
      </c>
      <c r="G112" s="28">
        <v>539.36710000000005</v>
      </c>
      <c r="H112" s="28">
        <v>290.30489999999998</v>
      </c>
      <c r="I112" s="28">
        <v>207.80250000000001</v>
      </c>
      <c r="J112" s="28">
        <v>43.288229999999999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797.73410000000001</v>
      </c>
      <c r="Q112" s="28">
        <v>716.63580000000002</v>
      </c>
      <c r="R112" s="28">
        <v>521.1146</v>
      </c>
      <c r="S112" s="28">
        <v>478.2208</v>
      </c>
      <c r="T112" s="28">
        <v>374.89210000000003</v>
      </c>
      <c r="U112" s="28">
        <v>147.70580000000001</v>
      </c>
      <c r="V112" s="28">
        <v>0</v>
      </c>
      <c r="W112" s="28">
        <v>0</v>
      </c>
      <c r="X112" s="28">
        <v>0</v>
      </c>
      <c r="Y112" s="28">
        <v>0</v>
      </c>
      <c r="Z112" s="28">
        <v>773.49019999999996</v>
      </c>
      <c r="AA112" s="28">
        <v>754.07140000000004</v>
      </c>
      <c r="AB112" s="28">
        <v>339.82310000000001</v>
      </c>
      <c r="AC112" s="28">
        <v>624.57479999999998</v>
      </c>
      <c r="AD112" s="28">
        <v>463.27730000000003</v>
      </c>
      <c r="AE112" s="62">
        <v>370.0772</v>
      </c>
    </row>
    <row r="113" spans="1:31" x14ac:dyDescent="0.3">
      <c r="A113" s="74" t="s">
        <v>38</v>
      </c>
      <c r="B113" s="63">
        <v>0</v>
      </c>
      <c r="C113" s="28">
        <v>0</v>
      </c>
      <c r="D113" s="28">
        <v>0</v>
      </c>
      <c r="E113" s="28">
        <v>0</v>
      </c>
      <c r="F113" s="28">
        <v>0</v>
      </c>
      <c r="G113" s="28">
        <v>1191.8330000000001</v>
      </c>
      <c r="H113" s="28">
        <v>643.09460000000001</v>
      </c>
      <c r="I113" s="28">
        <v>471.31189999999998</v>
      </c>
      <c r="J113" s="28">
        <v>93.47533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1479.952</v>
      </c>
      <c r="Q113" s="28">
        <v>1341.54</v>
      </c>
      <c r="R113" s="28">
        <v>906.0181</v>
      </c>
      <c r="S113" s="28">
        <v>985.06849999999997</v>
      </c>
      <c r="T113" s="28">
        <v>474.19959999999998</v>
      </c>
      <c r="U113" s="28">
        <v>358.33940000000001</v>
      </c>
      <c r="V113" s="28">
        <v>0</v>
      </c>
      <c r="W113" s="28">
        <v>0</v>
      </c>
      <c r="X113" s="28">
        <v>0</v>
      </c>
      <c r="Y113" s="28">
        <v>0</v>
      </c>
      <c r="Z113" s="28">
        <v>1290.365</v>
      </c>
      <c r="AA113" s="28">
        <v>1052.181</v>
      </c>
      <c r="AB113" s="28">
        <v>865.69169999999997</v>
      </c>
      <c r="AC113" s="28">
        <v>1044.288</v>
      </c>
      <c r="AD113" s="28">
        <v>730.45150000000001</v>
      </c>
      <c r="AE113" s="62">
        <v>781.3972</v>
      </c>
    </row>
    <row r="114" spans="1:31" x14ac:dyDescent="0.3">
      <c r="A114" s="74" t="s">
        <v>39</v>
      </c>
      <c r="B114" s="63">
        <v>0</v>
      </c>
      <c r="C114" s="28">
        <v>0</v>
      </c>
      <c r="D114" s="28">
        <v>0</v>
      </c>
      <c r="E114" s="28">
        <v>0</v>
      </c>
      <c r="F114" s="28">
        <v>0</v>
      </c>
      <c r="G114" s="28">
        <v>381.35629999999998</v>
      </c>
      <c r="H114" s="28">
        <v>207.43729999999999</v>
      </c>
      <c r="I114" s="28">
        <v>193.06950000000001</v>
      </c>
      <c r="J114" s="28">
        <v>26.015820000000001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472.28129999999999</v>
      </c>
      <c r="Q114" s="28">
        <v>542.43389999999999</v>
      </c>
      <c r="R114" s="28">
        <v>425.55079999999998</v>
      </c>
      <c r="S114" s="28">
        <v>353.61599999999999</v>
      </c>
      <c r="T114" s="28">
        <v>225.42789999999999</v>
      </c>
      <c r="U114" s="28">
        <v>161.45859999999999</v>
      </c>
      <c r="V114" s="28">
        <v>0</v>
      </c>
      <c r="W114" s="28">
        <v>0</v>
      </c>
      <c r="X114" s="28">
        <v>0</v>
      </c>
      <c r="Y114" s="28">
        <v>0</v>
      </c>
      <c r="Z114" s="28">
        <v>478.01350000000002</v>
      </c>
      <c r="AA114" s="28">
        <v>578.96770000000004</v>
      </c>
      <c r="AB114" s="28">
        <v>357.02420000000001</v>
      </c>
      <c r="AC114" s="28">
        <v>495.18340000000001</v>
      </c>
      <c r="AD114" s="28">
        <v>254.0239</v>
      </c>
      <c r="AE114" s="62">
        <v>293.70749999999998</v>
      </c>
    </row>
    <row r="115" spans="1:31" x14ac:dyDescent="0.3">
      <c r="A115" s="74" t="s">
        <v>40</v>
      </c>
      <c r="B115" s="63">
        <v>0</v>
      </c>
      <c r="C115" s="28">
        <v>0</v>
      </c>
      <c r="D115" s="28">
        <v>0</v>
      </c>
      <c r="E115" s="28">
        <v>0</v>
      </c>
      <c r="F115" s="28">
        <v>0</v>
      </c>
      <c r="G115" s="28">
        <v>494.92140000000001</v>
      </c>
      <c r="H115" s="28">
        <v>245.7114</v>
      </c>
      <c r="I115" s="28">
        <v>208.5949</v>
      </c>
      <c r="J115" s="28">
        <v>26.89246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612.36540000000002</v>
      </c>
      <c r="Q115" s="28">
        <v>604.97559999999999</v>
      </c>
      <c r="R115" s="28">
        <v>495.35719999999998</v>
      </c>
      <c r="S115" s="28">
        <v>343.6567</v>
      </c>
      <c r="T115" s="28">
        <v>303.53629999999998</v>
      </c>
      <c r="U115" s="28">
        <v>124.7717</v>
      </c>
      <c r="V115" s="28">
        <v>0</v>
      </c>
      <c r="W115" s="28">
        <v>0</v>
      </c>
      <c r="X115" s="28">
        <v>0</v>
      </c>
      <c r="Y115" s="28">
        <v>0</v>
      </c>
      <c r="Z115" s="28">
        <v>488.2783</v>
      </c>
      <c r="AA115" s="28">
        <v>840.20240000000001</v>
      </c>
      <c r="AB115" s="28">
        <v>317.96019999999999</v>
      </c>
      <c r="AC115" s="28">
        <v>643.29989999999998</v>
      </c>
      <c r="AD115" s="28">
        <v>321.53629999999998</v>
      </c>
      <c r="AE115" s="62">
        <v>409.83159999999998</v>
      </c>
    </row>
    <row r="116" spans="1:31" x14ac:dyDescent="0.3">
      <c r="A116" s="74" t="s">
        <v>41</v>
      </c>
      <c r="B116" s="63">
        <v>0</v>
      </c>
      <c r="C116" s="28">
        <v>0</v>
      </c>
      <c r="D116" s="28">
        <v>0</v>
      </c>
      <c r="E116" s="28">
        <v>0</v>
      </c>
      <c r="F116" s="28">
        <v>0</v>
      </c>
      <c r="G116" s="28">
        <v>1372.296</v>
      </c>
      <c r="H116" s="28">
        <v>780.83150000000001</v>
      </c>
      <c r="I116" s="28">
        <v>450.15269999999998</v>
      </c>
      <c r="J116" s="28">
        <v>81.672420000000002</v>
      </c>
      <c r="K116" s="28">
        <v>0</v>
      </c>
      <c r="L116" s="28">
        <v>0</v>
      </c>
      <c r="M116" s="28">
        <v>0</v>
      </c>
      <c r="N116" s="28">
        <v>0</v>
      </c>
      <c r="O116" s="28">
        <v>0</v>
      </c>
      <c r="P116" s="28">
        <v>2016.684</v>
      </c>
      <c r="Q116" s="28">
        <v>1750.4169999999999</v>
      </c>
      <c r="R116" s="28">
        <v>1032.72</v>
      </c>
      <c r="S116" s="28">
        <v>898.29939999999999</v>
      </c>
      <c r="T116" s="28">
        <v>725.27589999999998</v>
      </c>
      <c r="U116" s="28">
        <v>385.5908</v>
      </c>
      <c r="V116" s="28">
        <v>0</v>
      </c>
      <c r="W116" s="28">
        <v>0</v>
      </c>
      <c r="X116" s="28">
        <v>0</v>
      </c>
      <c r="Y116" s="28">
        <v>0</v>
      </c>
      <c r="Z116" s="28">
        <v>1328.5239999999999</v>
      </c>
      <c r="AA116" s="28">
        <v>1520.434</v>
      </c>
      <c r="AB116" s="28">
        <v>1182.1780000000001</v>
      </c>
      <c r="AC116" s="28">
        <v>1317.616</v>
      </c>
      <c r="AD116" s="28">
        <v>934.73069999999996</v>
      </c>
      <c r="AE116" s="62">
        <v>999.85519999999997</v>
      </c>
    </row>
    <row r="117" spans="1:31" x14ac:dyDescent="0.3">
      <c r="A117" s="74" t="s">
        <v>42</v>
      </c>
      <c r="B117" s="63">
        <v>0</v>
      </c>
      <c r="C117" s="28">
        <v>0</v>
      </c>
      <c r="D117" s="28">
        <v>0</v>
      </c>
      <c r="E117" s="28">
        <v>0</v>
      </c>
      <c r="F117" s="28">
        <v>0</v>
      </c>
      <c r="G117" s="28">
        <v>2327.5839999999998</v>
      </c>
      <c r="H117" s="28">
        <v>1485.6610000000001</v>
      </c>
      <c r="I117" s="28">
        <v>795.40430000000003</v>
      </c>
      <c r="J117" s="28">
        <v>167.85050000000001</v>
      </c>
      <c r="K117" s="28">
        <v>0</v>
      </c>
      <c r="L117" s="28">
        <v>0</v>
      </c>
      <c r="M117" s="28">
        <v>0</v>
      </c>
      <c r="N117" s="28">
        <v>0</v>
      </c>
      <c r="O117" s="28">
        <v>0</v>
      </c>
      <c r="P117" s="28">
        <v>3419.12</v>
      </c>
      <c r="Q117" s="28">
        <v>2532.4270000000001</v>
      </c>
      <c r="R117" s="28">
        <v>1699.4659999999999</v>
      </c>
      <c r="S117" s="28">
        <v>1604.4849999999999</v>
      </c>
      <c r="T117" s="28">
        <v>1136.5129999999999</v>
      </c>
      <c r="U117" s="28">
        <v>686.07910000000004</v>
      </c>
      <c r="V117" s="28">
        <v>0</v>
      </c>
      <c r="W117" s="28">
        <v>0</v>
      </c>
      <c r="X117" s="28">
        <v>0</v>
      </c>
      <c r="Y117" s="28">
        <v>0</v>
      </c>
      <c r="Z117" s="28">
        <v>2726.8960000000002</v>
      </c>
      <c r="AA117" s="28">
        <v>2470.0909999999999</v>
      </c>
      <c r="AB117" s="28">
        <v>1783.5709999999999</v>
      </c>
      <c r="AC117" s="28">
        <v>1888.1949999999999</v>
      </c>
      <c r="AD117" s="28">
        <v>1268.384</v>
      </c>
      <c r="AE117" s="62">
        <v>1548.21</v>
      </c>
    </row>
    <row r="118" spans="1:31" ht="14.4" thickBot="1" x14ac:dyDescent="0.35">
      <c r="A118" s="74" t="s">
        <v>43</v>
      </c>
      <c r="B118" s="61">
        <v>0</v>
      </c>
      <c r="C118" s="60">
        <v>0</v>
      </c>
      <c r="D118" s="60">
        <v>0</v>
      </c>
      <c r="E118" s="60">
        <v>0</v>
      </c>
      <c r="F118" s="60">
        <v>0</v>
      </c>
      <c r="G118" s="60">
        <v>291.76710000000003</v>
      </c>
      <c r="H118" s="60">
        <v>196.03270000000001</v>
      </c>
      <c r="I118" s="60">
        <v>141.57220000000001</v>
      </c>
      <c r="J118" s="60">
        <v>26.320250000000001</v>
      </c>
      <c r="K118" s="60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369.98779999999999</v>
      </c>
      <c r="Q118" s="60">
        <v>351.21440000000001</v>
      </c>
      <c r="R118" s="60">
        <v>202.43610000000001</v>
      </c>
      <c r="S118" s="60">
        <v>270.92570000000001</v>
      </c>
      <c r="T118" s="60">
        <v>112.2594</v>
      </c>
      <c r="U118" s="60">
        <v>118.56950000000001</v>
      </c>
      <c r="V118" s="60">
        <v>0</v>
      </c>
      <c r="W118" s="60">
        <v>0</v>
      </c>
      <c r="X118" s="60">
        <v>0</v>
      </c>
      <c r="Y118" s="60">
        <v>0</v>
      </c>
      <c r="Z118" s="60">
        <v>422.90809999999999</v>
      </c>
      <c r="AA118" s="60">
        <v>320.41899999999998</v>
      </c>
      <c r="AB118" s="60">
        <v>184.8467</v>
      </c>
      <c r="AC118" s="60">
        <v>313.59690000000001</v>
      </c>
      <c r="AD118" s="60">
        <v>239.62889999999999</v>
      </c>
      <c r="AE118" s="59">
        <v>229.80359999999999</v>
      </c>
    </row>
  </sheetData>
  <sortState xmlns:xlrd2="http://schemas.microsoft.com/office/spreadsheetml/2017/richdata2" ref="A43:AE78">
    <sortCondition ref="A43:A78" customList="A1,A3,A5,A7,A9,A10,A12,A14,A16,C1,C3,C5,C7,C9,C10,C12,C14,C16,E1,E3,E5,E7,E9,E10,E12,E14,E16,G1,G3,G5,G7,G9,G10,G12,G14,G16"/>
  </sortState>
  <mergeCells count="12">
    <mergeCell ref="A81:A82"/>
    <mergeCell ref="B81:K81"/>
    <mergeCell ref="L81:U81"/>
    <mergeCell ref="V81:AE81"/>
    <mergeCell ref="L41:U41"/>
    <mergeCell ref="V41:AE41"/>
    <mergeCell ref="A1:A2"/>
    <mergeCell ref="B1:K1"/>
    <mergeCell ref="L1:U1"/>
    <mergeCell ref="V1:AE1"/>
    <mergeCell ref="A41:A42"/>
    <mergeCell ref="B41:K41"/>
  </mergeCells>
  <conditionalFormatting sqref="B3:AE38">
    <cfRule type="cellIs" dxfId="23" priority="1" operator="lessThan">
      <formula>500</formula>
    </cfRule>
    <cfRule type="cellIs" dxfId="22" priority="2" operator="lessThan">
      <formula>450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39:AE3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49576-6159-4024-98CA-0BC6FBE5472F}">
  <dimension ref="A1:AG80"/>
  <sheetViews>
    <sheetView topLeftCell="A36" zoomScale="50" zoomScaleNormal="50" workbookViewId="0">
      <selection activeCell="V79" sqref="V79"/>
    </sheetView>
  </sheetViews>
  <sheetFormatPr defaultRowHeight="14.4" x14ac:dyDescent="0.3"/>
  <cols>
    <col min="1" max="1" width="11.44140625" bestFit="1" customWidth="1"/>
  </cols>
  <sheetData>
    <row r="1" spans="1:33" ht="15" thickBot="1" x14ac:dyDescent="0.35">
      <c r="A1" s="112" t="s">
        <v>62</v>
      </c>
      <c r="B1" s="114" t="s">
        <v>77</v>
      </c>
      <c r="C1" s="115"/>
      <c r="D1" s="115"/>
      <c r="E1" s="115"/>
      <c r="F1" s="115"/>
      <c r="G1" s="115"/>
      <c r="H1" s="115"/>
      <c r="I1" s="115"/>
      <c r="J1" s="115"/>
      <c r="K1" s="116"/>
      <c r="L1" s="114" t="s">
        <v>78</v>
      </c>
      <c r="M1" s="115"/>
      <c r="N1" s="115"/>
      <c r="O1" s="115"/>
      <c r="P1" s="115"/>
      <c r="Q1" s="115"/>
      <c r="R1" s="115"/>
      <c r="S1" s="115"/>
      <c r="T1" s="115"/>
      <c r="U1" s="116"/>
      <c r="V1" s="114" t="s">
        <v>79</v>
      </c>
      <c r="W1" s="115"/>
      <c r="X1" s="115"/>
      <c r="Y1" s="115"/>
      <c r="Z1" s="115"/>
      <c r="AA1" s="115"/>
      <c r="AB1" s="115"/>
      <c r="AC1" s="115"/>
      <c r="AD1" s="115"/>
      <c r="AE1" s="116"/>
    </row>
    <row r="2" spans="1:33" ht="15" thickBot="1" x14ac:dyDescent="0.35">
      <c r="A2" s="113"/>
      <c r="B2" s="68">
        <v>8.3000000000000007</v>
      </c>
      <c r="C2" s="68">
        <v>9.3000000000000007</v>
      </c>
      <c r="D2" s="68">
        <v>10.3</v>
      </c>
      <c r="E2" s="68">
        <v>11.3</v>
      </c>
      <c r="F2" s="68">
        <v>12.3</v>
      </c>
      <c r="G2" s="68">
        <v>13.3</v>
      </c>
      <c r="H2" s="68">
        <v>14.3</v>
      </c>
      <c r="I2" s="68">
        <v>15.3</v>
      </c>
      <c r="J2" s="68">
        <v>16.3</v>
      </c>
      <c r="K2" s="67">
        <v>17.3</v>
      </c>
      <c r="L2" s="68">
        <v>8.3000000000000007</v>
      </c>
      <c r="M2" s="68">
        <v>9.3000000000000007</v>
      </c>
      <c r="N2" s="68">
        <v>10.3</v>
      </c>
      <c r="O2" s="68">
        <v>11.3</v>
      </c>
      <c r="P2" s="68">
        <v>12.3</v>
      </c>
      <c r="Q2" s="68">
        <v>13.3</v>
      </c>
      <c r="R2" s="68">
        <v>14.3</v>
      </c>
      <c r="S2" s="68">
        <v>15.3</v>
      </c>
      <c r="T2" s="68">
        <v>16.3</v>
      </c>
      <c r="U2" s="67">
        <v>17.3</v>
      </c>
      <c r="V2" s="67">
        <v>7.3</v>
      </c>
      <c r="W2" s="68">
        <v>8.3000000000000007</v>
      </c>
      <c r="X2" s="68">
        <v>9.3000000000000007</v>
      </c>
      <c r="Y2" s="68">
        <v>10.3</v>
      </c>
      <c r="Z2" s="68">
        <v>11.3</v>
      </c>
      <c r="AA2" s="68">
        <v>12.3</v>
      </c>
      <c r="AB2" s="68">
        <v>13.3</v>
      </c>
      <c r="AC2" s="68">
        <v>14.3</v>
      </c>
      <c r="AD2" s="68">
        <v>15.3</v>
      </c>
      <c r="AE2" s="67">
        <v>16.3</v>
      </c>
    </row>
    <row r="3" spans="1:33" x14ac:dyDescent="0.3">
      <c r="A3" s="71" t="s">
        <v>6</v>
      </c>
      <c r="B3" s="28">
        <f>'Electric lighting'!$G3+'Clear Sky'!B3</f>
        <v>355.4</v>
      </c>
      <c r="C3" s="28">
        <f>'Electric lighting'!$G3+'Clear Sky'!C3</f>
        <v>355.4</v>
      </c>
      <c r="D3" s="28">
        <f>'Electric lighting'!$G3+'Clear Sky'!D3</f>
        <v>355.4</v>
      </c>
      <c r="E3" s="28">
        <f>'Electric lighting'!$G3+'Clear Sky'!E3</f>
        <v>355.4</v>
      </c>
      <c r="F3" s="28">
        <f>'Electric lighting'!$G3+'Clear Sky'!F3</f>
        <v>355.4</v>
      </c>
      <c r="G3" s="28">
        <f>'Electric lighting'!$G3+'Clear Sky'!G3</f>
        <v>527.9529</v>
      </c>
      <c r="H3" s="28">
        <f>'Electric lighting'!$G3+'Clear Sky'!H3</f>
        <v>534.42859999999996</v>
      </c>
      <c r="I3" s="28">
        <f>'Electric lighting'!$G3+'Clear Sky'!I3</f>
        <v>464.33330000000001</v>
      </c>
      <c r="J3" s="28">
        <f>'Electric lighting'!$G3+'Clear Sky'!J3</f>
        <v>373.30124999999998</v>
      </c>
      <c r="K3" s="28">
        <f>'Electric lighting'!$G3+'Clear Sky'!K3</f>
        <v>355.4</v>
      </c>
      <c r="L3" s="28">
        <f>'Electric lighting'!$G3+'Clear Sky'!L3</f>
        <v>355.4</v>
      </c>
      <c r="M3" s="28">
        <f>'Electric lighting'!$G3+'Clear Sky'!M3</f>
        <v>355.4</v>
      </c>
      <c r="N3" s="28">
        <f>'Electric lighting'!$G3+'Clear Sky'!N3</f>
        <v>355.4</v>
      </c>
      <c r="O3" s="28">
        <f>'Electric lighting'!$G3+'Clear Sky'!O3</f>
        <v>355.4</v>
      </c>
      <c r="P3" s="28">
        <f>'Electric lighting'!$G3+'Clear Sky'!P3</f>
        <v>788.23569999999995</v>
      </c>
      <c r="Q3" s="28">
        <f>'Electric lighting'!$G3+'Clear Sky'!Q3</f>
        <v>619.85220000000004</v>
      </c>
      <c r="R3" s="28">
        <f>'Electric lighting'!$G3+'Clear Sky'!R3</f>
        <v>569.3338</v>
      </c>
      <c r="S3" s="28">
        <f>'Electric lighting'!$G3+'Clear Sky'!S3</f>
        <v>646.38719999999989</v>
      </c>
      <c r="T3" s="28">
        <f>'Electric lighting'!$G3+'Clear Sky'!T3</f>
        <v>510.70240000000001</v>
      </c>
      <c r="U3" s="28">
        <f>'Electric lighting'!$G3+'Clear Sky'!U3</f>
        <v>469.28479999999996</v>
      </c>
      <c r="V3" s="28">
        <f>'Electric lighting'!$G3+'Clear Sky'!V3</f>
        <v>355.4</v>
      </c>
      <c r="W3" s="28">
        <f>'Electric lighting'!$G3+'Clear Sky'!W3</f>
        <v>355.4</v>
      </c>
      <c r="X3" s="28">
        <f>'Electric lighting'!$G3+'Clear Sky'!X3</f>
        <v>355.4</v>
      </c>
      <c r="Y3" s="28">
        <f>'Electric lighting'!$G3+'Clear Sky'!Y3</f>
        <v>355.4</v>
      </c>
      <c r="Z3" s="28">
        <f>'Electric lighting'!$G3+'Clear Sky'!Z3</f>
        <v>781.27060000000006</v>
      </c>
      <c r="AA3" s="28">
        <f>'Electric lighting'!$G3+'Clear Sky'!AA3</f>
        <v>602.78890000000001</v>
      </c>
      <c r="AB3" s="28">
        <f>'Electric lighting'!$G3+'Clear Sky'!AB3</f>
        <v>625.48869999999999</v>
      </c>
      <c r="AC3" s="28">
        <f>'Electric lighting'!$G3+'Clear Sky'!AC3</f>
        <v>668.2595</v>
      </c>
      <c r="AD3" s="28">
        <f>'Electric lighting'!$G3+'Clear Sky'!AD3</f>
        <v>638.01739999999995</v>
      </c>
      <c r="AE3" s="28">
        <f>'Electric lighting'!$G3+'Clear Sky'!AE3</f>
        <v>622.12559999999996</v>
      </c>
      <c r="AG3" s="3" t="s">
        <v>51</v>
      </c>
    </row>
    <row r="4" spans="1:33" x14ac:dyDescent="0.3">
      <c r="A4" s="69" t="s">
        <v>7</v>
      </c>
      <c r="B4" s="28">
        <f>'Electric lighting'!$G4+'Clear Sky'!B4</f>
        <v>389</v>
      </c>
      <c r="C4" s="28">
        <f>'Electric lighting'!$G4+'Clear Sky'!C4</f>
        <v>389</v>
      </c>
      <c r="D4" s="28">
        <f>'Electric lighting'!$G4+'Clear Sky'!D4</f>
        <v>389</v>
      </c>
      <c r="E4" s="28">
        <f>'Electric lighting'!$G4+'Clear Sky'!E4</f>
        <v>389</v>
      </c>
      <c r="F4" s="28">
        <f>'Electric lighting'!$G4+'Clear Sky'!F4</f>
        <v>389</v>
      </c>
      <c r="G4" s="28">
        <f>'Electric lighting'!$G4+'Clear Sky'!G4</f>
        <v>591.66989999999998</v>
      </c>
      <c r="H4" s="28">
        <f>'Electric lighting'!$G4+'Clear Sky'!H4</f>
        <v>598.98479999999995</v>
      </c>
      <c r="I4" s="28">
        <f>'Electric lighting'!$G4+'Clear Sky'!I4</f>
        <v>517.53629999999998</v>
      </c>
      <c r="J4" s="28">
        <f>'Electric lighting'!$G4+'Clear Sky'!J4</f>
        <v>413.14951000000002</v>
      </c>
      <c r="K4" s="28">
        <f>'Electric lighting'!$G4+'Clear Sky'!K4</f>
        <v>389</v>
      </c>
      <c r="L4" s="28">
        <f>'Electric lighting'!$G4+'Clear Sky'!L4</f>
        <v>389</v>
      </c>
      <c r="M4" s="28">
        <f>'Electric lighting'!$G4+'Clear Sky'!M4</f>
        <v>389</v>
      </c>
      <c r="N4" s="28">
        <f>'Electric lighting'!$G4+'Clear Sky'!N4</f>
        <v>389</v>
      </c>
      <c r="O4" s="28">
        <f>'Electric lighting'!$G4+'Clear Sky'!O4</f>
        <v>389</v>
      </c>
      <c r="P4" s="28">
        <f>'Electric lighting'!$G4+'Clear Sky'!P4</f>
        <v>854.9144</v>
      </c>
      <c r="Q4" s="28">
        <f>'Electric lighting'!$G4+'Clear Sky'!Q4</f>
        <v>709.76379999999995</v>
      </c>
      <c r="R4" s="28">
        <f>'Electric lighting'!$G4+'Clear Sky'!R4</f>
        <v>620.37580000000003</v>
      </c>
      <c r="S4" s="28">
        <f>'Electric lighting'!$G4+'Clear Sky'!S4</f>
        <v>669.06870000000004</v>
      </c>
      <c r="T4" s="28">
        <f>'Electric lighting'!$G4+'Clear Sky'!T4</f>
        <v>559.7663</v>
      </c>
      <c r="U4" s="28">
        <f>'Electric lighting'!$G4+'Clear Sky'!U4</f>
        <v>502.65359999999998</v>
      </c>
      <c r="V4" s="28">
        <f>'Electric lighting'!$G4+'Clear Sky'!V4</f>
        <v>389</v>
      </c>
      <c r="W4" s="28">
        <f>'Electric lighting'!$G4+'Clear Sky'!W4</f>
        <v>389</v>
      </c>
      <c r="X4" s="28">
        <f>'Electric lighting'!$G4+'Clear Sky'!X4</f>
        <v>389</v>
      </c>
      <c r="Y4" s="28">
        <f>'Electric lighting'!$G4+'Clear Sky'!Y4</f>
        <v>389</v>
      </c>
      <c r="Z4" s="28">
        <f>'Electric lighting'!$G4+'Clear Sky'!Z4</f>
        <v>830.09010000000001</v>
      </c>
      <c r="AA4" s="28">
        <f>'Electric lighting'!$G4+'Clear Sky'!AA4</f>
        <v>810.35699999999997</v>
      </c>
      <c r="AB4" s="28">
        <f>'Electric lighting'!$G4+'Clear Sky'!AB4</f>
        <v>665.18439999999998</v>
      </c>
      <c r="AC4" s="28">
        <f>'Electric lighting'!$G4+'Clear Sky'!AC4</f>
        <v>771.81099999999992</v>
      </c>
      <c r="AD4" s="28">
        <f>'Electric lighting'!$G4+'Clear Sky'!AD4</f>
        <v>756.89280000000008</v>
      </c>
      <c r="AE4" s="28">
        <f>'Electric lighting'!$G4+'Clear Sky'!AE4</f>
        <v>841.70540000000005</v>
      </c>
      <c r="AG4" s="3" t="s">
        <v>84</v>
      </c>
    </row>
    <row r="5" spans="1:33" x14ac:dyDescent="0.3">
      <c r="A5" s="69" t="s">
        <v>8</v>
      </c>
      <c r="B5" s="28">
        <f>'Electric lighting'!$G5+'Clear Sky'!B5</f>
        <v>382.8</v>
      </c>
      <c r="C5" s="28">
        <f>'Electric lighting'!$G5+'Clear Sky'!C5</f>
        <v>382.8</v>
      </c>
      <c r="D5" s="28">
        <f>'Electric lighting'!$G5+'Clear Sky'!D5</f>
        <v>382.8</v>
      </c>
      <c r="E5" s="28">
        <f>'Electric lighting'!$G5+'Clear Sky'!E5</f>
        <v>382.8</v>
      </c>
      <c r="F5" s="28">
        <f>'Electric lighting'!$G5+'Clear Sky'!F5</f>
        <v>382.8</v>
      </c>
      <c r="G5" s="28">
        <f>'Electric lighting'!$G5+'Clear Sky'!G5</f>
        <v>620.45780000000002</v>
      </c>
      <c r="H5" s="28">
        <f>'Electric lighting'!$G5+'Clear Sky'!H5</f>
        <v>645.5059</v>
      </c>
      <c r="I5" s="28">
        <f>'Electric lighting'!$G5+'Clear Sky'!I5</f>
        <v>534.91250000000002</v>
      </c>
      <c r="J5" s="28">
        <f>'Electric lighting'!$G5+'Clear Sky'!J5</f>
        <v>410.77183000000002</v>
      </c>
      <c r="K5" s="28">
        <f>'Electric lighting'!$G5+'Clear Sky'!K5</f>
        <v>382.8</v>
      </c>
      <c r="L5" s="28">
        <f>'Electric lighting'!$G5+'Clear Sky'!L5</f>
        <v>382.8</v>
      </c>
      <c r="M5" s="28">
        <f>'Electric lighting'!$G5+'Clear Sky'!M5</f>
        <v>382.8</v>
      </c>
      <c r="N5" s="28">
        <f>'Electric lighting'!$G5+'Clear Sky'!N5</f>
        <v>382.8</v>
      </c>
      <c r="O5" s="28">
        <f>'Electric lighting'!$G5+'Clear Sky'!O5</f>
        <v>382.8</v>
      </c>
      <c r="P5" s="28">
        <f>'Electric lighting'!$G5+'Clear Sky'!P5</f>
        <v>881.39350000000002</v>
      </c>
      <c r="Q5" s="28">
        <f>'Electric lighting'!$G5+'Clear Sky'!Q5</f>
        <v>792.44139999999993</v>
      </c>
      <c r="R5" s="28">
        <f>'Electric lighting'!$G5+'Clear Sky'!R5</f>
        <v>753.98080000000004</v>
      </c>
      <c r="S5" s="28">
        <f>'Electric lighting'!$G5+'Clear Sky'!S5</f>
        <v>734.4556</v>
      </c>
      <c r="T5" s="28">
        <f>'Electric lighting'!$G5+'Clear Sky'!T5</f>
        <v>733.68299999999999</v>
      </c>
      <c r="U5" s="28">
        <f>'Electric lighting'!$G5+'Clear Sky'!U5</f>
        <v>525.44240000000002</v>
      </c>
      <c r="V5" s="28">
        <f>'Electric lighting'!$G5+'Clear Sky'!V5</f>
        <v>382.8</v>
      </c>
      <c r="W5" s="28">
        <f>'Electric lighting'!$G5+'Clear Sky'!W5</f>
        <v>382.8</v>
      </c>
      <c r="X5" s="28">
        <f>'Electric lighting'!$G5+'Clear Sky'!X5</f>
        <v>382.8</v>
      </c>
      <c r="Y5" s="28">
        <f>'Electric lighting'!$G5+'Clear Sky'!Y5</f>
        <v>382.8</v>
      </c>
      <c r="Z5" s="28">
        <f>'Electric lighting'!$G5+'Clear Sky'!Z5</f>
        <v>1121.5169000000001</v>
      </c>
      <c r="AA5" s="28">
        <f>'Electric lighting'!$G5+'Clear Sky'!AA5</f>
        <v>887.24490000000003</v>
      </c>
      <c r="AB5" s="28">
        <f>'Electric lighting'!$G5+'Clear Sky'!AB5</f>
        <v>644.60329999999999</v>
      </c>
      <c r="AC5" s="28">
        <f>'Electric lighting'!$G5+'Clear Sky'!AC5</f>
        <v>837.36380000000008</v>
      </c>
      <c r="AD5" s="28">
        <f>'Electric lighting'!$G5+'Clear Sky'!AD5</f>
        <v>815.94939999999997</v>
      </c>
      <c r="AE5" s="28">
        <f>'Electric lighting'!$G5+'Clear Sky'!AE5</f>
        <v>661.24700000000007</v>
      </c>
      <c r="AG5" s="3" t="s">
        <v>85</v>
      </c>
    </row>
    <row r="6" spans="1:33" x14ac:dyDescent="0.3">
      <c r="A6" s="69" t="s">
        <v>9</v>
      </c>
      <c r="B6" s="28">
        <f>'Electric lighting'!$G6+'Clear Sky'!B6</f>
        <v>351.7</v>
      </c>
      <c r="C6" s="28">
        <f>'Electric lighting'!$G6+'Clear Sky'!C6</f>
        <v>351.7</v>
      </c>
      <c r="D6" s="28">
        <f>'Electric lighting'!$G6+'Clear Sky'!D6</f>
        <v>351.7</v>
      </c>
      <c r="E6" s="28">
        <f>'Electric lighting'!$G6+'Clear Sky'!E6</f>
        <v>351.7</v>
      </c>
      <c r="F6" s="28">
        <f>'Electric lighting'!$G6+'Clear Sky'!F6</f>
        <v>351.7</v>
      </c>
      <c r="G6" s="28">
        <f>'Electric lighting'!$G6+'Clear Sky'!G6</f>
        <v>693.72090000000003</v>
      </c>
      <c r="H6" s="28">
        <f>'Electric lighting'!$G6+'Clear Sky'!H6</f>
        <v>680.28420000000006</v>
      </c>
      <c r="I6" s="28">
        <f>'Electric lighting'!$G6+'Clear Sky'!I6</f>
        <v>558.0607</v>
      </c>
      <c r="J6" s="28">
        <f>'Electric lighting'!$G6+'Clear Sky'!J6</f>
        <v>388.17113000000001</v>
      </c>
      <c r="K6" s="28">
        <f>'Electric lighting'!$G6+'Clear Sky'!K6</f>
        <v>351.7</v>
      </c>
      <c r="L6" s="28">
        <f>'Electric lighting'!$G6+'Clear Sky'!L6</f>
        <v>351.7</v>
      </c>
      <c r="M6" s="28">
        <f>'Electric lighting'!$G6+'Clear Sky'!M6</f>
        <v>351.7</v>
      </c>
      <c r="N6" s="28">
        <f>'Electric lighting'!$G6+'Clear Sky'!N6</f>
        <v>351.7</v>
      </c>
      <c r="O6" s="28">
        <f>'Electric lighting'!$G6+'Clear Sky'!O6</f>
        <v>351.7</v>
      </c>
      <c r="P6" s="28">
        <f>'Electric lighting'!$G6+'Clear Sky'!P6</f>
        <v>1031.4816000000001</v>
      </c>
      <c r="Q6" s="28">
        <f>'Electric lighting'!$G6+'Clear Sky'!Q6</f>
        <v>850.64979999999991</v>
      </c>
      <c r="R6" s="28">
        <f>'Electric lighting'!$G6+'Clear Sky'!R6</f>
        <v>681.83359999999993</v>
      </c>
      <c r="S6" s="28">
        <f>'Electric lighting'!$G6+'Clear Sky'!S6</f>
        <v>788.39750000000004</v>
      </c>
      <c r="T6" s="28">
        <f>'Electric lighting'!$G6+'Clear Sky'!T6</f>
        <v>618.16679999999997</v>
      </c>
      <c r="U6" s="28">
        <f>'Electric lighting'!$G6+'Clear Sky'!U6</f>
        <v>587.45740000000001</v>
      </c>
      <c r="V6" s="28">
        <f>'Electric lighting'!$G6+'Clear Sky'!V6</f>
        <v>351.7</v>
      </c>
      <c r="W6" s="28">
        <f>'Electric lighting'!$G6+'Clear Sky'!W6</f>
        <v>351.7</v>
      </c>
      <c r="X6" s="28">
        <f>'Electric lighting'!$G6+'Clear Sky'!X6</f>
        <v>351.7</v>
      </c>
      <c r="Y6" s="28">
        <f>'Electric lighting'!$G6+'Clear Sky'!Y6</f>
        <v>351.7</v>
      </c>
      <c r="Z6" s="28">
        <f>'Electric lighting'!$G6+'Clear Sky'!Z6</f>
        <v>1214.0957000000001</v>
      </c>
      <c r="AA6" s="28">
        <f>'Electric lighting'!$G6+'Clear Sky'!AA6</f>
        <v>819.93149999999991</v>
      </c>
      <c r="AB6" s="28">
        <f>'Electric lighting'!$G6+'Clear Sky'!AB6</f>
        <v>781.86159999999995</v>
      </c>
      <c r="AC6" s="28">
        <f>'Electric lighting'!$G6+'Clear Sky'!AC6</f>
        <v>988.33840000000009</v>
      </c>
      <c r="AD6" s="28">
        <f>'Electric lighting'!$G6+'Clear Sky'!AD6</f>
        <v>945.11560000000009</v>
      </c>
      <c r="AE6" s="28">
        <f>'Electric lighting'!$G6+'Clear Sky'!AE6</f>
        <v>1018.0347999999999</v>
      </c>
    </row>
    <row r="7" spans="1:33" x14ac:dyDescent="0.3">
      <c r="A7" s="69" t="s">
        <v>10</v>
      </c>
      <c r="B7" s="28">
        <f>'Electric lighting'!$G7+'Clear Sky'!B7</f>
        <v>331.2</v>
      </c>
      <c r="C7" s="28">
        <f>'Electric lighting'!$G7+'Clear Sky'!C7</f>
        <v>331.2</v>
      </c>
      <c r="D7" s="28">
        <f>'Electric lighting'!$G7+'Clear Sky'!D7</f>
        <v>331.2</v>
      </c>
      <c r="E7" s="28">
        <f>'Electric lighting'!$G7+'Clear Sky'!E7</f>
        <v>331.2</v>
      </c>
      <c r="F7" s="28">
        <f>'Electric lighting'!$G7+'Clear Sky'!F7</f>
        <v>331.2</v>
      </c>
      <c r="G7" s="28">
        <f>'Electric lighting'!$G7+'Clear Sky'!G7</f>
        <v>710.70499999999993</v>
      </c>
      <c r="H7" s="28">
        <f>'Electric lighting'!$G7+'Clear Sky'!H7</f>
        <v>744.4348</v>
      </c>
      <c r="I7" s="28">
        <f>'Electric lighting'!$G7+'Clear Sky'!I7</f>
        <v>563.66369999999995</v>
      </c>
      <c r="J7" s="28">
        <f>'Electric lighting'!$G7+'Clear Sky'!J7</f>
        <v>380.91886</v>
      </c>
      <c r="K7" s="28">
        <f>'Electric lighting'!$G7+'Clear Sky'!K7</f>
        <v>331.2</v>
      </c>
      <c r="L7" s="28">
        <f>'Electric lighting'!$G7+'Clear Sky'!L7</f>
        <v>331.2</v>
      </c>
      <c r="M7" s="28">
        <f>'Electric lighting'!$G7+'Clear Sky'!M7</f>
        <v>331.2</v>
      </c>
      <c r="N7" s="28">
        <f>'Electric lighting'!$G7+'Clear Sky'!N7</f>
        <v>331.2</v>
      </c>
      <c r="O7" s="28">
        <f>'Electric lighting'!$G7+'Clear Sky'!O7</f>
        <v>331.2</v>
      </c>
      <c r="P7" s="28">
        <f>'Electric lighting'!$G7+'Clear Sky'!P7</f>
        <v>1094.2283</v>
      </c>
      <c r="Q7" s="28">
        <f>'Electric lighting'!$G7+'Clear Sky'!Q7</f>
        <v>947.05340000000001</v>
      </c>
      <c r="R7" s="28">
        <f>'Electric lighting'!$G7+'Clear Sky'!R7</f>
        <v>831.6037</v>
      </c>
      <c r="S7" s="28">
        <f>'Electric lighting'!$G7+'Clear Sky'!S7</f>
        <v>843.77430000000004</v>
      </c>
      <c r="T7" s="28">
        <f>'Electric lighting'!$G7+'Clear Sky'!T7</f>
        <v>765.83619999999996</v>
      </c>
      <c r="U7" s="28">
        <f>'Electric lighting'!$G7+'Clear Sky'!U7</f>
        <v>562.06889999999999</v>
      </c>
      <c r="V7" s="28">
        <f>'Electric lighting'!$G7+'Clear Sky'!V7</f>
        <v>331.2</v>
      </c>
      <c r="W7" s="28">
        <f>'Electric lighting'!$G7+'Clear Sky'!W7</f>
        <v>331.2</v>
      </c>
      <c r="X7" s="28">
        <f>'Electric lighting'!$G7+'Clear Sky'!X7</f>
        <v>331.2</v>
      </c>
      <c r="Y7" s="28">
        <f>'Electric lighting'!$G7+'Clear Sky'!Y7</f>
        <v>331.2</v>
      </c>
      <c r="Z7" s="28">
        <f>'Electric lighting'!$G7+'Clear Sky'!Z7</f>
        <v>1295.4288999999999</v>
      </c>
      <c r="AA7" s="28">
        <f>'Electric lighting'!$G7+'Clear Sky'!AA7</f>
        <v>910.44360000000006</v>
      </c>
      <c r="AB7" s="28">
        <f>'Electric lighting'!$G7+'Clear Sky'!AB7</f>
        <v>777.81690000000003</v>
      </c>
      <c r="AC7" s="28">
        <f>'Electric lighting'!$G7+'Clear Sky'!AC7</f>
        <v>994.18010000000004</v>
      </c>
      <c r="AD7" s="28">
        <f>'Electric lighting'!$G7+'Clear Sky'!AD7</f>
        <v>944.57979999999998</v>
      </c>
      <c r="AE7" s="28">
        <f>'Electric lighting'!$G7+'Clear Sky'!AE7</f>
        <v>945.20309999999995</v>
      </c>
    </row>
    <row r="8" spans="1:33" x14ac:dyDescent="0.3">
      <c r="A8" s="69" t="s">
        <v>26</v>
      </c>
      <c r="B8" s="28">
        <f>'Electric lighting'!$G8+'Clear Sky'!B8</f>
        <v>364.8</v>
      </c>
      <c r="C8" s="28">
        <f>'Electric lighting'!$G8+'Clear Sky'!C8</f>
        <v>364.8</v>
      </c>
      <c r="D8" s="28">
        <f>'Electric lighting'!$G8+'Clear Sky'!D8</f>
        <v>364.8</v>
      </c>
      <c r="E8" s="28">
        <f>'Electric lighting'!$G8+'Clear Sky'!E8</f>
        <v>364.8</v>
      </c>
      <c r="F8" s="28">
        <f>'Electric lighting'!$G8+'Clear Sky'!F8</f>
        <v>364.8</v>
      </c>
      <c r="G8" s="28">
        <f>'Electric lighting'!$G8+'Clear Sky'!G8</f>
        <v>1002.7940000000001</v>
      </c>
      <c r="H8" s="28">
        <f>'Electric lighting'!$G8+'Clear Sky'!H8</f>
        <v>914.80600000000004</v>
      </c>
      <c r="I8" s="28">
        <f>'Electric lighting'!$G8+'Clear Sky'!I8</f>
        <v>719.69029999999998</v>
      </c>
      <c r="J8" s="28">
        <f>'Electric lighting'!$G8+'Clear Sky'!J8</f>
        <v>443.12797</v>
      </c>
      <c r="K8" s="28">
        <f>'Electric lighting'!$G8+'Clear Sky'!K8</f>
        <v>364.8</v>
      </c>
      <c r="L8" s="28">
        <f>'Electric lighting'!$G8+'Clear Sky'!L8</f>
        <v>364.8</v>
      </c>
      <c r="M8" s="28">
        <f>'Electric lighting'!$G8+'Clear Sky'!M8</f>
        <v>364.8</v>
      </c>
      <c r="N8" s="28">
        <f>'Electric lighting'!$G8+'Clear Sky'!N8</f>
        <v>364.8</v>
      </c>
      <c r="O8" s="28">
        <f>'Electric lighting'!$G8+'Clear Sky'!O8</f>
        <v>364.8</v>
      </c>
      <c r="P8" s="28">
        <f>'Electric lighting'!$G8+'Clear Sky'!P8</f>
        <v>1643.8999999999999</v>
      </c>
      <c r="Q8" s="28">
        <f>'Electric lighting'!$G8+'Clear Sky'!Q8</f>
        <v>1255.7834</v>
      </c>
      <c r="R8" s="28">
        <f>'Electric lighting'!$G8+'Clear Sky'!R8</f>
        <v>1096.6322</v>
      </c>
      <c r="S8" s="28">
        <f>'Electric lighting'!$G8+'Clear Sky'!S8</f>
        <v>1050.6738</v>
      </c>
      <c r="T8" s="28">
        <f>'Electric lighting'!$G8+'Clear Sky'!T8</f>
        <v>994.2808</v>
      </c>
      <c r="U8" s="28">
        <f>'Electric lighting'!$G8+'Clear Sky'!U8</f>
        <v>694.68769999999995</v>
      </c>
      <c r="V8" s="28">
        <f>'Electric lighting'!$G8+'Clear Sky'!V8</f>
        <v>364.8</v>
      </c>
      <c r="W8" s="28">
        <f>'Electric lighting'!$G8+'Clear Sky'!W8</f>
        <v>364.8</v>
      </c>
      <c r="X8" s="28">
        <f>'Electric lighting'!$G8+'Clear Sky'!X8</f>
        <v>364.8</v>
      </c>
      <c r="Y8" s="28">
        <f>'Electric lighting'!$G8+'Clear Sky'!Y8</f>
        <v>364.8</v>
      </c>
      <c r="Z8" s="28">
        <f>'Electric lighting'!$G8+'Clear Sky'!Z8</f>
        <v>1933.307</v>
      </c>
      <c r="AA8" s="28">
        <f>'Electric lighting'!$G8+'Clear Sky'!AA8</f>
        <v>1405.328</v>
      </c>
      <c r="AB8" s="28">
        <f>'Electric lighting'!$G8+'Clear Sky'!AB8</f>
        <v>987.84979999999996</v>
      </c>
      <c r="AC8" s="28">
        <f>'Electric lighting'!$G8+'Clear Sky'!AC8</f>
        <v>1307.0056</v>
      </c>
      <c r="AD8" s="28">
        <f>'Electric lighting'!$G8+'Clear Sky'!AD8</f>
        <v>1106.9611</v>
      </c>
      <c r="AE8" s="28">
        <f>'Electric lighting'!$G8+'Clear Sky'!AE8</f>
        <v>1135.8583000000001</v>
      </c>
    </row>
    <row r="9" spans="1:33" x14ac:dyDescent="0.3">
      <c r="A9" s="69" t="s">
        <v>23</v>
      </c>
      <c r="B9" s="28">
        <f>'Electric lighting'!$G9+'Clear Sky'!B9</f>
        <v>395.4</v>
      </c>
      <c r="C9" s="28">
        <f>'Electric lighting'!$G9+'Clear Sky'!C9</f>
        <v>395.4</v>
      </c>
      <c r="D9" s="28">
        <f>'Electric lighting'!$G9+'Clear Sky'!D9</f>
        <v>395.4</v>
      </c>
      <c r="E9" s="28">
        <f>'Electric lighting'!$G9+'Clear Sky'!E9</f>
        <v>395.4</v>
      </c>
      <c r="F9" s="28">
        <f>'Electric lighting'!$G9+'Clear Sky'!F9</f>
        <v>395.4</v>
      </c>
      <c r="G9" s="28">
        <f>'Electric lighting'!$G9+'Clear Sky'!G9</f>
        <v>1174.7788</v>
      </c>
      <c r="H9" s="28">
        <f>'Electric lighting'!$G9+'Clear Sky'!H9</f>
        <v>1041.1792</v>
      </c>
      <c r="I9" s="28">
        <f>'Electric lighting'!$G9+'Clear Sky'!I9</f>
        <v>795.39589999999998</v>
      </c>
      <c r="J9" s="28">
        <f>'Electric lighting'!$G9+'Clear Sky'!J9</f>
        <v>497.57869999999997</v>
      </c>
      <c r="K9" s="28">
        <f>'Electric lighting'!$G9+'Clear Sky'!K9</f>
        <v>395.4</v>
      </c>
      <c r="L9" s="28">
        <f>'Electric lighting'!$G9+'Clear Sky'!L9</f>
        <v>395.4</v>
      </c>
      <c r="M9" s="28">
        <f>'Electric lighting'!$G9+'Clear Sky'!M9</f>
        <v>395.4</v>
      </c>
      <c r="N9" s="28">
        <f>'Electric lighting'!$G9+'Clear Sky'!N9</f>
        <v>395.4</v>
      </c>
      <c r="O9" s="28">
        <f>'Electric lighting'!$G9+'Clear Sky'!O9</f>
        <v>395.4</v>
      </c>
      <c r="P9" s="28">
        <f>'Electric lighting'!$G9+'Clear Sky'!P9</f>
        <v>1914.9380000000001</v>
      </c>
      <c r="Q9" s="28">
        <f>'Electric lighting'!$G9+'Clear Sky'!Q9</f>
        <v>1285.7604999999999</v>
      </c>
      <c r="R9" s="28">
        <f>'Electric lighting'!$G9+'Clear Sky'!R9</f>
        <v>1359.9775999999999</v>
      </c>
      <c r="S9" s="28">
        <f>'Electric lighting'!$G9+'Clear Sky'!S9</f>
        <v>1322.0226</v>
      </c>
      <c r="T9" s="28">
        <f>'Electric lighting'!$G9+'Clear Sky'!T9</f>
        <v>1077.7073</v>
      </c>
      <c r="U9" s="28">
        <f>'Electric lighting'!$G9+'Clear Sky'!U9</f>
        <v>754.60059999999999</v>
      </c>
      <c r="V9" s="28">
        <f>'Electric lighting'!$G9+'Clear Sky'!V9</f>
        <v>395.4</v>
      </c>
      <c r="W9" s="28">
        <f>'Electric lighting'!$G9+'Clear Sky'!W9</f>
        <v>395.4</v>
      </c>
      <c r="X9" s="28">
        <f>'Electric lighting'!$G9+'Clear Sky'!X9</f>
        <v>395.4</v>
      </c>
      <c r="Y9" s="28">
        <f>'Electric lighting'!$G9+'Clear Sky'!Y9</f>
        <v>395.4</v>
      </c>
      <c r="Z9" s="28">
        <f>'Electric lighting'!$G9+'Clear Sky'!Z9</f>
        <v>2433.7109999999998</v>
      </c>
      <c r="AA9" s="28">
        <f>'Electric lighting'!$G9+'Clear Sky'!AA9</f>
        <v>1855.5769999999998</v>
      </c>
      <c r="AB9" s="28">
        <f>'Electric lighting'!$G9+'Clear Sky'!AB9</f>
        <v>1281.6527999999998</v>
      </c>
      <c r="AC9" s="28">
        <f>'Electric lighting'!$G9+'Clear Sky'!AC9</f>
        <v>1584.2559999999999</v>
      </c>
      <c r="AD9" s="28">
        <f>'Electric lighting'!$G9+'Clear Sky'!AD9</f>
        <v>1226.3715</v>
      </c>
      <c r="AE9" s="28">
        <f>'Electric lighting'!$G9+'Clear Sky'!AE9</f>
        <v>1290.3847000000001</v>
      </c>
    </row>
    <row r="10" spans="1:33" x14ac:dyDescent="0.3">
      <c r="A10" s="69" t="s">
        <v>27</v>
      </c>
      <c r="B10" s="28">
        <f>'Electric lighting'!$G10+'Clear Sky'!B10</f>
        <v>404.5</v>
      </c>
      <c r="C10" s="28">
        <f>'Electric lighting'!$G10+'Clear Sky'!C10</f>
        <v>404.5</v>
      </c>
      <c r="D10" s="28">
        <f>'Electric lighting'!$G10+'Clear Sky'!D10</f>
        <v>404.5</v>
      </c>
      <c r="E10" s="28">
        <f>'Electric lighting'!$G10+'Clear Sky'!E10</f>
        <v>404.5</v>
      </c>
      <c r="F10" s="28">
        <f>'Electric lighting'!$G10+'Clear Sky'!F10</f>
        <v>404.5</v>
      </c>
      <c r="G10" s="28">
        <f>'Electric lighting'!$G10+'Clear Sky'!G10</f>
        <v>1465.2529999999999</v>
      </c>
      <c r="H10" s="28">
        <f>'Electric lighting'!$G10+'Clear Sky'!H10</f>
        <v>1237.6073999999999</v>
      </c>
      <c r="I10" s="28">
        <f>'Electric lighting'!$G10+'Clear Sky'!I10</f>
        <v>908.72879999999998</v>
      </c>
      <c r="J10" s="28">
        <f>'Electric lighting'!$G10+'Clear Sky'!J10</f>
        <v>538.07079999999996</v>
      </c>
      <c r="K10" s="28">
        <f>'Electric lighting'!$G10+'Clear Sky'!K10</f>
        <v>404.5</v>
      </c>
      <c r="L10" s="28">
        <f>'Electric lighting'!$G10+'Clear Sky'!L10</f>
        <v>404.5</v>
      </c>
      <c r="M10" s="28">
        <f>'Electric lighting'!$G10+'Clear Sky'!M10</f>
        <v>404.5</v>
      </c>
      <c r="N10" s="28">
        <f>'Electric lighting'!$G10+'Clear Sky'!N10</f>
        <v>404.5</v>
      </c>
      <c r="O10" s="28">
        <f>'Electric lighting'!$G10+'Clear Sky'!O10</f>
        <v>404.5</v>
      </c>
      <c r="P10" s="28">
        <f>'Electric lighting'!$G10+'Clear Sky'!P10</f>
        <v>2586.6379999999999</v>
      </c>
      <c r="Q10" s="28">
        <f>'Electric lighting'!$G10+'Clear Sky'!Q10</f>
        <v>1690.761</v>
      </c>
      <c r="R10" s="28">
        <f>'Electric lighting'!$G10+'Clear Sky'!R10</f>
        <v>1489.3820000000001</v>
      </c>
      <c r="S10" s="28">
        <f>'Electric lighting'!$G10+'Clear Sky'!S10</f>
        <v>1442.3240000000001</v>
      </c>
      <c r="T10" s="28">
        <f>'Electric lighting'!$G10+'Clear Sky'!T10</f>
        <v>1117.0732</v>
      </c>
      <c r="U10" s="28">
        <f>'Electric lighting'!$G10+'Clear Sky'!U10</f>
        <v>877.2867</v>
      </c>
      <c r="V10" s="28">
        <f>'Electric lighting'!$G10+'Clear Sky'!V10</f>
        <v>404.5</v>
      </c>
      <c r="W10" s="28">
        <f>'Electric lighting'!$G10+'Clear Sky'!W10</f>
        <v>404.5</v>
      </c>
      <c r="X10" s="28">
        <f>'Electric lighting'!$G10+'Clear Sky'!X10</f>
        <v>404.5</v>
      </c>
      <c r="Y10" s="28">
        <f>'Electric lighting'!$G10+'Clear Sky'!Y10</f>
        <v>404.5</v>
      </c>
      <c r="Z10" s="28">
        <f>'Electric lighting'!$G10+'Clear Sky'!Z10</f>
        <v>3300.2190000000001</v>
      </c>
      <c r="AA10" s="28">
        <f>'Electric lighting'!$G10+'Clear Sky'!AA10</f>
        <v>2274.163</v>
      </c>
      <c r="AB10" s="28">
        <f>'Electric lighting'!$G10+'Clear Sky'!AB10</f>
        <v>1649.751</v>
      </c>
      <c r="AC10" s="28">
        <f>'Electric lighting'!$G10+'Clear Sky'!AC10</f>
        <v>1722.116</v>
      </c>
      <c r="AD10" s="28">
        <f>'Electric lighting'!$G10+'Clear Sky'!AD10</f>
        <v>1516.604</v>
      </c>
      <c r="AE10" s="28">
        <f>'Electric lighting'!$G10+'Clear Sky'!AE10</f>
        <v>1418.46</v>
      </c>
    </row>
    <row r="11" spans="1:33" x14ac:dyDescent="0.3">
      <c r="A11" s="69" t="s">
        <v>28</v>
      </c>
      <c r="B11" s="28">
        <f>'Electric lighting'!$G11+'Clear Sky'!B11</f>
        <v>375.2</v>
      </c>
      <c r="C11" s="28">
        <f>'Electric lighting'!$G11+'Clear Sky'!C11</f>
        <v>375.2</v>
      </c>
      <c r="D11" s="28">
        <f>'Electric lighting'!$G11+'Clear Sky'!D11</f>
        <v>375.2</v>
      </c>
      <c r="E11" s="28">
        <f>'Electric lighting'!$G11+'Clear Sky'!E11</f>
        <v>375.2</v>
      </c>
      <c r="F11" s="28">
        <f>'Electric lighting'!$G11+'Clear Sky'!F11</f>
        <v>375.2</v>
      </c>
      <c r="G11" s="28">
        <f>'Electric lighting'!$G11+'Clear Sky'!G11</f>
        <v>1997.299</v>
      </c>
      <c r="H11" s="28">
        <f>'Electric lighting'!$G11+'Clear Sky'!H11</f>
        <v>1348.7775999999999</v>
      </c>
      <c r="I11" s="28">
        <f>'Electric lighting'!$G11+'Clear Sky'!I11</f>
        <v>965.92689999999993</v>
      </c>
      <c r="J11" s="28">
        <f>'Electric lighting'!$G11+'Clear Sky'!J11</f>
        <v>543.47399999999993</v>
      </c>
      <c r="K11" s="28">
        <f>'Electric lighting'!$G11+'Clear Sky'!K11</f>
        <v>375.2</v>
      </c>
      <c r="L11" s="28">
        <f>'Electric lighting'!$G11+'Clear Sky'!L11</f>
        <v>375.2</v>
      </c>
      <c r="M11" s="28">
        <f>'Electric lighting'!$G11+'Clear Sky'!M11</f>
        <v>375.2</v>
      </c>
      <c r="N11" s="28">
        <f>'Electric lighting'!$G11+'Clear Sky'!N11</f>
        <v>375.2</v>
      </c>
      <c r="O11" s="28">
        <f>'Electric lighting'!$G11+'Clear Sky'!O11</f>
        <v>375.2</v>
      </c>
      <c r="P11" s="28">
        <f>'Electric lighting'!$G11+'Clear Sky'!P11</f>
        <v>3362.672</v>
      </c>
      <c r="Q11" s="28">
        <f>'Electric lighting'!$G11+'Clear Sky'!Q11</f>
        <v>2376.3669999999997</v>
      </c>
      <c r="R11" s="28">
        <f>'Electric lighting'!$G11+'Clear Sky'!R11</f>
        <v>1916.404</v>
      </c>
      <c r="S11" s="28">
        <f>'Electric lighting'!$G11+'Clear Sky'!S11</f>
        <v>1668.549</v>
      </c>
      <c r="T11" s="28">
        <f>'Electric lighting'!$G11+'Clear Sky'!T11</f>
        <v>1485.308</v>
      </c>
      <c r="U11" s="28">
        <f>'Electric lighting'!$G11+'Clear Sky'!U11</f>
        <v>1006.6315999999999</v>
      </c>
      <c r="V11" s="28">
        <f>'Electric lighting'!$G11+'Clear Sky'!V11</f>
        <v>375.2</v>
      </c>
      <c r="W11" s="28">
        <f>'Electric lighting'!$G11+'Clear Sky'!W11</f>
        <v>375.2</v>
      </c>
      <c r="X11" s="28">
        <f>'Electric lighting'!$G11+'Clear Sky'!X11</f>
        <v>375.2</v>
      </c>
      <c r="Y11" s="28">
        <f>'Electric lighting'!$G11+'Clear Sky'!Y11</f>
        <v>375.2</v>
      </c>
      <c r="Z11" s="28">
        <f>'Electric lighting'!$G11+'Clear Sky'!Z11</f>
        <v>3783.75</v>
      </c>
      <c r="AA11" s="28">
        <f>'Electric lighting'!$G11+'Clear Sky'!AA11</f>
        <v>2928.3779999999997</v>
      </c>
      <c r="AB11" s="28">
        <f>'Electric lighting'!$G11+'Clear Sky'!AB11</f>
        <v>1993.8040000000001</v>
      </c>
      <c r="AC11" s="28">
        <f>'Electric lighting'!$G11+'Clear Sky'!AC11</f>
        <v>2041.7470000000001</v>
      </c>
      <c r="AD11" s="28">
        <f>'Electric lighting'!$G11+'Clear Sky'!AD11</f>
        <v>1641.952</v>
      </c>
      <c r="AE11" s="28">
        <f>'Electric lighting'!$G11+'Clear Sky'!AE11</f>
        <v>1737.0130000000001</v>
      </c>
    </row>
    <row r="12" spans="1:33" ht="15" thickBot="1" x14ac:dyDescent="0.35">
      <c r="A12" s="70" t="s">
        <v>11</v>
      </c>
      <c r="B12" s="28">
        <f>'Electric lighting'!$G12+'Clear Sky'!B12</f>
        <v>316.3</v>
      </c>
      <c r="C12" s="28">
        <f>'Electric lighting'!$G12+'Clear Sky'!C12</f>
        <v>316.3</v>
      </c>
      <c r="D12" s="28">
        <f>'Electric lighting'!$G12+'Clear Sky'!D12</f>
        <v>316.3</v>
      </c>
      <c r="E12" s="28">
        <f>'Electric lighting'!$G12+'Clear Sky'!E12</f>
        <v>316.3</v>
      </c>
      <c r="F12" s="28">
        <f>'Electric lighting'!$G12+'Clear Sky'!F12</f>
        <v>316.3</v>
      </c>
      <c r="G12" s="28">
        <f>'Electric lighting'!$G12+'Clear Sky'!G12</f>
        <v>549.21199999999999</v>
      </c>
      <c r="H12" s="28">
        <f>'Electric lighting'!$G12+'Clear Sky'!H12</f>
        <v>557.8827</v>
      </c>
      <c r="I12" s="28">
        <f>'Electric lighting'!$G12+'Clear Sky'!I12</f>
        <v>439.16640000000001</v>
      </c>
      <c r="J12" s="28">
        <f>'Electric lighting'!$G12+'Clear Sky'!J12</f>
        <v>342.98338999999999</v>
      </c>
      <c r="K12" s="28">
        <f>'Electric lighting'!$G12+'Clear Sky'!K12</f>
        <v>316.3</v>
      </c>
      <c r="L12" s="28">
        <f>'Electric lighting'!$G12+'Clear Sky'!L12</f>
        <v>316.3</v>
      </c>
      <c r="M12" s="28">
        <f>'Electric lighting'!$G12+'Clear Sky'!M12</f>
        <v>316.3</v>
      </c>
      <c r="N12" s="28">
        <f>'Electric lighting'!$G12+'Clear Sky'!N12</f>
        <v>316.3</v>
      </c>
      <c r="O12" s="28">
        <f>'Electric lighting'!$G12+'Clear Sky'!O12</f>
        <v>316.3</v>
      </c>
      <c r="P12" s="28">
        <f>'Electric lighting'!$G12+'Clear Sky'!P12</f>
        <v>687.49649999999997</v>
      </c>
      <c r="Q12" s="28">
        <f>'Electric lighting'!$G12+'Clear Sky'!Q12</f>
        <v>652.827</v>
      </c>
      <c r="R12" s="28">
        <f>'Electric lighting'!$G12+'Clear Sky'!R12</f>
        <v>611.14800000000002</v>
      </c>
      <c r="S12" s="28">
        <f>'Electric lighting'!$G12+'Clear Sky'!S12</f>
        <v>615.06209999999999</v>
      </c>
      <c r="T12" s="28">
        <f>'Electric lighting'!$G12+'Clear Sky'!T12</f>
        <v>590.60509999999999</v>
      </c>
      <c r="U12" s="28">
        <f>'Electric lighting'!$G12+'Clear Sky'!U12</f>
        <v>439.73750000000001</v>
      </c>
      <c r="V12" s="28">
        <f>'Electric lighting'!$G12+'Clear Sky'!V12</f>
        <v>316.3</v>
      </c>
      <c r="W12" s="28">
        <f>'Electric lighting'!$G12+'Clear Sky'!W12</f>
        <v>316.3</v>
      </c>
      <c r="X12" s="28">
        <f>'Electric lighting'!$G12+'Clear Sky'!X12</f>
        <v>316.3</v>
      </c>
      <c r="Y12" s="28">
        <f>'Electric lighting'!$G12+'Clear Sky'!Y12</f>
        <v>316.3</v>
      </c>
      <c r="Z12" s="28">
        <f>'Electric lighting'!$G12+'Clear Sky'!Z12</f>
        <v>740.31719999999996</v>
      </c>
      <c r="AA12" s="28">
        <f>'Electric lighting'!$G12+'Clear Sky'!AA12</f>
        <v>608.04040000000009</v>
      </c>
      <c r="AB12" s="28">
        <f>'Electric lighting'!$G12+'Clear Sky'!AB12</f>
        <v>548.66280000000006</v>
      </c>
      <c r="AC12" s="28">
        <f>'Electric lighting'!$G12+'Clear Sky'!AC12</f>
        <v>618.9402</v>
      </c>
      <c r="AD12" s="28">
        <f>'Electric lighting'!$G12+'Clear Sky'!AD12</f>
        <v>667.43959999999993</v>
      </c>
      <c r="AE12" s="28">
        <f>'Electric lighting'!$G12+'Clear Sky'!AE12</f>
        <v>594.62049999999999</v>
      </c>
    </row>
    <row r="13" spans="1:33" ht="15" thickTop="1" x14ac:dyDescent="0.3">
      <c r="A13" s="69" t="s">
        <v>12</v>
      </c>
      <c r="B13" s="28">
        <f>'Electric lighting'!$G13+'Clear Sky'!B13</f>
        <v>337.2</v>
      </c>
      <c r="C13" s="28">
        <f>'Electric lighting'!$G13+'Clear Sky'!C13</f>
        <v>337.2</v>
      </c>
      <c r="D13" s="28">
        <f>'Electric lighting'!$G13+'Clear Sky'!D13</f>
        <v>337.2</v>
      </c>
      <c r="E13" s="28">
        <f>'Electric lighting'!$G13+'Clear Sky'!E13</f>
        <v>337.2</v>
      </c>
      <c r="F13" s="28">
        <f>'Electric lighting'!$G13+'Clear Sky'!F13</f>
        <v>337.2</v>
      </c>
      <c r="G13" s="28">
        <f>'Electric lighting'!$G13+'Clear Sky'!G13</f>
        <v>544.35490000000004</v>
      </c>
      <c r="H13" s="28">
        <f>'Electric lighting'!$G13+'Clear Sky'!H13</f>
        <v>582.2328</v>
      </c>
      <c r="I13" s="28">
        <f>'Electric lighting'!$G13+'Clear Sky'!I13</f>
        <v>451.94799999999998</v>
      </c>
      <c r="J13" s="28">
        <f>'Electric lighting'!$G13+'Clear Sky'!J13</f>
        <v>366.98194999999998</v>
      </c>
      <c r="K13" s="28">
        <f>'Electric lighting'!$G13+'Clear Sky'!K13</f>
        <v>337.2</v>
      </c>
      <c r="L13" s="28">
        <f>'Electric lighting'!$G13+'Clear Sky'!L13</f>
        <v>337.2</v>
      </c>
      <c r="M13" s="28">
        <f>'Electric lighting'!$G13+'Clear Sky'!M13</f>
        <v>337.2</v>
      </c>
      <c r="N13" s="28">
        <f>'Electric lighting'!$G13+'Clear Sky'!N13</f>
        <v>337.2</v>
      </c>
      <c r="O13" s="28">
        <f>'Electric lighting'!$G13+'Clear Sky'!O13</f>
        <v>337.2</v>
      </c>
      <c r="P13" s="28">
        <f>'Electric lighting'!$G13+'Clear Sky'!P13</f>
        <v>689.02620000000002</v>
      </c>
      <c r="Q13" s="28">
        <f>'Electric lighting'!$G13+'Clear Sky'!Q13</f>
        <v>653.52209999999991</v>
      </c>
      <c r="R13" s="28">
        <f>'Electric lighting'!$G13+'Clear Sky'!R13</f>
        <v>608.4855</v>
      </c>
      <c r="S13" s="28">
        <f>'Electric lighting'!$G13+'Clear Sky'!S13</f>
        <v>734.73800000000006</v>
      </c>
      <c r="T13" s="28">
        <f>'Electric lighting'!$G13+'Clear Sky'!T13</f>
        <v>592.96079999999995</v>
      </c>
      <c r="U13" s="28">
        <f>'Electric lighting'!$G13+'Clear Sky'!U13</f>
        <v>473.98939999999999</v>
      </c>
      <c r="V13" s="28">
        <f>'Electric lighting'!$G13+'Clear Sky'!V13</f>
        <v>337.2</v>
      </c>
      <c r="W13" s="28">
        <f>'Electric lighting'!$G13+'Clear Sky'!W13</f>
        <v>337.2</v>
      </c>
      <c r="X13" s="28">
        <f>'Electric lighting'!$G13+'Clear Sky'!X13</f>
        <v>337.2</v>
      </c>
      <c r="Y13" s="28">
        <f>'Electric lighting'!$G13+'Clear Sky'!Y13</f>
        <v>337.2</v>
      </c>
      <c r="Z13" s="28">
        <f>'Electric lighting'!$G13+'Clear Sky'!Z13</f>
        <v>827.88139999999999</v>
      </c>
      <c r="AA13" s="28">
        <f>'Electric lighting'!$G13+'Clear Sky'!AA13</f>
        <v>766.1807</v>
      </c>
      <c r="AB13" s="28">
        <f>'Electric lighting'!$G13+'Clear Sky'!AB13</f>
        <v>592.75909999999999</v>
      </c>
      <c r="AC13" s="28">
        <f>'Electric lighting'!$G13+'Clear Sky'!AC13</f>
        <v>678.05439999999999</v>
      </c>
      <c r="AD13" s="28">
        <f>'Electric lighting'!$G13+'Clear Sky'!AD13</f>
        <v>801.97</v>
      </c>
      <c r="AE13" s="28">
        <f>'Electric lighting'!$G13+'Clear Sky'!AE13</f>
        <v>805.32849999999996</v>
      </c>
    </row>
    <row r="14" spans="1:33" x14ac:dyDescent="0.3">
      <c r="A14" s="69" t="s">
        <v>13</v>
      </c>
      <c r="B14" s="28">
        <f>'Electric lighting'!$G14+'Clear Sky'!B14</f>
        <v>323.89999999999998</v>
      </c>
      <c r="C14" s="28">
        <f>'Electric lighting'!$G14+'Clear Sky'!C14</f>
        <v>323.89999999999998</v>
      </c>
      <c r="D14" s="28">
        <f>'Electric lighting'!$G14+'Clear Sky'!D14</f>
        <v>323.89999999999998</v>
      </c>
      <c r="E14" s="28">
        <f>'Electric lighting'!$G14+'Clear Sky'!E14</f>
        <v>323.89999999999998</v>
      </c>
      <c r="F14" s="28">
        <f>'Electric lighting'!$G14+'Clear Sky'!F14</f>
        <v>323.89999999999998</v>
      </c>
      <c r="G14" s="28">
        <f>'Electric lighting'!$G14+'Clear Sky'!G14</f>
        <v>609.99270000000001</v>
      </c>
      <c r="H14" s="28">
        <f>'Electric lighting'!$G14+'Clear Sky'!H14</f>
        <v>655.69049999999993</v>
      </c>
      <c r="I14" s="28">
        <f>'Electric lighting'!$G14+'Clear Sky'!I14</f>
        <v>482.64599999999996</v>
      </c>
      <c r="J14" s="28">
        <f>'Electric lighting'!$G14+'Clear Sky'!J14</f>
        <v>355.80989999999997</v>
      </c>
      <c r="K14" s="28">
        <f>'Electric lighting'!$G14+'Clear Sky'!K14</f>
        <v>323.89999999999998</v>
      </c>
      <c r="L14" s="28">
        <f>'Electric lighting'!$G14+'Clear Sky'!L14</f>
        <v>323.89999999999998</v>
      </c>
      <c r="M14" s="28">
        <f>'Electric lighting'!$G14+'Clear Sky'!M14</f>
        <v>323.89999999999998</v>
      </c>
      <c r="N14" s="28">
        <f>'Electric lighting'!$G14+'Clear Sky'!N14</f>
        <v>323.89999999999998</v>
      </c>
      <c r="O14" s="28">
        <f>'Electric lighting'!$G14+'Clear Sky'!O14</f>
        <v>323.89999999999998</v>
      </c>
      <c r="P14" s="28">
        <f>'Electric lighting'!$G14+'Clear Sky'!P14</f>
        <v>787.44799999999998</v>
      </c>
      <c r="Q14" s="28">
        <f>'Electric lighting'!$G14+'Clear Sky'!Q14</f>
        <v>698.38930000000005</v>
      </c>
      <c r="R14" s="28">
        <f>'Electric lighting'!$G14+'Clear Sky'!R14</f>
        <v>632.48419999999999</v>
      </c>
      <c r="S14" s="28">
        <f>'Electric lighting'!$G14+'Clear Sky'!S14</f>
        <v>757.04049999999995</v>
      </c>
      <c r="T14" s="28">
        <f>'Electric lighting'!$G14+'Clear Sky'!T14</f>
        <v>682.3128999999999</v>
      </c>
      <c r="U14" s="28">
        <f>'Electric lighting'!$G14+'Clear Sky'!U14</f>
        <v>462.34399999999994</v>
      </c>
      <c r="V14" s="28">
        <f>'Electric lighting'!$G14+'Clear Sky'!V14</f>
        <v>323.89999999999998</v>
      </c>
      <c r="W14" s="28">
        <f>'Electric lighting'!$G14+'Clear Sky'!W14</f>
        <v>323.89999999999998</v>
      </c>
      <c r="X14" s="28">
        <f>'Electric lighting'!$G14+'Clear Sky'!X14</f>
        <v>323.89999999999998</v>
      </c>
      <c r="Y14" s="28">
        <f>'Electric lighting'!$G14+'Clear Sky'!Y14</f>
        <v>323.89999999999998</v>
      </c>
      <c r="Z14" s="28">
        <f>'Electric lighting'!$G14+'Clear Sky'!Z14</f>
        <v>912.55189999999993</v>
      </c>
      <c r="AA14" s="28">
        <f>'Electric lighting'!$G14+'Clear Sky'!AA14</f>
        <v>809.08140000000003</v>
      </c>
      <c r="AB14" s="28">
        <f>'Electric lighting'!$G14+'Clear Sky'!AB14</f>
        <v>593.94169999999997</v>
      </c>
      <c r="AC14" s="28">
        <f>'Electric lighting'!$G14+'Clear Sky'!AC14</f>
        <v>918.8229</v>
      </c>
      <c r="AD14" s="28">
        <f>'Electric lighting'!$G14+'Clear Sky'!AD14</f>
        <v>722.3211</v>
      </c>
      <c r="AE14" s="28">
        <f>'Electric lighting'!$G14+'Clear Sky'!AE14</f>
        <v>783.47260000000006</v>
      </c>
    </row>
    <row r="15" spans="1:33" x14ac:dyDescent="0.3">
      <c r="A15" s="69" t="s">
        <v>14</v>
      </c>
      <c r="B15" s="28">
        <f>'Electric lighting'!$G15+'Clear Sky'!B15</f>
        <v>298.2</v>
      </c>
      <c r="C15" s="28">
        <f>'Electric lighting'!$G15+'Clear Sky'!C15</f>
        <v>298.2</v>
      </c>
      <c r="D15" s="28">
        <f>'Electric lighting'!$G15+'Clear Sky'!D15</f>
        <v>298.2</v>
      </c>
      <c r="E15" s="28">
        <f>'Electric lighting'!$G15+'Clear Sky'!E15</f>
        <v>298.2</v>
      </c>
      <c r="F15" s="28">
        <f>'Electric lighting'!$G15+'Clear Sky'!F15</f>
        <v>298.2</v>
      </c>
      <c r="G15" s="28">
        <f>'Electric lighting'!$G15+'Clear Sky'!G15</f>
        <v>683.94309999999996</v>
      </c>
      <c r="H15" s="28">
        <f>'Electric lighting'!$G15+'Clear Sky'!H15</f>
        <v>597.67769999999996</v>
      </c>
      <c r="I15" s="28">
        <f>'Electric lighting'!$G15+'Clear Sky'!I15</f>
        <v>476.42829999999998</v>
      </c>
      <c r="J15" s="28">
        <f>'Electric lighting'!$G15+'Clear Sky'!J15</f>
        <v>340.40994999999998</v>
      </c>
      <c r="K15" s="28">
        <f>'Electric lighting'!$G15+'Clear Sky'!K15</f>
        <v>298.2</v>
      </c>
      <c r="L15" s="28">
        <f>'Electric lighting'!$G15+'Clear Sky'!L15</f>
        <v>298.2</v>
      </c>
      <c r="M15" s="28">
        <f>'Electric lighting'!$G15+'Clear Sky'!M15</f>
        <v>298.2</v>
      </c>
      <c r="N15" s="28">
        <f>'Electric lighting'!$G15+'Clear Sky'!N15</f>
        <v>298.2</v>
      </c>
      <c r="O15" s="28">
        <f>'Electric lighting'!$G15+'Clear Sky'!O15</f>
        <v>298.2</v>
      </c>
      <c r="P15" s="28">
        <f>'Electric lighting'!$G15+'Clear Sky'!P15</f>
        <v>943.74109999999996</v>
      </c>
      <c r="Q15" s="28">
        <f>'Electric lighting'!$G15+'Clear Sky'!Q15</f>
        <v>806.01029999999992</v>
      </c>
      <c r="R15" s="28">
        <f>'Electric lighting'!$G15+'Clear Sky'!R15</f>
        <v>680.8365</v>
      </c>
      <c r="S15" s="28">
        <f>'Electric lighting'!$G15+'Clear Sky'!S15</f>
        <v>731.83519999999999</v>
      </c>
      <c r="T15" s="28">
        <f>'Electric lighting'!$G15+'Clear Sky'!T15</f>
        <v>632.45540000000005</v>
      </c>
      <c r="U15" s="28">
        <f>'Electric lighting'!$G15+'Clear Sky'!U15</f>
        <v>519.96679999999992</v>
      </c>
      <c r="V15" s="28">
        <f>'Electric lighting'!$G15+'Clear Sky'!V15</f>
        <v>298.2</v>
      </c>
      <c r="W15" s="28">
        <f>'Electric lighting'!$G15+'Clear Sky'!W15</f>
        <v>298.2</v>
      </c>
      <c r="X15" s="28">
        <f>'Electric lighting'!$G15+'Clear Sky'!X15</f>
        <v>298.2</v>
      </c>
      <c r="Y15" s="28">
        <f>'Electric lighting'!$G15+'Clear Sky'!Y15</f>
        <v>298.2</v>
      </c>
      <c r="Z15" s="28">
        <f>'Electric lighting'!$G15+'Clear Sky'!Z15</f>
        <v>1146.2312999999999</v>
      </c>
      <c r="AA15" s="28">
        <f>'Electric lighting'!$G15+'Clear Sky'!AA15</f>
        <v>876.53809999999999</v>
      </c>
      <c r="AB15" s="28">
        <f>'Electric lighting'!$G15+'Clear Sky'!AB15</f>
        <v>634.40010000000007</v>
      </c>
      <c r="AC15" s="28">
        <f>'Electric lighting'!$G15+'Clear Sky'!AC15</f>
        <v>769.67089999999996</v>
      </c>
      <c r="AD15" s="28">
        <f>'Electric lighting'!$G15+'Clear Sky'!AD15</f>
        <v>783.93899999999996</v>
      </c>
      <c r="AE15" s="28">
        <f>'Electric lighting'!$G15+'Clear Sky'!AE15</f>
        <v>755.78</v>
      </c>
    </row>
    <row r="16" spans="1:33" x14ac:dyDescent="0.3">
      <c r="A16" s="69" t="s">
        <v>15</v>
      </c>
      <c r="B16" s="28">
        <f>'Electric lighting'!$G16+'Clear Sky'!B16</f>
        <v>286.8</v>
      </c>
      <c r="C16" s="28">
        <f>'Electric lighting'!$G16+'Clear Sky'!C16</f>
        <v>286.8</v>
      </c>
      <c r="D16" s="28">
        <f>'Electric lighting'!$G16+'Clear Sky'!D16</f>
        <v>286.8</v>
      </c>
      <c r="E16" s="28">
        <f>'Electric lighting'!$G16+'Clear Sky'!E16</f>
        <v>286.8</v>
      </c>
      <c r="F16" s="28">
        <f>'Electric lighting'!$G16+'Clear Sky'!F16</f>
        <v>286.8</v>
      </c>
      <c r="G16" s="28">
        <f>'Electric lighting'!$G16+'Clear Sky'!G16</f>
        <v>739.22370000000001</v>
      </c>
      <c r="H16" s="28">
        <f>'Electric lighting'!$G16+'Clear Sky'!H16</f>
        <v>664.3116</v>
      </c>
      <c r="I16" s="28">
        <f>'Electric lighting'!$G16+'Clear Sky'!I16</f>
        <v>511.07330000000002</v>
      </c>
      <c r="J16" s="28">
        <f>'Electric lighting'!$G16+'Clear Sky'!J16</f>
        <v>331.26210000000003</v>
      </c>
      <c r="K16" s="28">
        <f>'Electric lighting'!$G16+'Clear Sky'!K16</f>
        <v>286.8</v>
      </c>
      <c r="L16" s="28">
        <f>'Electric lighting'!$G16+'Clear Sky'!L16</f>
        <v>286.8</v>
      </c>
      <c r="M16" s="28">
        <f>'Electric lighting'!$G16+'Clear Sky'!M16</f>
        <v>286.8</v>
      </c>
      <c r="N16" s="28">
        <f>'Electric lighting'!$G16+'Clear Sky'!N16</f>
        <v>286.8</v>
      </c>
      <c r="O16" s="28">
        <f>'Electric lighting'!$G16+'Clear Sky'!O16</f>
        <v>286.8</v>
      </c>
      <c r="P16" s="28">
        <f>'Electric lighting'!$G16+'Clear Sky'!P16</f>
        <v>1232.5691999999999</v>
      </c>
      <c r="Q16" s="28">
        <f>'Electric lighting'!$G16+'Clear Sky'!Q16</f>
        <v>956.34439999999995</v>
      </c>
      <c r="R16" s="28">
        <f>'Electric lighting'!$G16+'Clear Sky'!R16</f>
        <v>826.6241</v>
      </c>
      <c r="S16" s="28">
        <f>'Electric lighting'!$G16+'Clear Sky'!S16</f>
        <v>748.88640000000009</v>
      </c>
      <c r="T16" s="28">
        <f>'Electric lighting'!$G16+'Clear Sky'!T16</f>
        <v>709.76279999999997</v>
      </c>
      <c r="U16" s="28">
        <f>'Electric lighting'!$G16+'Clear Sky'!U16</f>
        <v>517.24109999999996</v>
      </c>
      <c r="V16" s="28">
        <f>'Electric lighting'!$G16+'Clear Sky'!V16</f>
        <v>286.8</v>
      </c>
      <c r="W16" s="28">
        <f>'Electric lighting'!$G16+'Clear Sky'!W16</f>
        <v>286.8</v>
      </c>
      <c r="X16" s="28">
        <f>'Electric lighting'!$G16+'Clear Sky'!X16</f>
        <v>286.8</v>
      </c>
      <c r="Y16" s="28">
        <f>'Electric lighting'!$G16+'Clear Sky'!Y16</f>
        <v>286.8</v>
      </c>
      <c r="Z16" s="28">
        <f>'Electric lighting'!$G16+'Clear Sky'!Z16</f>
        <v>1367.4569999999999</v>
      </c>
      <c r="AA16" s="28">
        <f>'Electric lighting'!$G16+'Clear Sky'!AA16</f>
        <v>907.7648999999999</v>
      </c>
      <c r="AB16" s="28">
        <f>'Electric lighting'!$G16+'Clear Sky'!AB16</f>
        <v>749.71299999999997</v>
      </c>
      <c r="AC16" s="28">
        <f>'Electric lighting'!$G16+'Clear Sky'!AC16</f>
        <v>888.77510000000007</v>
      </c>
      <c r="AD16" s="28">
        <f>'Electric lighting'!$G16+'Clear Sky'!AD16</f>
        <v>1006.5816</v>
      </c>
      <c r="AE16" s="28">
        <f>'Electric lighting'!$G16+'Clear Sky'!AE16</f>
        <v>876.54950000000008</v>
      </c>
    </row>
    <row r="17" spans="1:31" x14ac:dyDescent="0.3">
      <c r="A17" s="69" t="s">
        <v>29</v>
      </c>
      <c r="B17" s="28">
        <f>'Electric lighting'!$G17+'Clear Sky'!B17</f>
        <v>324.60000000000002</v>
      </c>
      <c r="C17" s="28">
        <f>'Electric lighting'!$G17+'Clear Sky'!C17</f>
        <v>324.60000000000002</v>
      </c>
      <c r="D17" s="28">
        <f>'Electric lighting'!$G17+'Clear Sky'!D17</f>
        <v>324.60000000000002</v>
      </c>
      <c r="E17" s="28">
        <f>'Electric lighting'!$G17+'Clear Sky'!E17</f>
        <v>324.60000000000002</v>
      </c>
      <c r="F17" s="28">
        <f>'Electric lighting'!$G17+'Clear Sky'!F17</f>
        <v>324.60000000000002</v>
      </c>
      <c r="G17" s="28">
        <f>'Electric lighting'!$G17+'Clear Sky'!G17</f>
        <v>1121.1999000000001</v>
      </c>
      <c r="H17" s="28">
        <f>'Electric lighting'!$G17+'Clear Sky'!H17</f>
        <v>816.03250000000003</v>
      </c>
      <c r="I17" s="28">
        <f>'Electric lighting'!$G17+'Clear Sky'!I17</f>
        <v>716.12080000000003</v>
      </c>
      <c r="J17" s="28">
        <f>'Electric lighting'!$G17+'Clear Sky'!J17</f>
        <v>408.21049000000005</v>
      </c>
      <c r="K17" s="28">
        <f>'Electric lighting'!$G17+'Clear Sky'!K17</f>
        <v>324.60000000000002</v>
      </c>
      <c r="L17" s="28">
        <f>'Electric lighting'!$G17+'Clear Sky'!L17</f>
        <v>324.60000000000002</v>
      </c>
      <c r="M17" s="28">
        <f>'Electric lighting'!$G17+'Clear Sky'!M17</f>
        <v>324.60000000000002</v>
      </c>
      <c r="N17" s="28">
        <f>'Electric lighting'!$G17+'Clear Sky'!N17</f>
        <v>324.60000000000002</v>
      </c>
      <c r="O17" s="28">
        <f>'Electric lighting'!$G17+'Clear Sky'!O17</f>
        <v>324.60000000000002</v>
      </c>
      <c r="P17" s="28">
        <f>'Electric lighting'!$G17+'Clear Sky'!P17</f>
        <v>1569.1370000000002</v>
      </c>
      <c r="Q17" s="28">
        <f>'Electric lighting'!$G17+'Clear Sky'!Q17</f>
        <v>1308.8958</v>
      </c>
      <c r="R17" s="28">
        <f>'Electric lighting'!$G17+'Clear Sky'!R17</f>
        <v>963.84680000000003</v>
      </c>
      <c r="S17" s="28">
        <f>'Electric lighting'!$G17+'Clear Sky'!S17</f>
        <v>931.90440000000001</v>
      </c>
      <c r="T17" s="28">
        <f>'Electric lighting'!$G17+'Clear Sky'!T17</f>
        <v>940.39110000000005</v>
      </c>
      <c r="U17" s="28">
        <f>'Electric lighting'!$G17+'Clear Sky'!U17</f>
        <v>681.02940000000001</v>
      </c>
      <c r="V17" s="28">
        <f>'Electric lighting'!$G17+'Clear Sky'!V17</f>
        <v>324.60000000000002</v>
      </c>
      <c r="W17" s="28">
        <f>'Electric lighting'!$G17+'Clear Sky'!W17</f>
        <v>324.60000000000002</v>
      </c>
      <c r="X17" s="28">
        <f>'Electric lighting'!$G17+'Clear Sky'!X17</f>
        <v>324.60000000000002</v>
      </c>
      <c r="Y17" s="28">
        <f>'Electric lighting'!$G17+'Clear Sky'!Y17</f>
        <v>324.60000000000002</v>
      </c>
      <c r="Z17" s="28">
        <f>'Electric lighting'!$G17+'Clear Sky'!Z17</f>
        <v>1896.886</v>
      </c>
      <c r="AA17" s="28">
        <f>'Electric lighting'!$G17+'Clear Sky'!AA17</f>
        <v>1418.2069999999999</v>
      </c>
      <c r="AB17" s="28">
        <f>'Electric lighting'!$G17+'Clear Sky'!AB17</f>
        <v>1105.0367999999999</v>
      </c>
      <c r="AC17" s="28">
        <f>'Electric lighting'!$G17+'Clear Sky'!AC17</f>
        <v>1095.2267999999999</v>
      </c>
      <c r="AD17" s="28">
        <f>'Electric lighting'!$G17+'Clear Sky'!AD17</f>
        <v>1041.2586999999999</v>
      </c>
      <c r="AE17" s="28">
        <f>'Electric lighting'!$G17+'Clear Sky'!AE17</f>
        <v>1076.5596</v>
      </c>
    </row>
    <row r="18" spans="1:31" x14ac:dyDescent="0.3">
      <c r="A18" s="69" t="s">
        <v>24</v>
      </c>
      <c r="B18" s="28">
        <f>'Electric lighting'!$G18+'Clear Sky'!B18</f>
        <v>353.6</v>
      </c>
      <c r="C18" s="28">
        <f>'Electric lighting'!$G18+'Clear Sky'!C18</f>
        <v>353.6</v>
      </c>
      <c r="D18" s="28">
        <f>'Electric lighting'!$G18+'Clear Sky'!D18</f>
        <v>353.6</v>
      </c>
      <c r="E18" s="28">
        <f>'Electric lighting'!$G18+'Clear Sky'!E18</f>
        <v>353.6</v>
      </c>
      <c r="F18" s="28">
        <f>'Electric lighting'!$G18+'Clear Sky'!F18</f>
        <v>353.6</v>
      </c>
      <c r="G18" s="28">
        <f>'Electric lighting'!$G18+'Clear Sky'!G18</f>
        <v>1192.7741000000001</v>
      </c>
      <c r="H18" s="28">
        <f>'Electric lighting'!$G18+'Clear Sky'!H18</f>
        <v>1008.9445000000001</v>
      </c>
      <c r="I18" s="28">
        <f>'Electric lighting'!$G18+'Clear Sky'!I18</f>
        <v>710.8809</v>
      </c>
      <c r="J18" s="28">
        <f>'Electric lighting'!$G18+'Clear Sky'!J18</f>
        <v>455.5127</v>
      </c>
      <c r="K18" s="28">
        <f>'Electric lighting'!$G18+'Clear Sky'!K18</f>
        <v>353.6</v>
      </c>
      <c r="L18" s="28">
        <f>'Electric lighting'!$G18+'Clear Sky'!L18</f>
        <v>353.6</v>
      </c>
      <c r="M18" s="28">
        <f>'Electric lighting'!$G18+'Clear Sky'!M18</f>
        <v>353.6</v>
      </c>
      <c r="N18" s="28">
        <f>'Electric lighting'!$G18+'Clear Sky'!N18</f>
        <v>353.6</v>
      </c>
      <c r="O18" s="28">
        <f>'Electric lighting'!$G18+'Clear Sky'!O18</f>
        <v>353.6</v>
      </c>
      <c r="P18" s="28">
        <f>'Electric lighting'!$G18+'Clear Sky'!P18</f>
        <v>2104.1469999999999</v>
      </c>
      <c r="Q18" s="28">
        <f>'Electric lighting'!$G18+'Clear Sky'!Q18</f>
        <v>1261.0603000000001</v>
      </c>
      <c r="R18" s="28">
        <f>'Electric lighting'!$G18+'Clear Sky'!R18</f>
        <v>1251.6721</v>
      </c>
      <c r="S18" s="28">
        <f>'Electric lighting'!$G18+'Clear Sky'!S18</f>
        <v>1264.1385</v>
      </c>
      <c r="T18" s="28">
        <f>'Electric lighting'!$G18+'Clear Sky'!T18</f>
        <v>1061.2779</v>
      </c>
      <c r="U18" s="28">
        <f>'Electric lighting'!$G18+'Clear Sky'!U18</f>
        <v>716.26300000000003</v>
      </c>
      <c r="V18" s="28">
        <f>'Electric lighting'!$G18+'Clear Sky'!V18</f>
        <v>353.6</v>
      </c>
      <c r="W18" s="28">
        <f>'Electric lighting'!$G18+'Clear Sky'!W18</f>
        <v>353.6</v>
      </c>
      <c r="X18" s="28">
        <f>'Electric lighting'!$G18+'Clear Sky'!X18</f>
        <v>353.6</v>
      </c>
      <c r="Y18" s="28">
        <f>'Electric lighting'!$G18+'Clear Sky'!Y18</f>
        <v>353.6</v>
      </c>
      <c r="Z18" s="28">
        <f>'Electric lighting'!$G18+'Clear Sky'!Z18</f>
        <v>2261.0230000000001</v>
      </c>
      <c r="AA18" s="28">
        <f>'Electric lighting'!$G18+'Clear Sky'!AA18</f>
        <v>1742.8040000000001</v>
      </c>
      <c r="AB18" s="28">
        <f>'Electric lighting'!$G18+'Clear Sky'!AB18</f>
        <v>1398.3890000000001</v>
      </c>
      <c r="AC18" s="28">
        <f>'Electric lighting'!$G18+'Clear Sky'!AC18</f>
        <v>1302.8217</v>
      </c>
      <c r="AD18" s="28">
        <f>'Electric lighting'!$G18+'Clear Sky'!AD18</f>
        <v>1178.3980000000001</v>
      </c>
      <c r="AE18" s="28">
        <f>'Electric lighting'!$G18+'Clear Sky'!AE18</f>
        <v>1295.5561</v>
      </c>
    </row>
    <row r="19" spans="1:31" x14ac:dyDescent="0.3">
      <c r="A19" s="69" t="s">
        <v>30</v>
      </c>
      <c r="B19" s="28">
        <f>'Electric lighting'!$G19+'Clear Sky'!B19</f>
        <v>360.2</v>
      </c>
      <c r="C19" s="28">
        <f>'Electric lighting'!$G19+'Clear Sky'!C19</f>
        <v>360.2</v>
      </c>
      <c r="D19" s="28">
        <f>'Electric lighting'!$G19+'Clear Sky'!D19</f>
        <v>360.2</v>
      </c>
      <c r="E19" s="28">
        <f>'Electric lighting'!$G19+'Clear Sky'!E19</f>
        <v>360.2</v>
      </c>
      <c r="F19" s="28">
        <f>'Electric lighting'!$G19+'Clear Sky'!F19</f>
        <v>360.2</v>
      </c>
      <c r="G19" s="28">
        <f>'Electric lighting'!$G19+'Clear Sky'!G19</f>
        <v>1530.6490000000001</v>
      </c>
      <c r="H19" s="28">
        <f>'Electric lighting'!$G19+'Clear Sky'!H19</f>
        <v>1133.9816000000001</v>
      </c>
      <c r="I19" s="28">
        <f>'Electric lighting'!$G19+'Clear Sky'!I19</f>
        <v>879.11709999999994</v>
      </c>
      <c r="J19" s="28">
        <f>'Electric lighting'!$G19+'Clear Sky'!J19</f>
        <v>491.29169999999999</v>
      </c>
      <c r="K19" s="28">
        <f>'Electric lighting'!$G19+'Clear Sky'!K19</f>
        <v>360.2</v>
      </c>
      <c r="L19" s="28">
        <f>'Electric lighting'!$G19+'Clear Sky'!L19</f>
        <v>360.2</v>
      </c>
      <c r="M19" s="28">
        <f>'Electric lighting'!$G19+'Clear Sky'!M19</f>
        <v>360.2</v>
      </c>
      <c r="N19" s="28">
        <f>'Electric lighting'!$G19+'Clear Sky'!N19</f>
        <v>360.2</v>
      </c>
      <c r="O19" s="28">
        <f>'Electric lighting'!$G19+'Clear Sky'!O19</f>
        <v>360.2</v>
      </c>
      <c r="P19" s="28">
        <f>'Electric lighting'!$G19+'Clear Sky'!P19</f>
        <v>2377.31</v>
      </c>
      <c r="Q19" s="28">
        <f>'Electric lighting'!$G19+'Clear Sky'!Q19</f>
        <v>1516.0060000000001</v>
      </c>
      <c r="R19" s="28">
        <f>'Electric lighting'!$G19+'Clear Sky'!R19</f>
        <v>1508.143</v>
      </c>
      <c r="S19" s="28">
        <f>'Electric lighting'!$G19+'Clear Sky'!S19</f>
        <v>1346.4864</v>
      </c>
      <c r="T19" s="28">
        <f>'Electric lighting'!$G19+'Clear Sky'!T19</f>
        <v>1080.6089999999999</v>
      </c>
      <c r="U19" s="28">
        <f>'Electric lighting'!$G19+'Clear Sky'!U19</f>
        <v>798.34100000000001</v>
      </c>
      <c r="V19" s="28">
        <f>'Electric lighting'!$G19+'Clear Sky'!V19</f>
        <v>360.2</v>
      </c>
      <c r="W19" s="28">
        <f>'Electric lighting'!$G19+'Clear Sky'!W19</f>
        <v>360.2</v>
      </c>
      <c r="X19" s="28">
        <f>'Electric lighting'!$G19+'Clear Sky'!X19</f>
        <v>360.2</v>
      </c>
      <c r="Y19" s="28">
        <f>'Electric lighting'!$G19+'Clear Sky'!Y19</f>
        <v>360.2</v>
      </c>
      <c r="Z19" s="28">
        <f>'Electric lighting'!$G19+'Clear Sky'!Z19</f>
        <v>2888.2839999999997</v>
      </c>
      <c r="AA19" s="28">
        <f>'Electric lighting'!$G19+'Clear Sky'!AA19</f>
        <v>2095.2869999999998</v>
      </c>
      <c r="AB19" s="28">
        <f>'Electric lighting'!$G19+'Clear Sky'!AB19</f>
        <v>1401.3790000000001</v>
      </c>
      <c r="AC19" s="28">
        <f>'Electric lighting'!$G19+'Clear Sky'!AC19</f>
        <v>1453.6130000000001</v>
      </c>
      <c r="AD19" s="28">
        <f>'Electric lighting'!$G19+'Clear Sky'!AD19</f>
        <v>1618.838</v>
      </c>
      <c r="AE19" s="28">
        <f>'Electric lighting'!$G19+'Clear Sky'!AE19</f>
        <v>1452.53</v>
      </c>
    </row>
    <row r="20" spans="1:31" x14ac:dyDescent="0.3">
      <c r="A20" s="69" t="s">
        <v>31</v>
      </c>
      <c r="B20" s="28">
        <f>'Electric lighting'!$G20+'Clear Sky'!B20</f>
        <v>340.1</v>
      </c>
      <c r="C20" s="28">
        <f>'Electric lighting'!$G20+'Clear Sky'!C20</f>
        <v>340.1</v>
      </c>
      <c r="D20" s="28">
        <f>'Electric lighting'!$G20+'Clear Sky'!D20</f>
        <v>340.1</v>
      </c>
      <c r="E20" s="28">
        <f>'Electric lighting'!$G20+'Clear Sky'!E20</f>
        <v>340.1</v>
      </c>
      <c r="F20" s="28">
        <f>'Electric lighting'!$G20+'Clear Sky'!F20</f>
        <v>340.1</v>
      </c>
      <c r="G20" s="28">
        <f>'Electric lighting'!$G20+'Clear Sky'!G20</f>
        <v>1622.2420000000002</v>
      </c>
      <c r="H20" s="28">
        <f>'Electric lighting'!$G20+'Clear Sky'!H20</f>
        <v>1266.2932000000001</v>
      </c>
      <c r="I20" s="28">
        <f>'Electric lighting'!$G20+'Clear Sky'!I20</f>
        <v>873.00720000000001</v>
      </c>
      <c r="J20" s="28">
        <f>'Electric lighting'!$G20+'Clear Sky'!J20</f>
        <v>498.8895</v>
      </c>
      <c r="K20" s="28">
        <f>'Electric lighting'!$G20+'Clear Sky'!K20</f>
        <v>340.1</v>
      </c>
      <c r="L20" s="28">
        <f>'Electric lighting'!$G20+'Clear Sky'!L20</f>
        <v>340.1</v>
      </c>
      <c r="M20" s="28">
        <f>'Electric lighting'!$G20+'Clear Sky'!M20</f>
        <v>340.1</v>
      </c>
      <c r="N20" s="28">
        <f>'Electric lighting'!$G20+'Clear Sky'!N20</f>
        <v>340.1</v>
      </c>
      <c r="O20" s="28">
        <f>'Electric lighting'!$G20+'Clear Sky'!O20</f>
        <v>340.1</v>
      </c>
      <c r="P20" s="28">
        <f>'Electric lighting'!$G20+'Clear Sky'!P20</f>
        <v>2841.3919999999998</v>
      </c>
      <c r="Q20" s="28">
        <f>'Electric lighting'!$G20+'Clear Sky'!Q20</f>
        <v>1969.6840000000002</v>
      </c>
      <c r="R20" s="28">
        <f>'Electric lighting'!$G20+'Clear Sky'!R20</f>
        <v>1724.2820000000002</v>
      </c>
      <c r="S20" s="28">
        <f>'Electric lighting'!$G20+'Clear Sky'!S20</f>
        <v>1437.1100000000001</v>
      </c>
      <c r="T20" s="28">
        <f>'Electric lighting'!$G20+'Clear Sky'!T20</f>
        <v>1209.8861000000002</v>
      </c>
      <c r="U20" s="28">
        <f>'Electric lighting'!$G20+'Clear Sky'!U20</f>
        <v>888.94310000000007</v>
      </c>
      <c r="V20" s="28">
        <f>'Electric lighting'!$G20+'Clear Sky'!V20</f>
        <v>340.1</v>
      </c>
      <c r="W20" s="28">
        <f>'Electric lighting'!$G20+'Clear Sky'!W20</f>
        <v>340.1</v>
      </c>
      <c r="X20" s="28">
        <f>'Electric lighting'!$G20+'Clear Sky'!X20</f>
        <v>340.1</v>
      </c>
      <c r="Y20" s="28">
        <f>'Electric lighting'!$G20+'Clear Sky'!Y20</f>
        <v>340.1</v>
      </c>
      <c r="Z20" s="28">
        <f>'Electric lighting'!$G20+'Clear Sky'!Z20</f>
        <v>3651.7039999999997</v>
      </c>
      <c r="AA20" s="28">
        <f>'Electric lighting'!$G20+'Clear Sky'!AA20</f>
        <v>2653.3179999999998</v>
      </c>
      <c r="AB20" s="28">
        <f>'Electric lighting'!$G20+'Clear Sky'!AB20</f>
        <v>1716.4630000000002</v>
      </c>
      <c r="AC20" s="28">
        <f>'Electric lighting'!$G20+'Clear Sky'!AC20</f>
        <v>1848.9479999999999</v>
      </c>
      <c r="AD20" s="28">
        <f>'Electric lighting'!$G20+'Clear Sky'!AD20</f>
        <v>1644.1350000000002</v>
      </c>
      <c r="AE20" s="28">
        <f>'Electric lighting'!$G20+'Clear Sky'!AE20</f>
        <v>1460.7559999999999</v>
      </c>
    </row>
    <row r="21" spans="1:31" ht="15" thickBot="1" x14ac:dyDescent="0.35">
      <c r="A21" s="70" t="s">
        <v>16</v>
      </c>
      <c r="B21" s="28">
        <f>'Electric lighting'!$G21+'Clear Sky'!B21</f>
        <v>307.7</v>
      </c>
      <c r="C21" s="28">
        <f>'Electric lighting'!$G21+'Clear Sky'!C21</f>
        <v>307.7</v>
      </c>
      <c r="D21" s="28">
        <f>'Electric lighting'!$G21+'Clear Sky'!D21</f>
        <v>307.7</v>
      </c>
      <c r="E21" s="28">
        <f>'Electric lighting'!$G21+'Clear Sky'!E21</f>
        <v>307.7</v>
      </c>
      <c r="F21" s="28">
        <f>'Electric lighting'!$G21+'Clear Sky'!F21</f>
        <v>307.7</v>
      </c>
      <c r="G21" s="28">
        <f>'Electric lighting'!$G21+'Clear Sky'!G21</f>
        <v>481.57370000000003</v>
      </c>
      <c r="H21" s="28">
        <f>'Electric lighting'!$G21+'Clear Sky'!H21</f>
        <v>475.94189999999998</v>
      </c>
      <c r="I21" s="28">
        <f>'Electric lighting'!$G21+'Clear Sky'!I21</f>
        <v>425.54409999999996</v>
      </c>
      <c r="J21" s="28">
        <f>'Electric lighting'!$G21+'Clear Sky'!J21</f>
        <v>330.04705999999999</v>
      </c>
      <c r="K21" s="28">
        <f>'Electric lighting'!$G21+'Clear Sky'!K21</f>
        <v>307.7</v>
      </c>
      <c r="L21" s="28">
        <f>'Electric lighting'!$G21+'Clear Sky'!L21</f>
        <v>307.7</v>
      </c>
      <c r="M21" s="28">
        <f>'Electric lighting'!$G21+'Clear Sky'!M21</f>
        <v>307.7</v>
      </c>
      <c r="N21" s="28">
        <f>'Electric lighting'!$G21+'Clear Sky'!N21</f>
        <v>307.7</v>
      </c>
      <c r="O21" s="28">
        <f>'Electric lighting'!$G21+'Clear Sky'!O21</f>
        <v>307.7</v>
      </c>
      <c r="P21" s="28">
        <f>'Electric lighting'!$G21+'Clear Sky'!P21</f>
        <v>730.45360000000005</v>
      </c>
      <c r="Q21" s="28">
        <f>'Electric lighting'!$G21+'Clear Sky'!Q21</f>
        <v>613.62889999999993</v>
      </c>
      <c r="R21" s="28">
        <f>'Electric lighting'!$G21+'Clear Sky'!R21</f>
        <v>501.29649999999998</v>
      </c>
      <c r="S21" s="28">
        <f>'Electric lighting'!$G21+'Clear Sky'!S21</f>
        <v>581.30719999999997</v>
      </c>
      <c r="T21" s="28">
        <f>'Electric lighting'!$G21+'Clear Sky'!T21</f>
        <v>500.42110000000002</v>
      </c>
      <c r="U21" s="28">
        <f>'Electric lighting'!$G21+'Clear Sky'!U21</f>
        <v>433.73910000000001</v>
      </c>
      <c r="V21" s="28">
        <f>'Electric lighting'!$G21+'Clear Sky'!V21</f>
        <v>307.7</v>
      </c>
      <c r="W21" s="28">
        <f>'Electric lighting'!$G21+'Clear Sky'!W21</f>
        <v>307.7</v>
      </c>
      <c r="X21" s="28">
        <f>'Electric lighting'!$G21+'Clear Sky'!X21</f>
        <v>307.7</v>
      </c>
      <c r="Y21" s="28">
        <f>'Electric lighting'!$G21+'Clear Sky'!Y21</f>
        <v>307.7</v>
      </c>
      <c r="Z21" s="28">
        <f>'Electric lighting'!$G21+'Clear Sky'!Z21</f>
        <v>709.18409999999994</v>
      </c>
      <c r="AA21" s="28">
        <f>'Electric lighting'!$G21+'Clear Sky'!AA21</f>
        <v>514.41700000000003</v>
      </c>
      <c r="AB21" s="28">
        <f>'Electric lighting'!$G21+'Clear Sky'!AB21</f>
        <v>577.76839999999993</v>
      </c>
      <c r="AC21" s="28">
        <f>'Electric lighting'!$G21+'Clear Sky'!AC21</f>
        <v>653.23540000000003</v>
      </c>
      <c r="AD21" s="28">
        <f>'Electric lighting'!$G21+'Clear Sky'!AD21</f>
        <v>617.51389999999992</v>
      </c>
      <c r="AE21" s="28">
        <f>'Electric lighting'!$G21+'Clear Sky'!AE21</f>
        <v>608.57719999999995</v>
      </c>
    </row>
    <row r="22" spans="1:31" ht="15" thickTop="1" x14ac:dyDescent="0.3">
      <c r="A22" s="69" t="s">
        <v>17</v>
      </c>
      <c r="B22" s="28">
        <f>'Electric lighting'!$G22+'Clear Sky'!B22</f>
        <v>334.8</v>
      </c>
      <c r="C22" s="28">
        <f>'Electric lighting'!$G22+'Clear Sky'!C22</f>
        <v>334.8</v>
      </c>
      <c r="D22" s="28">
        <f>'Electric lighting'!$G22+'Clear Sky'!D22</f>
        <v>334.8</v>
      </c>
      <c r="E22" s="28">
        <f>'Electric lighting'!$G22+'Clear Sky'!E22</f>
        <v>334.8</v>
      </c>
      <c r="F22" s="28">
        <f>'Electric lighting'!$G22+'Clear Sky'!F22</f>
        <v>334.8</v>
      </c>
      <c r="G22" s="28">
        <f>'Electric lighting'!$G22+'Clear Sky'!G22</f>
        <v>534.29660000000001</v>
      </c>
      <c r="H22" s="28">
        <f>'Electric lighting'!$G22+'Clear Sky'!H22</f>
        <v>571.10360000000003</v>
      </c>
      <c r="I22" s="28">
        <f>'Electric lighting'!$G22+'Clear Sky'!I22</f>
        <v>461.78030000000001</v>
      </c>
      <c r="J22" s="28">
        <f>'Electric lighting'!$G22+'Clear Sky'!J22</f>
        <v>365.68245000000002</v>
      </c>
      <c r="K22" s="28">
        <f>'Electric lighting'!$G22+'Clear Sky'!K22</f>
        <v>334.8</v>
      </c>
      <c r="L22" s="28">
        <f>'Electric lighting'!$G22+'Clear Sky'!L22</f>
        <v>334.8</v>
      </c>
      <c r="M22" s="28">
        <f>'Electric lighting'!$G22+'Clear Sky'!M22</f>
        <v>334.8</v>
      </c>
      <c r="N22" s="28">
        <f>'Electric lighting'!$G22+'Clear Sky'!N22</f>
        <v>334.8</v>
      </c>
      <c r="O22" s="28">
        <f>'Electric lighting'!$G22+'Clear Sky'!O22</f>
        <v>334.8</v>
      </c>
      <c r="P22" s="28">
        <f>'Electric lighting'!$G22+'Clear Sky'!P22</f>
        <v>753.84210000000007</v>
      </c>
      <c r="Q22" s="28">
        <f>'Electric lighting'!$G22+'Clear Sky'!Q22</f>
        <v>606.19399999999996</v>
      </c>
      <c r="R22" s="28">
        <f>'Electric lighting'!$G22+'Clear Sky'!R22</f>
        <v>549.72339999999997</v>
      </c>
      <c r="S22" s="28">
        <f>'Electric lighting'!$G22+'Clear Sky'!S22</f>
        <v>582.51409999999998</v>
      </c>
      <c r="T22" s="28">
        <f>'Electric lighting'!$G22+'Clear Sky'!T22</f>
        <v>521.53</v>
      </c>
      <c r="U22" s="28">
        <f>'Electric lighting'!$G22+'Clear Sky'!U22</f>
        <v>475.47210000000001</v>
      </c>
      <c r="V22" s="28">
        <f>'Electric lighting'!$G22+'Clear Sky'!V22</f>
        <v>334.8</v>
      </c>
      <c r="W22" s="28">
        <f>'Electric lighting'!$G22+'Clear Sky'!W22</f>
        <v>334.8</v>
      </c>
      <c r="X22" s="28">
        <f>'Electric lighting'!$G22+'Clear Sky'!X22</f>
        <v>334.8</v>
      </c>
      <c r="Y22" s="28">
        <f>'Electric lighting'!$G22+'Clear Sky'!Y22</f>
        <v>334.8</v>
      </c>
      <c r="Z22" s="28">
        <f>'Electric lighting'!$G22+'Clear Sky'!Z22</f>
        <v>857.53379999999993</v>
      </c>
      <c r="AA22" s="28">
        <f>'Electric lighting'!$G22+'Clear Sky'!AA22</f>
        <v>640.45859999999993</v>
      </c>
      <c r="AB22" s="28">
        <f>'Electric lighting'!$G22+'Clear Sky'!AB22</f>
        <v>584.58240000000001</v>
      </c>
      <c r="AC22" s="28">
        <f>'Electric lighting'!$G22+'Clear Sky'!AC22</f>
        <v>674.15679999999998</v>
      </c>
      <c r="AD22" s="28">
        <f>'Electric lighting'!$G22+'Clear Sky'!AD22</f>
        <v>614.07050000000004</v>
      </c>
      <c r="AE22" s="28">
        <f>'Electric lighting'!$G22+'Clear Sky'!AE22</f>
        <v>680.8877</v>
      </c>
    </row>
    <row r="23" spans="1:31" x14ac:dyDescent="0.3">
      <c r="A23" s="69" t="s">
        <v>18</v>
      </c>
      <c r="B23" s="28">
        <f>'Electric lighting'!$G23+'Clear Sky'!B23</f>
        <v>345.2</v>
      </c>
      <c r="C23" s="28">
        <f>'Electric lighting'!$G23+'Clear Sky'!C23</f>
        <v>345.2</v>
      </c>
      <c r="D23" s="28">
        <f>'Electric lighting'!$G23+'Clear Sky'!D23</f>
        <v>345.2</v>
      </c>
      <c r="E23" s="28">
        <f>'Electric lighting'!$G23+'Clear Sky'!E23</f>
        <v>345.2</v>
      </c>
      <c r="F23" s="28">
        <f>'Electric lighting'!$G23+'Clear Sky'!F23</f>
        <v>345.2</v>
      </c>
      <c r="G23" s="28">
        <f>'Electric lighting'!$G23+'Clear Sky'!G23</f>
        <v>636.87290000000007</v>
      </c>
      <c r="H23" s="28">
        <f>'Electric lighting'!$G23+'Clear Sky'!H23</f>
        <v>624.96900000000005</v>
      </c>
      <c r="I23" s="28">
        <f>'Electric lighting'!$G23+'Clear Sky'!I23</f>
        <v>514.80009999999993</v>
      </c>
      <c r="J23" s="28">
        <f>'Electric lighting'!$G23+'Clear Sky'!J23</f>
        <v>378.07920000000001</v>
      </c>
      <c r="K23" s="28">
        <f>'Electric lighting'!$G23+'Clear Sky'!K23</f>
        <v>345.2</v>
      </c>
      <c r="L23" s="28">
        <f>'Electric lighting'!$G23+'Clear Sky'!L23</f>
        <v>345.2</v>
      </c>
      <c r="M23" s="28">
        <f>'Electric lighting'!$G23+'Clear Sky'!M23</f>
        <v>345.2</v>
      </c>
      <c r="N23" s="28">
        <f>'Electric lighting'!$G23+'Clear Sky'!N23</f>
        <v>345.2</v>
      </c>
      <c r="O23" s="28">
        <f>'Electric lighting'!$G23+'Clear Sky'!O23</f>
        <v>345.2</v>
      </c>
      <c r="P23" s="28">
        <f>'Electric lighting'!$G23+'Clear Sky'!P23</f>
        <v>893.94910000000004</v>
      </c>
      <c r="Q23" s="28">
        <f>'Electric lighting'!$G23+'Clear Sky'!Q23</f>
        <v>675.57950000000005</v>
      </c>
      <c r="R23" s="28">
        <f>'Electric lighting'!$G23+'Clear Sky'!R23</f>
        <v>685.64930000000004</v>
      </c>
      <c r="S23" s="28">
        <f>'Electric lighting'!$G23+'Clear Sky'!S23</f>
        <v>701.69129999999996</v>
      </c>
      <c r="T23" s="28">
        <f>'Electric lighting'!$G23+'Clear Sky'!T23</f>
        <v>636.5213</v>
      </c>
      <c r="U23" s="28">
        <f>'Electric lighting'!$G23+'Clear Sky'!U23</f>
        <v>511.21879999999999</v>
      </c>
      <c r="V23" s="28">
        <f>'Electric lighting'!$G23+'Clear Sky'!V23</f>
        <v>345.2</v>
      </c>
      <c r="W23" s="28">
        <f>'Electric lighting'!$G23+'Clear Sky'!W23</f>
        <v>345.2</v>
      </c>
      <c r="X23" s="28">
        <f>'Electric lighting'!$G23+'Clear Sky'!X23</f>
        <v>345.2</v>
      </c>
      <c r="Y23" s="28">
        <f>'Electric lighting'!$G23+'Clear Sky'!Y23</f>
        <v>345.2</v>
      </c>
      <c r="Z23" s="28">
        <f>'Electric lighting'!$G23+'Clear Sky'!Z23</f>
        <v>955.83850000000007</v>
      </c>
      <c r="AA23" s="28">
        <f>'Electric lighting'!$G23+'Clear Sky'!AA23</f>
        <v>739.15499999999997</v>
      </c>
      <c r="AB23" s="28">
        <f>'Electric lighting'!$G23+'Clear Sky'!AB23</f>
        <v>649.85979999999995</v>
      </c>
      <c r="AC23" s="28">
        <f>'Electric lighting'!$G23+'Clear Sky'!AC23</f>
        <v>739.69370000000004</v>
      </c>
      <c r="AD23" s="28">
        <f>'Electric lighting'!$G23+'Clear Sky'!AD23</f>
        <v>781.01919999999996</v>
      </c>
      <c r="AE23" s="28">
        <f>'Electric lighting'!$G23+'Clear Sky'!AE23</f>
        <v>854.82189999999991</v>
      </c>
    </row>
    <row r="24" spans="1:31" x14ac:dyDescent="0.3">
      <c r="A24" s="69" t="s">
        <v>19</v>
      </c>
      <c r="B24" s="28">
        <f>'Electric lighting'!$G24+'Clear Sky'!B24</f>
        <v>333.6</v>
      </c>
      <c r="C24" s="28">
        <f>'Electric lighting'!$G24+'Clear Sky'!C24</f>
        <v>333.6</v>
      </c>
      <c r="D24" s="28">
        <f>'Electric lighting'!$G24+'Clear Sky'!D24</f>
        <v>333.6</v>
      </c>
      <c r="E24" s="28">
        <f>'Electric lighting'!$G24+'Clear Sky'!E24</f>
        <v>333.6</v>
      </c>
      <c r="F24" s="28">
        <f>'Electric lighting'!$G24+'Clear Sky'!F24</f>
        <v>333.6</v>
      </c>
      <c r="G24" s="28">
        <f>'Electric lighting'!$G24+'Clear Sky'!G24</f>
        <v>637.66550000000007</v>
      </c>
      <c r="H24" s="28">
        <f>'Electric lighting'!$G24+'Clear Sky'!H24</f>
        <v>636.64859999999999</v>
      </c>
      <c r="I24" s="28">
        <f>'Electric lighting'!$G24+'Clear Sky'!I24</f>
        <v>529.6748</v>
      </c>
      <c r="J24" s="28">
        <f>'Electric lighting'!$G24+'Clear Sky'!J24</f>
        <v>364.64702</v>
      </c>
      <c r="K24" s="28">
        <f>'Electric lighting'!$G24+'Clear Sky'!K24</f>
        <v>333.6</v>
      </c>
      <c r="L24" s="28">
        <f>'Electric lighting'!$G24+'Clear Sky'!L24</f>
        <v>333.6</v>
      </c>
      <c r="M24" s="28">
        <f>'Electric lighting'!$G24+'Clear Sky'!M24</f>
        <v>333.6</v>
      </c>
      <c r="N24" s="28">
        <f>'Electric lighting'!$G24+'Clear Sky'!N24</f>
        <v>333.6</v>
      </c>
      <c r="O24" s="28">
        <f>'Electric lighting'!$G24+'Clear Sky'!O24</f>
        <v>333.6</v>
      </c>
      <c r="P24" s="28">
        <f>'Electric lighting'!$G24+'Clear Sky'!P24</f>
        <v>1004.8599</v>
      </c>
      <c r="Q24" s="28">
        <f>'Electric lighting'!$G24+'Clear Sky'!Q24</f>
        <v>736.95129999999995</v>
      </c>
      <c r="R24" s="28">
        <f>'Electric lighting'!$G24+'Clear Sky'!R24</f>
        <v>757.25199999999995</v>
      </c>
      <c r="S24" s="28">
        <f>'Electric lighting'!$G24+'Clear Sky'!S24</f>
        <v>782.83519999999999</v>
      </c>
      <c r="T24" s="28">
        <f>'Electric lighting'!$G24+'Clear Sky'!T24</f>
        <v>716.98310000000004</v>
      </c>
      <c r="U24" s="28">
        <f>'Electric lighting'!$G24+'Clear Sky'!U24</f>
        <v>532.08330000000001</v>
      </c>
      <c r="V24" s="28">
        <f>'Electric lighting'!$G24+'Clear Sky'!V24</f>
        <v>333.6</v>
      </c>
      <c r="W24" s="28">
        <f>'Electric lighting'!$G24+'Clear Sky'!W24</f>
        <v>333.6</v>
      </c>
      <c r="X24" s="28">
        <f>'Electric lighting'!$G24+'Clear Sky'!X24</f>
        <v>333.6</v>
      </c>
      <c r="Y24" s="28">
        <f>'Electric lighting'!$G24+'Clear Sky'!Y24</f>
        <v>333.6</v>
      </c>
      <c r="Z24" s="28">
        <f>'Electric lighting'!$G24+'Clear Sky'!Z24</f>
        <v>1455.8710000000001</v>
      </c>
      <c r="AA24" s="28">
        <f>'Electric lighting'!$G24+'Clear Sky'!AA24</f>
        <v>873.04989999999998</v>
      </c>
      <c r="AB24" s="28">
        <f>'Electric lighting'!$G24+'Clear Sky'!AB24</f>
        <v>686.9217000000001</v>
      </c>
      <c r="AC24" s="28">
        <f>'Electric lighting'!$G24+'Clear Sky'!AC24</f>
        <v>894.59649999999999</v>
      </c>
      <c r="AD24" s="28">
        <f>'Electric lighting'!$G24+'Clear Sky'!AD24</f>
        <v>703.82349999999997</v>
      </c>
      <c r="AE24" s="28">
        <f>'Electric lighting'!$G24+'Clear Sky'!AE24</f>
        <v>923.05550000000005</v>
      </c>
    </row>
    <row r="25" spans="1:31" x14ac:dyDescent="0.3">
      <c r="A25" s="69" t="s">
        <v>20</v>
      </c>
      <c r="B25" s="28">
        <f>'Electric lighting'!$G25+'Clear Sky'!B25</f>
        <v>316.5</v>
      </c>
      <c r="C25" s="28">
        <f>'Electric lighting'!$G25+'Clear Sky'!C25</f>
        <v>316.5</v>
      </c>
      <c r="D25" s="28">
        <f>'Electric lighting'!$G25+'Clear Sky'!D25</f>
        <v>316.5</v>
      </c>
      <c r="E25" s="28">
        <f>'Electric lighting'!$G25+'Clear Sky'!E25</f>
        <v>316.5</v>
      </c>
      <c r="F25" s="28">
        <f>'Electric lighting'!$G25+'Clear Sky'!F25</f>
        <v>316.5</v>
      </c>
      <c r="G25" s="28">
        <f>'Electric lighting'!$G25+'Clear Sky'!G25</f>
        <v>747.15120000000002</v>
      </c>
      <c r="H25" s="28">
        <f>'Electric lighting'!$G25+'Clear Sky'!H25</f>
        <v>718.44330000000002</v>
      </c>
      <c r="I25" s="28">
        <f>'Electric lighting'!$G25+'Clear Sky'!I25</f>
        <v>580.2527</v>
      </c>
      <c r="J25" s="28">
        <f>'Electric lighting'!$G25+'Clear Sky'!J25</f>
        <v>361.37497999999999</v>
      </c>
      <c r="K25" s="28">
        <f>'Electric lighting'!$G25+'Clear Sky'!K25</f>
        <v>316.5</v>
      </c>
      <c r="L25" s="28">
        <f>'Electric lighting'!$G25+'Clear Sky'!L25</f>
        <v>316.5</v>
      </c>
      <c r="M25" s="28">
        <f>'Electric lighting'!$G25+'Clear Sky'!M25</f>
        <v>316.5</v>
      </c>
      <c r="N25" s="28">
        <f>'Electric lighting'!$G25+'Clear Sky'!N25</f>
        <v>316.5</v>
      </c>
      <c r="O25" s="28">
        <f>'Electric lighting'!$G25+'Clear Sky'!O25</f>
        <v>316.5</v>
      </c>
      <c r="P25" s="28">
        <f>'Electric lighting'!$G25+'Clear Sky'!P25</f>
        <v>1257.6653000000001</v>
      </c>
      <c r="Q25" s="28">
        <f>'Electric lighting'!$G25+'Clear Sky'!Q25</f>
        <v>938.12080000000003</v>
      </c>
      <c r="R25" s="28">
        <f>'Electric lighting'!$G25+'Clear Sky'!R25</f>
        <v>762.29160000000002</v>
      </c>
      <c r="S25" s="28">
        <f>'Electric lighting'!$G25+'Clear Sky'!S25</f>
        <v>940.62490000000003</v>
      </c>
      <c r="T25" s="28">
        <f>'Electric lighting'!$G25+'Clear Sky'!T25</f>
        <v>767.34870000000001</v>
      </c>
      <c r="U25" s="28">
        <f>'Electric lighting'!$G25+'Clear Sky'!U25</f>
        <v>564.60059999999999</v>
      </c>
      <c r="V25" s="28">
        <f>'Electric lighting'!$G25+'Clear Sky'!V25</f>
        <v>316.5</v>
      </c>
      <c r="W25" s="28">
        <f>'Electric lighting'!$G25+'Clear Sky'!W25</f>
        <v>316.5</v>
      </c>
      <c r="X25" s="28">
        <f>'Electric lighting'!$G25+'Clear Sky'!X25</f>
        <v>316.5</v>
      </c>
      <c r="Y25" s="28">
        <f>'Electric lighting'!$G25+'Clear Sky'!Y25</f>
        <v>316.5</v>
      </c>
      <c r="Z25" s="28">
        <f>'Electric lighting'!$G25+'Clear Sky'!Z25</f>
        <v>1594.895</v>
      </c>
      <c r="AA25" s="28">
        <f>'Electric lighting'!$G25+'Clear Sky'!AA25</f>
        <v>993.34889999999996</v>
      </c>
      <c r="AB25" s="28">
        <f>'Electric lighting'!$G25+'Clear Sky'!AB25</f>
        <v>816.32889999999998</v>
      </c>
      <c r="AC25" s="28">
        <f>'Electric lighting'!$G25+'Clear Sky'!AC25</f>
        <v>871.33079999999995</v>
      </c>
      <c r="AD25" s="28">
        <f>'Electric lighting'!$G25+'Clear Sky'!AD25</f>
        <v>766.4796</v>
      </c>
      <c r="AE25" s="28">
        <f>'Electric lighting'!$G25+'Clear Sky'!AE25</f>
        <v>842.98469999999998</v>
      </c>
    </row>
    <row r="26" spans="1:31" x14ac:dyDescent="0.3">
      <c r="A26" s="69" t="s">
        <v>32</v>
      </c>
      <c r="B26" s="28">
        <f>'Electric lighting'!$G26+'Clear Sky'!B26</f>
        <v>326.8</v>
      </c>
      <c r="C26" s="28">
        <f>'Electric lighting'!$G26+'Clear Sky'!C26</f>
        <v>326.8</v>
      </c>
      <c r="D26" s="28">
        <f>'Electric lighting'!$G26+'Clear Sky'!D26</f>
        <v>326.8</v>
      </c>
      <c r="E26" s="28">
        <f>'Electric lighting'!$G26+'Clear Sky'!E26</f>
        <v>326.8</v>
      </c>
      <c r="F26" s="28">
        <f>'Electric lighting'!$G26+'Clear Sky'!F26</f>
        <v>326.8</v>
      </c>
      <c r="G26" s="28">
        <f>'Electric lighting'!$G26+'Clear Sky'!G26</f>
        <v>1038.4733000000001</v>
      </c>
      <c r="H26" s="28">
        <f>'Electric lighting'!$G26+'Clear Sky'!H26</f>
        <v>872.36599999999999</v>
      </c>
      <c r="I26" s="28">
        <f>'Electric lighting'!$G26+'Clear Sky'!I26</f>
        <v>716.65210000000002</v>
      </c>
      <c r="J26" s="28">
        <f>'Electric lighting'!$G26+'Clear Sky'!J26</f>
        <v>405.15381000000002</v>
      </c>
      <c r="K26" s="28">
        <f>'Electric lighting'!$G26+'Clear Sky'!K26</f>
        <v>326.8</v>
      </c>
      <c r="L26" s="28">
        <f>'Electric lighting'!$G26+'Clear Sky'!L26</f>
        <v>326.8</v>
      </c>
      <c r="M26" s="28">
        <f>'Electric lighting'!$G26+'Clear Sky'!M26</f>
        <v>326.8</v>
      </c>
      <c r="N26" s="28">
        <f>'Electric lighting'!$G26+'Clear Sky'!N26</f>
        <v>326.8</v>
      </c>
      <c r="O26" s="28">
        <f>'Electric lighting'!$G26+'Clear Sky'!O26</f>
        <v>326.8</v>
      </c>
      <c r="P26" s="28">
        <f>'Electric lighting'!$G26+'Clear Sky'!P26</f>
        <v>1301.5450000000001</v>
      </c>
      <c r="Q26" s="28">
        <f>'Electric lighting'!$G26+'Clear Sky'!Q26</f>
        <v>1272.1122</v>
      </c>
      <c r="R26" s="28">
        <f>'Electric lighting'!$G26+'Clear Sky'!R26</f>
        <v>1036.3751</v>
      </c>
      <c r="S26" s="28">
        <f>'Electric lighting'!$G26+'Clear Sky'!S26</f>
        <v>1071.7943</v>
      </c>
      <c r="T26" s="28">
        <f>'Electric lighting'!$G26+'Clear Sky'!T26</f>
        <v>953.22579999999994</v>
      </c>
      <c r="U26" s="28">
        <f>'Electric lighting'!$G26+'Clear Sky'!U26</f>
        <v>607.38400000000001</v>
      </c>
      <c r="V26" s="28">
        <f>'Electric lighting'!$G26+'Clear Sky'!V26</f>
        <v>326.8</v>
      </c>
      <c r="W26" s="28">
        <f>'Electric lighting'!$G26+'Clear Sky'!W26</f>
        <v>326.8</v>
      </c>
      <c r="X26" s="28">
        <f>'Electric lighting'!$G26+'Clear Sky'!X26</f>
        <v>326.8</v>
      </c>
      <c r="Y26" s="28">
        <f>'Electric lighting'!$G26+'Clear Sky'!Y26</f>
        <v>326.8</v>
      </c>
      <c r="Z26" s="28">
        <f>'Electric lighting'!$G26+'Clear Sky'!Z26</f>
        <v>1803.377</v>
      </c>
      <c r="AA26" s="28">
        <f>'Electric lighting'!$G26+'Clear Sky'!AA26</f>
        <v>1391.2380000000001</v>
      </c>
      <c r="AB26" s="28">
        <f>'Electric lighting'!$G26+'Clear Sky'!AB26</f>
        <v>1065.8634999999999</v>
      </c>
      <c r="AC26" s="28">
        <f>'Electric lighting'!$G26+'Clear Sky'!AC26</f>
        <v>1128.6658</v>
      </c>
      <c r="AD26" s="28">
        <f>'Electric lighting'!$G26+'Clear Sky'!AD26</f>
        <v>1127.0020999999999</v>
      </c>
      <c r="AE26" s="28">
        <f>'Electric lighting'!$G26+'Clear Sky'!AE26</f>
        <v>1020.0179000000001</v>
      </c>
    </row>
    <row r="27" spans="1:31" x14ac:dyDescent="0.3">
      <c r="A27" s="69" t="s">
        <v>25</v>
      </c>
      <c r="B27" s="28">
        <f>'Electric lighting'!$G27+'Clear Sky'!B27</f>
        <v>344.7</v>
      </c>
      <c r="C27" s="28">
        <f>'Electric lighting'!$G27+'Clear Sky'!C27</f>
        <v>344.7</v>
      </c>
      <c r="D27" s="28">
        <f>'Electric lighting'!$G27+'Clear Sky'!D27</f>
        <v>344.7</v>
      </c>
      <c r="E27" s="28">
        <f>'Electric lighting'!$G27+'Clear Sky'!E27</f>
        <v>344.7</v>
      </c>
      <c r="F27" s="28">
        <f>'Electric lighting'!$G27+'Clear Sky'!F27</f>
        <v>344.7</v>
      </c>
      <c r="G27" s="28">
        <f>'Electric lighting'!$G27+'Clear Sky'!G27</f>
        <v>1250.8753999999999</v>
      </c>
      <c r="H27" s="28">
        <f>'Electric lighting'!$G27+'Clear Sky'!H27</f>
        <v>1035.6003000000001</v>
      </c>
      <c r="I27" s="28">
        <f>'Electric lighting'!$G27+'Clear Sky'!I27</f>
        <v>718.97759999999994</v>
      </c>
      <c r="J27" s="28">
        <f>'Electric lighting'!$G27+'Clear Sky'!J27</f>
        <v>437.43128999999999</v>
      </c>
      <c r="K27" s="28">
        <f>'Electric lighting'!$G27+'Clear Sky'!K27</f>
        <v>344.7</v>
      </c>
      <c r="L27" s="28">
        <f>'Electric lighting'!$G27+'Clear Sky'!L27</f>
        <v>344.7</v>
      </c>
      <c r="M27" s="28">
        <f>'Electric lighting'!$G27+'Clear Sky'!M27</f>
        <v>344.7</v>
      </c>
      <c r="N27" s="28">
        <f>'Electric lighting'!$G27+'Clear Sky'!N27</f>
        <v>344.7</v>
      </c>
      <c r="O27" s="28">
        <f>'Electric lighting'!$G27+'Clear Sky'!O27</f>
        <v>344.7</v>
      </c>
      <c r="P27" s="28">
        <f>'Electric lighting'!$G27+'Clear Sky'!P27</f>
        <v>1874.721</v>
      </c>
      <c r="Q27" s="28">
        <f>'Electric lighting'!$G27+'Clear Sky'!Q27</f>
        <v>1373.2190000000001</v>
      </c>
      <c r="R27" s="28">
        <f>'Electric lighting'!$G27+'Clear Sky'!R27</f>
        <v>1243.4021</v>
      </c>
      <c r="S27" s="28">
        <f>'Electric lighting'!$G27+'Clear Sky'!S27</f>
        <v>1211.6967999999999</v>
      </c>
      <c r="T27" s="28">
        <f>'Electric lighting'!$G27+'Clear Sky'!T27</f>
        <v>1150.4427000000001</v>
      </c>
      <c r="U27" s="28">
        <f>'Electric lighting'!$G27+'Clear Sky'!U27</f>
        <v>714.79639999999995</v>
      </c>
      <c r="V27" s="28">
        <f>'Electric lighting'!$G27+'Clear Sky'!V27</f>
        <v>344.7</v>
      </c>
      <c r="W27" s="28">
        <f>'Electric lighting'!$G27+'Clear Sky'!W27</f>
        <v>344.7</v>
      </c>
      <c r="X27" s="28">
        <f>'Electric lighting'!$G27+'Clear Sky'!X27</f>
        <v>344.7</v>
      </c>
      <c r="Y27" s="28">
        <f>'Electric lighting'!$G27+'Clear Sky'!Y27</f>
        <v>344.7</v>
      </c>
      <c r="Z27" s="28">
        <f>'Electric lighting'!$G27+'Clear Sky'!Z27</f>
        <v>2292.5239999999999</v>
      </c>
      <c r="AA27" s="28">
        <f>'Electric lighting'!$G27+'Clear Sky'!AA27</f>
        <v>1771.3330000000001</v>
      </c>
      <c r="AB27" s="28">
        <f>'Electric lighting'!$G27+'Clear Sky'!AB27</f>
        <v>1330.8333</v>
      </c>
      <c r="AC27" s="28">
        <f>'Electric lighting'!$G27+'Clear Sky'!AC27</f>
        <v>1269.7203999999999</v>
      </c>
      <c r="AD27" s="28">
        <f>'Electric lighting'!$G27+'Clear Sky'!AD27</f>
        <v>1369.078</v>
      </c>
      <c r="AE27" s="28">
        <f>'Electric lighting'!$G27+'Clear Sky'!AE27</f>
        <v>1358.511</v>
      </c>
    </row>
    <row r="28" spans="1:31" x14ac:dyDescent="0.3">
      <c r="A28" s="69" t="s">
        <v>33</v>
      </c>
      <c r="B28" s="28">
        <f>'Electric lighting'!$G28+'Clear Sky'!B28</f>
        <v>347.2</v>
      </c>
      <c r="C28" s="28">
        <f>'Electric lighting'!$G28+'Clear Sky'!C28</f>
        <v>347.2</v>
      </c>
      <c r="D28" s="28">
        <f>'Electric lighting'!$G28+'Clear Sky'!D28</f>
        <v>347.2</v>
      </c>
      <c r="E28" s="28">
        <f>'Electric lighting'!$G28+'Clear Sky'!E28</f>
        <v>347.2</v>
      </c>
      <c r="F28" s="28">
        <f>'Electric lighting'!$G28+'Clear Sky'!F28</f>
        <v>347.2</v>
      </c>
      <c r="G28" s="28">
        <f>'Electric lighting'!$G28+'Clear Sky'!G28</f>
        <v>1607.99</v>
      </c>
      <c r="H28" s="28">
        <f>'Electric lighting'!$G28+'Clear Sky'!H28</f>
        <v>1087.4323999999999</v>
      </c>
      <c r="I28" s="28">
        <f>'Electric lighting'!$G28+'Clear Sky'!I28</f>
        <v>861.48309999999992</v>
      </c>
      <c r="J28" s="28">
        <f>'Electric lighting'!$G28+'Clear Sky'!J28</f>
        <v>501.68889999999999</v>
      </c>
      <c r="K28" s="28">
        <f>'Electric lighting'!$G28+'Clear Sky'!K28</f>
        <v>347.2</v>
      </c>
      <c r="L28" s="28">
        <f>'Electric lighting'!$G28+'Clear Sky'!L28</f>
        <v>347.2</v>
      </c>
      <c r="M28" s="28">
        <f>'Electric lighting'!$G28+'Clear Sky'!M28</f>
        <v>347.2</v>
      </c>
      <c r="N28" s="28">
        <f>'Electric lighting'!$G28+'Clear Sky'!N28</f>
        <v>347.2</v>
      </c>
      <c r="O28" s="28">
        <f>'Electric lighting'!$G28+'Clear Sky'!O28</f>
        <v>347.2</v>
      </c>
      <c r="P28" s="28">
        <f>'Electric lighting'!$G28+'Clear Sky'!P28</f>
        <v>2460.4759999999997</v>
      </c>
      <c r="Q28" s="28">
        <f>'Electric lighting'!$G28+'Clear Sky'!Q28</f>
        <v>1696.7860000000001</v>
      </c>
      <c r="R28" s="28">
        <f>'Electric lighting'!$G28+'Clear Sky'!R28</f>
        <v>1498.925</v>
      </c>
      <c r="S28" s="28">
        <f>'Electric lighting'!$G28+'Clear Sky'!S28</f>
        <v>1615.972</v>
      </c>
      <c r="T28" s="28">
        <f>'Electric lighting'!$G28+'Clear Sky'!T28</f>
        <v>1267.1329000000001</v>
      </c>
      <c r="U28" s="28">
        <f>'Electric lighting'!$G28+'Clear Sky'!U28</f>
        <v>812.42509999999993</v>
      </c>
      <c r="V28" s="28">
        <f>'Electric lighting'!$G28+'Clear Sky'!V28</f>
        <v>347.2</v>
      </c>
      <c r="W28" s="28">
        <f>'Electric lighting'!$G28+'Clear Sky'!W28</f>
        <v>347.2</v>
      </c>
      <c r="X28" s="28">
        <f>'Electric lighting'!$G28+'Clear Sky'!X28</f>
        <v>347.2</v>
      </c>
      <c r="Y28" s="28">
        <f>'Electric lighting'!$G28+'Clear Sky'!Y28</f>
        <v>347.2</v>
      </c>
      <c r="Z28" s="28">
        <f>'Electric lighting'!$G28+'Clear Sky'!Z28</f>
        <v>2885.98</v>
      </c>
      <c r="AA28" s="28">
        <f>'Electric lighting'!$G28+'Clear Sky'!AA28</f>
        <v>2215.2849999999999</v>
      </c>
      <c r="AB28" s="28">
        <f>'Electric lighting'!$G28+'Clear Sky'!AB28</f>
        <v>1598.6420000000001</v>
      </c>
      <c r="AC28" s="28">
        <f>'Electric lighting'!$G28+'Clear Sky'!AC28</f>
        <v>1699.5930000000001</v>
      </c>
      <c r="AD28" s="28">
        <f>'Electric lighting'!$G28+'Clear Sky'!AD28</f>
        <v>1661.1320000000001</v>
      </c>
      <c r="AE28" s="28">
        <f>'Electric lighting'!$G28+'Clear Sky'!AE28</f>
        <v>1547.836</v>
      </c>
    </row>
    <row r="29" spans="1:31" x14ac:dyDescent="0.3">
      <c r="A29" s="69" t="s">
        <v>34</v>
      </c>
      <c r="B29" s="28">
        <f>'Electric lighting'!$G29+'Clear Sky'!B29</f>
        <v>333.2</v>
      </c>
      <c r="C29" s="28">
        <f>'Electric lighting'!$G29+'Clear Sky'!C29</f>
        <v>333.2</v>
      </c>
      <c r="D29" s="28">
        <f>'Electric lighting'!$G29+'Clear Sky'!D29</f>
        <v>333.2</v>
      </c>
      <c r="E29" s="28">
        <f>'Electric lighting'!$G29+'Clear Sky'!E29</f>
        <v>333.2</v>
      </c>
      <c r="F29" s="28">
        <f>'Electric lighting'!$G29+'Clear Sky'!F29</f>
        <v>333.2</v>
      </c>
      <c r="G29" s="28">
        <f>'Electric lighting'!$G29+'Clear Sky'!G29</f>
        <v>1935.068</v>
      </c>
      <c r="H29" s="28">
        <f>'Electric lighting'!$G29+'Clear Sky'!H29</f>
        <v>1335.3319999999999</v>
      </c>
      <c r="I29" s="28">
        <f>'Electric lighting'!$G29+'Clear Sky'!I29</f>
        <v>1007.4218000000001</v>
      </c>
      <c r="J29" s="28">
        <f>'Electric lighting'!$G29+'Clear Sky'!J29</f>
        <v>523.28</v>
      </c>
      <c r="K29" s="28">
        <f>'Electric lighting'!$G29+'Clear Sky'!K29</f>
        <v>333.2</v>
      </c>
      <c r="L29" s="28">
        <f>'Electric lighting'!$G29+'Clear Sky'!L29</f>
        <v>333.2</v>
      </c>
      <c r="M29" s="28">
        <f>'Electric lighting'!$G29+'Clear Sky'!M29</f>
        <v>333.2</v>
      </c>
      <c r="N29" s="28">
        <f>'Electric lighting'!$G29+'Clear Sky'!N29</f>
        <v>333.2</v>
      </c>
      <c r="O29" s="28">
        <f>'Electric lighting'!$G29+'Clear Sky'!O29</f>
        <v>333.2</v>
      </c>
      <c r="P29" s="28">
        <f>'Electric lighting'!$G29+'Clear Sky'!P29</f>
        <v>3327.5969999999998</v>
      </c>
      <c r="Q29" s="28">
        <f>'Electric lighting'!$G29+'Clear Sky'!Q29</f>
        <v>2277.6860000000001</v>
      </c>
      <c r="R29" s="28">
        <f>'Electric lighting'!$G29+'Clear Sky'!R29</f>
        <v>1994.817</v>
      </c>
      <c r="S29" s="28">
        <f>'Electric lighting'!$G29+'Clear Sky'!S29</f>
        <v>1726.3220000000001</v>
      </c>
      <c r="T29" s="28">
        <f>'Electric lighting'!$G29+'Clear Sky'!T29</f>
        <v>1510.425</v>
      </c>
      <c r="U29" s="28">
        <f>'Electric lighting'!$G29+'Clear Sky'!U29</f>
        <v>942.2165</v>
      </c>
      <c r="V29" s="28">
        <f>'Electric lighting'!$G29+'Clear Sky'!V29</f>
        <v>333.2</v>
      </c>
      <c r="W29" s="28">
        <f>'Electric lighting'!$G29+'Clear Sky'!W29</f>
        <v>333.2</v>
      </c>
      <c r="X29" s="28">
        <f>'Electric lighting'!$G29+'Clear Sky'!X29</f>
        <v>333.2</v>
      </c>
      <c r="Y29" s="28">
        <f>'Electric lighting'!$G29+'Clear Sky'!Y29</f>
        <v>333.2</v>
      </c>
      <c r="Z29" s="28">
        <f>'Electric lighting'!$G29+'Clear Sky'!Z29</f>
        <v>4432.2889999999998</v>
      </c>
      <c r="AA29" s="28">
        <f>'Electric lighting'!$G29+'Clear Sky'!AA29</f>
        <v>2969.0589999999997</v>
      </c>
      <c r="AB29" s="28">
        <f>'Electric lighting'!$G29+'Clear Sky'!AB29</f>
        <v>1996.5030000000002</v>
      </c>
      <c r="AC29" s="28">
        <f>'Electric lighting'!$G29+'Clear Sky'!AC29</f>
        <v>1990.8310000000001</v>
      </c>
      <c r="AD29" s="28">
        <f>'Electric lighting'!$G29+'Clear Sky'!AD29</f>
        <v>1775.8790000000001</v>
      </c>
      <c r="AE29" s="28">
        <f>'Electric lighting'!$G29+'Clear Sky'!AE29</f>
        <v>1815.2830000000001</v>
      </c>
    </row>
    <row r="30" spans="1:31" ht="15" thickBot="1" x14ac:dyDescent="0.35">
      <c r="A30" s="70" t="s">
        <v>35</v>
      </c>
      <c r="B30" s="28">
        <f>'Electric lighting'!$G30+'Clear Sky'!B30</f>
        <v>301.10000000000002</v>
      </c>
      <c r="C30" s="28">
        <f>'Electric lighting'!$G30+'Clear Sky'!C30</f>
        <v>301.10000000000002</v>
      </c>
      <c r="D30" s="28">
        <f>'Electric lighting'!$G30+'Clear Sky'!D30</f>
        <v>301.10000000000002</v>
      </c>
      <c r="E30" s="28">
        <f>'Electric lighting'!$G30+'Clear Sky'!E30</f>
        <v>301.10000000000002</v>
      </c>
      <c r="F30" s="28">
        <f>'Electric lighting'!$G30+'Clear Sky'!F30</f>
        <v>301.10000000000002</v>
      </c>
      <c r="G30" s="28">
        <f>'Electric lighting'!$G30+'Clear Sky'!G30</f>
        <v>491.11520000000002</v>
      </c>
      <c r="H30" s="28">
        <f>'Electric lighting'!$G30+'Clear Sky'!H30</f>
        <v>464.77700000000004</v>
      </c>
      <c r="I30" s="28">
        <f>'Electric lighting'!$G30+'Clear Sky'!I30</f>
        <v>414.28830000000005</v>
      </c>
      <c r="J30" s="28">
        <f>'Electric lighting'!$G30+'Clear Sky'!J30</f>
        <v>322.13903000000005</v>
      </c>
      <c r="K30" s="28">
        <f>'Electric lighting'!$G30+'Clear Sky'!K30</f>
        <v>301.10000000000002</v>
      </c>
      <c r="L30" s="28">
        <f>'Electric lighting'!$G30+'Clear Sky'!L30</f>
        <v>301.10000000000002</v>
      </c>
      <c r="M30" s="28">
        <f>'Electric lighting'!$G30+'Clear Sky'!M30</f>
        <v>301.10000000000002</v>
      </c>
      <c r="N30" s="28">
        <f>'Electric lighting'!$G30+'Clear Sky'!N30</f>
        <v>301.10000000000002</v>
      </c>
      <c r="O30" s="28">
        <f>'Electric lighting'!$G30+'Clear Sky'!O30</f>
        <v>301.10000000000002</v>
      </c>
      <c r="P30" s="28">
        <f>'Electric lighting'!$G30+'Clear Sky'!P30</f>
        <v>580.85760000000005</v>
      </c>
      <c r="Q30" s="28">
        <f>'Electric lighting'!$G30+'Clear Sky'!Q30</f>
        <v>568.96730000000002</v>
      </c>
      <c r="R30" s="28">
        <f>'Electric lighting'!$G30+'Clear Sky'!R30</f>
        <v>588.58529999999996</v>
      </c>
      <c r="S30" s="28">
        <f>'Electric lighting'!$G30+'Clear Sky'!S30</f>
        <v>557.06420000000003</v>
      </c>
      <c r="T30" s="28">
        <f>'Electric lighting'!$G30+'Clear Sky'!T30</f>
        <v>502.75930000000005</v>
      </c>
      <c r="U30" s="28">
        <f>'Electric lighting'!$G30+'Clear Sky'!U30</f>
        <v>400.60921000000002</v>
      </c>
      <c r="V30" s="28">
        <f>'Electric lighting'!$G30+'Clear Sky'!V30</f>
        <v>301.10000000000002</v>
      </c>
      <c r="W30" s="28">
        <f>'Electric lighting'!$G30+'Clear Sky'!W30</f>
        <v>301.10000000000002</v>
      </c>
      <c r="X30" s="28">
        <f>'Electric lighting'!$G30+'Clear Sky'!X30</f>
        <v>301.10000000000002</v>
      </c>
      <c r="Y30" s="28">
        <f>'Electric lighting'!$G30+'Clear Sky'!Y30</f>
        <v>301.10000000000002</v>
      </c>
      <c r="Z30" s="28">
        <f>'Electric lighting'!$G30+'Clear Sky'!Z30</f>
        <v>675.45990000000006</v>
      </c>
      <c r="AA30" s="28">
        <f>'Electric lighting'!$G30+'Clear Sky'!AA30</f>
        <v>620.84410000000003</v>
      </c>
      <c r="AB30" s="28">
        <f>'Electric lighting'!$G30+'Clear Sky'!AB30</f>
        <v>530.62650000000008</v>
      </c>
      <c r="AC30" s="28">
        <f>'Electric lighting'!$G30+'Clear Sky'!AC30</f>
        <v>568.09650000000011</v>
      </c>
      <c r="AD30" s="28">
        <f>'Electric lighting'!$G30+'Clear Sky'!AD30</f>
        <v>557.3094000000001</v>
      </c>
      <c r="AE30" s="28">
        <f>'Electric lighting'!$G30+'Clear Sky'!AE30</f>
        <v>617.97469999999998</v>
      </c>
    </row>
    <row r="31" spans="1:31" ht="15" thickTop="1" x14ac:dyDescent="0.3">
      <c r="A31" s="69" t="s">
        <v>36</v>
      </c>
      <c r="B31" s="28">
        <f>'Electric lighting'!$G31+'Clear Sky'!B31</f>
        <v>336.7</v>
      </c>
      <c r="C31" s="28">
        <f>'Electric lighting'!$G31+'Clear Sky'!C31</f>
        <v>336.7</v>
      </c>
      <c r="D31" s="28">
        <f>'Electric lighting'!$G31+'Clear Sky'!D31</f>
        <v>336.7</v>
      </c>
      <c r="E31" s="28">
        <f>'Electric lighting'!$G31+'Clear Sky'!E31</f>
        <v>336.7</v>
      </c>
      <c r="F31" s="28">
        <f>'Electric lighting'!$G31+'Clear Sky'!F31</f>
        <v>336.7</v>
      </c>
      <c r="G31" s="28">
        <f>'Electric lighting'!$G31+'Clear Sky'!G31</f>
        <v>535.77800000000002</v>
      </c>
      <c r="H31" s="28">
        <f>'Electric lighting'!$G31+'Clear Sky'!H31</f>
        <v>525.47659999999996</v>
      </c>
      <c r="I31" s="28">
        <f>'Electric lighting'!$G31+'Clear Sky'!I31</f>
        <v>473.4948</v>
      </c>
      <c r="J31" s="28">
        <f>'Electric lighting'!$G31+'Clear Sky'!J31</f>
        <v>362.11444999999998</v>
      </c>
      <c r="K31" s="28">
        <f>'Electric lighting'!$G31+'Clear Sky'!K31</f>
        <v>336.7</v>
      </c>
      <c r="L31" s="28">
        <f>'Electric lighting'!$G31+'Clear Sky'!L31</f>
        <v>336.7</v>
      </c>
      <c r="M31" s="28">
        <f>'Electric lighting'!$G31+'Clear Sky'!M31</f>
        <v>336.7</v>
      </c>
      <c r="N31" s="28">
        <f>'Electric lighting'!$G31+'Clear Sky'!N31</f>
        <v>336.7</v>
      </c>
      <c r="O31" s="28">
        <f>'Electric lighting'!$G31+'Clear Sky'!O31</f>
        <v>336.7</v>
      </c>
      <c r="P31" s="28">
        <f>'Electric lighting'!$G31+'Clear Sky'!P31</f>
        <v>725.81639999999993</v>
      </c>
      <c r="Q31" s="28">
        <f>'Electric lighting'!$G31+'Clear Sky'!Q31</f>
        <v>644.07410000000004</v>
      </c>
      <c r="R31" s="28">
        <f>'Electric lighting'!$G31+'Clear Sky'!R31</f>
        <v>588.90329999999994</v>
      </c>
      <c r="S31" s="28">
        <f>'Electric lighting'!$G31+'Clear Sky'!S31</f>
        <v>604.61889999999994</v>
      </c>
      <c r="T31" s="28">
        <f>'Electric lighting'!$G31+'Clear Sky'!T31</f>
        <v>584.35149999999999</v>
      </c>
      <c r="U31" s="28">
        <f>'Electric lighting'!$G31+'Clear Sky'!U31</f>
        <v>442.42700000000002</v>
      </c>
      <c r="V31" s="28">
        <f>'Electric lighting'!$G31+'Clear Sky'!V31</f>
        <v>336.7</v>
      </c>
      <c r="W31" s="28">
        <f>'Electric lighting'!$G31+'Clear Sky'!W31</f>
        <v>336.7</v>
      </c>
      <c r="X31" s="28">
        <f>'Electric lighting'!$G31+'Clear Sky'!X31</f>
        <v>336.7</v>
      </c>
      <c r="Y31" s="28">
        <f>'Electric lighting'!$G31+'Clear Sky'!Y31</f>
        <v>336.7</v>
      </c>
      <c r="Z31" s="28">
        <f>'Electric lighting'!$G31+'Clear Sky'!Z31</f>
        <v>807.11670000000004</v>
      </c>
      <c r="AA31" s="28">
        <f>'Electric lighting'!$G31+'Clear Sky'!AA31</f>
        <v>638.20579999999995</v>
      </c>
      <c r="AB31" s="28">
        <f>'Electric lighting'!$G31+'Clear Sky'!AB31</f>
        <v>574.66719999999998</v>
      </c>
      <c r="AC31" s="28">
        <f>'Electric lighting'!$G31+'Clear Sky'!AC31</f>
        <v>683.34179999999992</v>
      </c>
      <c r="AD31" s="28">
        <f>'Electric lighting'!$G31+'Clear Sky'!AD31</f>
        <v>666.55739999999992</v>
      </c>
      <c r="AE31" s="28">
        <f>'Electric lighting'!$G31+'Clear Sky'!AE31</f>
        <v>694.0711</v>
      </c>
    </row>
    <row r="32" spans="1:31" x14ac:dyDescent="0.3">
      <c r="A32" s="69" t="s">
        <v>37</v>
      </c>
      <c r="B32" s="28">
        <f>'Electric lighting'!$G32+'Clear Sky'!B32</f>
        <v>349.9</v>
      </c>
      <c r="C32" s="28">
        <f>'Electric lighting'!$G32+'Clear Sky'!C32</f>
        <v>349.9</v>
      </c>
      <c r="D32" s="28">
        <f>'Electric lighting'!$G32+'Clear Sky'!D32</f>
        <v>349.9</v>
      </c>
      <c r="E32" s="28">
        <f>'Electric lighting'!$G32+'Clear Sky'!E32</f>
        <v>349.9</v>
      </c>
      <c r="F32" s="28">
        <f>'Electric lighting'!$G32+'Clear Sky'!F32</f>
        <v>349.9</v>
      </c>
      <c r="G32" s="28">
        <f>'Electric lighting'!$G32+'Clear Sky'!G32</f>
        <v>618.73689999999999</v>
      </c>
      <c r="H32" s="28">
        <f>'Electric lighting'!$G32+'Clear Sky'!H32</f>
        <v>578.14019999999994</v>
      </c>
      <c r="I32" s="28">
        <f>'Electric lighting'!$G32+'Clear Sky'!I32</f>
        <v>522.798</v>
      </c>
      <c r="J32" s="28">
        <f>'Electric lighting'!$G32+'Clear Sky'!J32</f>
        <v>374.34503999999998</v>
      </c>
      <c r="K32" s="28">
        <f>'Electric lighting'!$G32+'Clear Sky'!K32</f>
        <v>349.9</v>
      </c>
      <c r="L32" s="28">
        <f>'Electric lighting'!$G32+'Clear Sky'!L32</f>
        <v>349.9</v>
      </c>
      <c r="M32" s="28">
        <f>'Electric lighting'!$G32+'Clear Sky'!M32</f>
        <v>349.9</v>
      </c>
      <c r="N32" s="28">
        <f>'Electric lighting'!$G32+'Clear Sky'!N32</f>
        <v>349.9</v>
      </c>
      <c r="O32" s="28">
        <f>'Electric lighting'!$G32+'Clear Sky'!O32</f>
        <v>349.9</v>
      </c>
      <c r="P32" s="28">
        <f>'Electric lighting'!$G32+'Clear Sky'!P32</f>
        <v>959.88979999999992</v>
      </c>
      <c r="Q32" s="28">
        <f>'Electric lighting'!$G32+'Clear Sky'!Q32</f>
        <v>683.65570000000002</v>
      </c>
      <c r="R32" s="28">
        <f>'Electric lighting'!$G32+'Clear Sky'!R32</f>
        <v>678.04359999999997</v>
      </c>
      <c r="S32" s="28">
        <f>'Electric lighting'!$G32+'Clear Sky'!S32</f>
        <v>674.51909999999998</v>
      </c>
      <c r="T32" s="28">
        <f>'Electric lighting'!$G32+'Clear Sky'!T32</f>
        <v>674.61779999999999</v>
      </c>
      <c r="U32" s="28">
        <f>'Electric lighting'!$G32+'Clear Sky'!U32</f>
        <v>487.53639999999996</v>
      </c>
      <c r="V32" s="28">
        <f>'Electric lighting'!$G32+'Clear Sky'!V32</f>
        <v>349.9</v>
      </c>
      <c r="W32" s="28">
        <f>'Electric lighting'!$G32+'Clear Sky'!W32</f>
        <v>349.9</v>
      </c>
      <c r="X32" s="28">
        <f>'Electric lighting'!$G32+'Clear Sky'!X32</f>
        <v>349.9</v>
      </c>
      <c r="Y32" s="28">
        <f>'Electric lighting'!$G32+'Clear Sky'!Y32</f>
        <v>349.9</v>
      </c>
      <c r="Z32" s="28">
        <f>'Electric lighting'!$G32+'Clear Sky'!Z32</f>
        <v>963.99329999999998</v>
      </c>
      <c r="AA32" s="28">
        <f>'Electric lighting'!$G32+'Clear Sky'!AA32</f>
        <v>771.06039999999996</v>
      </c>
      <c r="AB32" s="28">
        <f>'Electric lighting'!$G32+'Clear Sky'!AB32</f>
        <v>724.31320000000005</v>
      </c>
      <c r="AC32" s="28">
        <f>'Electric lighting'!$G32+'Clear Sky'!AC32</f>
        <v>705.06690000000003</v>
      </c>
      <c r="AD32" s="28">
        <f>'Electric lighting'!$G32+'Clear Sky'!AD32</f>
        <v>663.54909999999995</v>
      </c>
      <c r="AE32" s="28">
        <f>'Electric lighting'!$G32+'Clear Sky'!AE32</f>
        <v>596.07729999999992</v>
      </c>
    </row>
    <row r="33" spans="1:33" x14ac:dyDescent="0.3">
      <c r="A33" s="69" t="s">
        <v>38</v>
      </c>
      <c r="B33" s="28">
        <f>'Electric lighting'!$G33+'Clear Sky'!B33</f>
        <v>344.9</v>
      </c>
      <c r="C33" s="28">
        <f>'Electric lighting'!$G33+'Clear Sky'!C33</f>
        <v>344.9</v>
      </c>
      <c r="D33" s="28">
        <f>'Electric lighting'!$G33+'Clear Sky'!D33</f>
        <v>344.9</v>
      </c>
      <c r="E33" s="28">
        <f>'Electric lighting'!$G33+'Clear Sky'!E33</f>
        <v>344.9</v>
      </c>
      <c r="F33" s="28">
        <f>'Electric lighting'!$G33+'Clear Sky'!F33</f>
        <v>344.9</v>
      </c>
      <c r="G33" s="28">
        <f>'Electric lighting'!$G33+'Clear Sky'!G33</f>
        <v>694.08590000000004</v>
      </c>
      <c r="H33" s="28">
        <f>'Electric lighting'!$G33+'Clear Sky'!H33</f>
        <v>627.77539999999999</v>
      </c>
      <c r="I33" s="28">
        <f>'Electric lighting'!$G33+'Clear Sky'!I33</f>
        <v>552.28719999999998</v>
      </c>
      <c r="J33" s="28">
        <f>'Electric lighting'!$G33+'Clear Sky'!J33</f>
        <v>383.79062999999996</v>
      </c>
      <c r="K33" s="28">
        <f>'Electric lighting'!$G33+'Clear Sky'!K33</f>
        <v>344.9</v>
      </c>
      <c r="L33" s="28">
        <f>'Electric lighting'!$G33+'Clear Sky'!L33</f>
        <v>344.9</v>
      </c>
      <c r="M33" s="28">
        <f>'Electric lighting'!$G33+'Clear Sky'!M33</f>
        <v>344.9</v>
      </c>
      <c r="N33" s="28">
        <f>'Electric lighting'!$G33+'Clear Sky'!N33</f>
        <v>344.9</v>
      </c>
      <c r="O33" s="28">
        <f>'Electric lighting'!$G33+'Clear Sky'!O33</f>
        <v>344.9</v>
      </c>
      <c r="P33" s="28">
        <f>'Electric lighting'!$G33+'Clear Sky'!P33</f>
        <v>966.09709999999995</v>
      </c>
      <c r="Q33" s="28">
        <f>'Electric lighting'!$G33+'Clear Sky'!Q33</f>
        <v>869.17520000000002</v>
      </c>
      <c r="R33" s="28">
        <f>'Electric lighting'!$G33+'Clear Sky'!R33</f>
        <v>704.47039999999993</v>
      </c>
      <c r="S33" s="28">
        <f>'Electric lighting'!$G33+'Clear Sky'!S33</f>
        <v>762.25009999999997</v>
      </c>
      <c r="T33" s="28">
        <f>'Electric lighting'!$G33+'Clear Sky'!T33</f>
        <v>666.72299999999996</v>
      </c>
      <c r="U33" s="28">
        <f>'Electric lighting'!$G33+'Clear Sky'!U33</f>
        <v>543.63009999999997</v>
      </c>
      <c r="V33" s="28">
        <f>'Electric lighting'!$G33+'Clear Sky'!V33</f>
        <v>344.9</v>
      </c>
      <c r="W33" s="28">
        <f>'Electric lighting'!$G33+'Clear Sky'!W33</f>
        <v>344.9</v>
      </c>
      <c r="X33" s="28">
        <f>'Electric lighting'!$G33+'Clear Sky'!X33</f>
        <v>344.9</v>
      </c>
      <c r="Y33" s="28">
        <f>'Electric lighting'!$G33+'Clear Sky'!Y33</f>
        <v>344.9</v>
      </c>
      <c r="Z33" s="28">
        <f>'Electric lighting'!$G33+'Clear Sky'!Z33</f>
        <v>1140.7415000000001</v>
      </c>
      <c r="AA33" s="28">
        <f>'Electric lighting'!$G33+'Clear Sky'!AA33</f>
        <v>783.02689999999996</v>
      </c>
      <c r="AB33" s="28">
        <f>'Electric lighting'!$G33+'Clear Sky'!AB33</f>
        <v>616.76700000000005</v>
      </c>
      <c r="AC33" s="28">
        <f>'Electric lighting'!$G33+'Clear Sky'!AC33</f>
        <v>867.19069999999999</v>
      </c>
      <c r="AD33" s="28">
        <f>'Electric lighting'!$G33+'Clear Sky'!AD33</f>
        <v>835.16949999999997</v>
      </c>
      <c r="AE33" s="28">
        <f>'Electric lighting'!$G33+'Clear Sky'!AE33</f>
        <v>727.70270000000005</v>
      </c>
    </row>
    <row r="34" spans="1:33" x14ac:dyDescent="0.3">
      <c r="A34" s="69" t="s">
        <v>39</v>
      </c>
      <c r="B34" s="28">
        <f>'Electric lighting'!$G34+'Clear Sky'!B34</f>
        <v>328.6</v>
      </c>
      <c r="C34" s="28">
        <f>'Electric lighting'!$G34+'Clear Sky'!C34</f>
        <v>328.6</v>
      </c>
      <c r="D34" s="28">
        <f>'Electric lighting'!$G34+'Clear Sky'!D34</f>
        <v>328.6</v>
      </c>
      <c r="E34" s="28">
        <f>'Electric lighting'!$G34+'Clear Sky'!E34</f>
        <v>328.6</v>
      </c>
      <c r="F34" s="28">
        <f>'Electric lighting'!$G34+'Clear Sky'!F34</f>
        <v>328.6</v>
      </c>
      <c r="G34" s="28">
        <f>'Electric lighting'!$G34+'Clear Sky'!G34</f>
        <v>672.798</v>
      </c>
      <c r="H34" s="28">
        <f>'Electric lighting'!$G34+'Clear Sky'!H34</f>
        <v>701.13840000000005</v>
      </c>
      <c r="I34" s="28">
        <f>'Electric lighting'!$G34+'Clear Sky'!I34</f>
        <v>627.79169999999999</v>
      </c>
      <c r="J34" s="28">
        <f>'Electric lighting'!$G34+'Clear Sky'!J34</f>
        <v>370.48009000000002</v>
      </c>
      <c r="K34" s="28">
        <f>'Electric lighting'!$G34+'Clear Sky'!K34</f>
        <v>328.6</v>
      </c>
      <c r="L34" s="28">
        <f>'Electric lighting'!$G34+'Clear Sky'!L34</f>
        <v>328.6</v>
      </c>
      <c r="M34" s="28">
        <f>'Electric lighting'!$G34+'Clear Sky'!M34</f>
        <v>328.6</v>
      </c>
      <c r="N34" s="28">
        <f>'Electric lighting'!$G34+'Clear Sky'!N34</f>
        <v>328.6</v>
      </c>
      <c r="O34" s="28">
        <f>'Electric lighting'!$G34+'Clear Sky'!O34</f>
        <v>328.6</v>
      </c>
      <c r="P34" s="28">
        <f>'Electric lighting'!$G34+'Clear Sky'!P34</f>
        <v>1153.0747000000001</v>
      </c>
      <c r="Q34" s="28">
        <f>'Electric lighting'!$G34+'Clear Sky'!Q34</f>
        <v>957.94950000000006</v>
      </c>
      <c r="R34" s="28">
        <f>'Electric lighting'!$G34+'Clear Sky'!R34</f>
        <v>798.14030000000002</v>
      </c>
      <c r="S34" s="28">
        <f>'Electric lighting'!$G34+'Clear Sky'!S34</f>
        <v>794.73490000000004</v>
      </c>
      <c r="T34" s="28">
        <f>'Electric lighting'!$G34+'Clear Sky'!T34</f>
        <v>772.19190000000003</v>
      </c>
      <c r="U34" s="28">
        <f>'Electric lighting'!$G34+'Clear Sky'!U34</f>
        <v>558.58159999999998</v>
      </c>
      <c r="V34" s="28">
        <f>'Electric lighting'!$G34+'Clear Sky'!V34</f>
        <v>328.6</v>
      </c>
      <c r="W34" s="28">
        <f>'Electric lighting'!$G34+'Clear Sky'!W34</f>
        <v>328.6</v>
      </c>
      <c r="X34" s="28">
        <f>'Electric lighting'!$G34+'Clear Sky'!X34</f>
        <v>328.6</v>
      </c>
      <c r="Y34" s="28">
        <f>'Electric lighting'!$G34+'Clear Sky'!Y34</f>
        <v>328.6</v>
      </c>
      <c r="Z34" s="28">
        <f>'Electric lighting'!$G34+'Clear Sky'!Z34</f>
        <v>1323.6507000000001</v>
      </c>
      <c r="AA34" s="28">
        <f>'Electric lighting'!$G34+'Clear Sky'!AA34</f>
        <v>1015.8313000000001</v>
      </c>
      <c r="AB34" s="28">
        <f>'Electric lighting'!$G34+'Clear Sky'!AB34</f>
        <v>810.32960000000003</v>
      </c>
      <c r="AC34" s="28">
        <f>'Electric lighting'!$G34+'Clear Sky'!AC34</f>
        <v>857.9751</v>
      </c>
      <c r="AD34" s="28">
        <f>'Electric lighting'!$G34+'Clear Sky'!AD34</f>
        <v>853.60490000000004</v>
      </c>
      <c r="AE34" s="28">
        <f>'Electric lighting'!$G34+'Clear Sky'!AE34</f>
        <v>900.89</v>
      </c>
    </row>
    <row r="35" spans="1:33" x14ac:dyDescent="0.3">
      <c r="A35" s="69" t="s">
        <v>40</v>
      </c>
      <c r="B35" s="28">
        <f>'Electric lighting'!$G35+'Clear Sky'!B35</f>
        <v>338</v>
      </c>
      <c r="C35" s="28">
        <f>'Electric lighting'!$G35+'Clear Sky'!C35</f>
        <v>338</v>
      </c>
      <c r="D35" s="28">
        <f>'Electric lighting'!$G35+'Clear Sky'!D35</f>
        <v>338</v>
      </c>
      <c r="E35" s="28">
        <f>'Electric lighting'!$G35+'Clear Sky'!E35</f>
        <v>338</v>
      </c>
      <c r="F35" s="28">
        <f>'Electric lighting'!$G35+'Clear Sky'!F35</f>
        <v>338</v>
      </c>
      <c r="G35" s="28">
        <f>'Electric lighting'!$G35+'Clear Sky'!G35</f>
        <v>1029.9180999999999</v>
      </c>
      <c r="H35" s="28">
        <f>'Electric lighting'!$G35+'Clear Sky'!H35</f>
        <v>821.74630000000002</v>
      </c>
      <c r="I35" s="28">
        <f>'Electric lighting'!$G35+'Clear Sky'!I35</f>
        <v>708.65539999999999</v>
      </c>
      <c r="J35" s="28">
        <f>'Electric lighting'!$G35+'Clear Sky'!J35</f>
        <v>405.83832999999998</v>
      </c>
      <c r="K35" s="28">
        <f>'Electric lighting'!$G35+'Clear Sky'!K35</f>
        <v>338</v>
      </c>
      <c r="L35" s="28">
        <f>'Electric lighting'!$G35+'Clear Sky'!L35</f>
        <v>338</v>
      </c>
      <c r="M35" s="28">
        <f>'Electric lighting'!$G35+'Clear Sky'!M35</f>
        <v>338</v>
      </c>
      <c r="N35" s="28">
        <f>'Electric lighting'!$G35+'Clear Sky'!N35</f>
        <v>338</v>
      </c>
      <c r="O35" s="28">
        <f>'Electric lighting'!$G35+'Clear Sky'!O35</f>
        <v>338</v>
      </c>
      <c r="P35" s="28">
        <f>'Electric lighting'!$G35+'Clear Sky'!P35</f>
        <v>1469.675</v>
      </c>
      <c r="Q35" s="28">
        <f>'Electric lighting'!$G35+'Clear Sky'!Q35</f>
        <v>1198.2728999999999</v>
      </c>
      <c r="R35" s="28">
        <f>'Electric lighting'!$G35+'Clear Sky'!R35</f>
        <v>1026.9940999999999</v>
      </c>
      <c r="S35" s="28">
        <f>'Electric lighting'!$G35+'Clear Sky'!S35</f>
        <v>985.72799999999995</v>
      </c>
      <c r="T35" s="28">
        <f>'Electric lighting'!$G35+'Clear Sky'!T35</f>
        <v>979.30430000000001</v>
      </c>
      <c r="U35" s="28">
        <f>'Electric lighting'!$G35+'Clear Sky'!U35</f>
        <v>695.85719999999992</v>
      </c>
      <c r="V35" s="28">
        <f>'Electric lighting'!$G35+'Clear Sky'!V35</f>
        <v>338</v>
      </c>
      <c r="W35" s="28">
        <f>'Electric lighting'!$G35+'Clear Sky'!W35</f>
        <v>338</v>
      </c>
      <c r="X35" s="28">
        <f>'Electric lighting'!$G35+'Clear Sky'!X35</f>
        <v>338</v>
      </c>
      <c r="Y35" s="28">
        <f>'Electric lighting'!$G35+'Clear Sky'!Y35</f>
        <v>338</v>
      </c>
      <c r="Z35" s="28">
        <f>'Electric lighting'!$G35+'Clear Sky'!Z35</f>
        <v>1507.8330000000001</v>
      </c>
      <c r="AA35" s="28">
        <f>'Electric lighting'!$G35+'Clear Sky'!AA35</f>
        <v>1403.5840000000001</v>
      </c>
      <c r="AB35" s="28">
        <f>'Electric lighting'!$G35+'Clear Sky'!AB35</f>
        <v>989.19380000000001</v>
      </c>
      <c r="AC35" s="28">
        <f>'Electric lighting'!$G35+'Clear Sky'!AC35</f>
        <v>1122.6021000000001</v>
      </c>
      <c r="AD35" s="28">
        <f>'Electric lighting'!$G35+'Clear Sky'!AD35</f>
        <v>1065.7415000000001</v>
      </c>
      <c r="AE35" s="28">
        <f>'Electric lighting'!$G35+'Clear Sky'!AE35</f>
        <v>1137.9097000000002</v>
      </c>
    </row>
    <row r="36" spans="1:33" x14ac:dyDescent="0.3">
      <c r="A36" s="69" t="s">
        <v>41</v>
      </c>
      <c r="B36" s="28">
        <f>'Electric lighting'!$G36+'Clear Sky'!B36</f>
        <v>350.7</v>
      </c>
      <c r="C36" s="28">
        <f>'Electric lighting'!$G36+'Clear Sky'!C36</f>
        <v>350.7</v>
      </c>
      <c r="D36" s="28">
        <f>'Electric lighting'!$G36+'Clear Sky'!D36</f>
        <v>350.7</v>
      </c>
      <c r="E36" s="28">
        <f>'Electric lighting'!$G36+'Clear Sky'!E36</f>
        <v>350.7</v>
      </c>
      <c r="F36" s="28">
        <f>'Electric lighting'!$G36+'Clear Sky'!F36</f>
        <v>350.7</v>
      </c>
      <c r="G36" s="28">
        <f>'Electric lighting'!$G36+'Clear Sky'!G36</f>
        <v>1030.7388000000001</v>
      </c>
      <c r="H36" s="28">
        <f>'Electric lighting'!$G36+'Clear Sky'!H36</f>
        <v>951.47579999999994</v>
      </c>
      <c r="I36" s="28">
        <f>'Electric lighting'!$G36+'Clear Sky'!I36</f>
        <v>749.00689999999997</v>
      </c>
      <c r="J36" s="28">
        <f>'Electric lighting'!$G36+'Clear Sky'!J36</f>
        <v>437.62558000000001</v>
      </c>
      <c r="K36" s="28">
        <f>'Electric lighting'!$G36+'Clear Sky'!K36</f>
        <v>350.7</v>
      </c>
      <c r="L36" s="28">
        <f>'Electric lighting'!$G36+'Clear Sky'!L36</f>
        <v>350.7</v>
      </c>
      <c r="M36" s="28">
        <f>'Electric lighting'!$G36+'Clear Sky'!M36</f>
        <v>350.7</v>
      </c>
      <c r="N36" s="28">
        <f>'Electric lighting'!$G36+'Clear Sky'!N36</f>
        <v>350.7</v>
      </c>
      <c r="O36" s="28">
        <f>'Electric lighting'!$G36+'Clear Sky'!O36</f>
        <v>350.7</v>
      </c>
      <c r="P36" s="28">
        <f>'Electric lighting'!$G36+'Clear Sky'!P36</f>
        <v>1660.3010000000002</v>
      </c>
      <c r="Q36" s="28">
        <f>'Electric lighting'!$G36+'Clear Sky'!Q36</f>
        <v>1264.7965999999999</v>
      </c>
      <c r="R36" s="28">
        <f>'Electric lighting'!$G36+'Clear Sky'!R36</f>
        <v>1124.5087000000001</v>
      </c>
      <c r="S36" s="28">
        <f>'Electric lighting'!$G36+'Clear Sky'!S36</f>
        <v>1188.9197999999999</v>
      </c>
      <c r="T36" s="28">
        <f>'Electric lighting'!$G36+'Clear Sky'!T36</f>
        <v>990.80189999999993</v>
      </c>
      <c r="U36" s="28">
        <f>'Electric lighting'!$G36+'Clear Sky'!U36</f>
        <v>744.5607</v>
      </c>
      <c r="V36" s="28">
        <f>'Electric lighting'!$G36+'Clear Sky'!V36</f>
        <v>350.7</v>
      </c>
      <c r="W36" s="28">
        <f>'Electric lighting'!$G36+'Clear Sky'!W36</f>
        <v>350.7</v>
      </c>
      <c r="X36" s="28">
        <f>'Electric lighting'!$G36+'Clear Sky'!X36</f>
        <v>350.7</v>
      </c>
      <c r="Y36" s="28">
        <f>'Electric lighting'!$G36+'Clear Sky'!Y36</f>
        <v>350.7</v>
      </c>
      <c r="Z36" s="28">
        <f>'Electric lighting'!$G36+'Clear Sky'!Z36</f>
        <v>2395.9169999999999</v>
      </c>
      <c r="AA36" s="28">
        <f>'Electric lighting'!$G36+'Clear Sky'!AA36</f>
        <v>1489.451</v>
      </c>
      <c r="AB36" s="28">
        <f>'Electric lighting'!$G36+'Clear Sky'!AB36</f>
        <v>1098.6936000000001</v>
      </c>
      <c r="AC36" s="28">
        <f>'Electric lighting'!$G36+'Clear Sky'!AC36</f>
        <v>1244.5001999999999</v>
      </c>
      <c r="AD36" s="28">
        <f>'Electric lighting'!$G36+'Clear Sky'!AD36</f>
        <v>1247.0817</v>
      </c>
      <c r="AE36" s="28">
        <f>'Electric lighting'!$G36+'Clear Sky'!AE36</f>
        <v>1158.0833</v>
      </c>
    </row>
    <row r="37" spans="1:33" x14ac:dyDescent="0.3">
      <c r="A37" s="69" t="s">
        <v>42</v>
      </c>
      <c r="B37" s="28">
        <f>'Electric lighting'!$G37+'Clear Sky'!B37</f>
        <v>346.1</v>
      </c>
      <c r="C37" s="28">
        <f>'Electric lighting'!$G37+'Clear Sky'!C37</f>
        <v>346.1</v>
      </c>
      <c r="D37" s="28">
        <f>'Electric lighting'!$G37+'Clear Sky'!D37</f>
        <v>346.1</v>
      </c>
      <c r="E37" s="28">
        <f>'Electric lighting'!$G37+'Clear Sky'!E37</f>
        <v>346.1</v>
      </c>
      <c r="F37" s="28">
        <f>'Electric lighting'!$G37+'Clear Sky'!F37</f>
        <v>346.1</v>
      </c>
      <c r="G37" s="28">
        <f>'Electric lighting'!$G37+'Clear Sky'!G37</f>
        <v>1455.6979999999999</v>
      </c>
      <c r="H37" s="28">
        <f>'Electric lighting'!$G37+'Clear Sky'!H37</f>
        <v>1134.3714</v>
      </c>
      <c r="I37" s="28">
        <f>'Electric lighting'!$G37+'Clear Sky'!I37</f>
        <v>853.75350000000003</v>
      </c>
      <c r="J37" s="28">
        <f>'Electric lighting'!$G37+'Clear Sky'!J37</f>
        <v>467.61600000000004</v>
      </c>
      <c r="K37" s="28">
        <f>'Electric lighting'!$G37+'Clear Sky'!K37</f>
        <v>346.1</v>
      </c>
      <c r="L37" s="28">
        <f>'Electric lighting'!$G37+'Clear Sky'!L37</f>
        <v>346.1</v>
      </c>
      <c r="M37" s="28">
        <f>'Electric lighting'!$G37+'Clear Sky'!M37</f>
        <v>346.1</v>
      </c>
      <c r="N37" s="28">
        <f>'Electric lighting'!$G37+'Clear Sky'!N37</f>
        <v>346.1</v>
      </c>
      <c r="O37" s="28">
        <f>'Electric lighting'!$G37+'Clear Sky'!O37</f>
        <v>346.1</v>
      </c>
      <c r="P37" s="28">
        <f>'Electric lighting'!$G37+'Clear Sky'!P37</f>
        <v>2282.8220000000001</v>
      </c>
      <c r="Q37" s="28">
        <f>'Electric lighting'!$G37+'Clear Sky'!Q37</f>
        <v>1721.6950000000002</v>
      </c>
      <c r="R37" s="28">
        <f>'Electric lighting'!$G37+'Clear Sky'!R37</f>
        <v>1474.4</v>
      </c>
      <c r="S37" s="28">
        <f>'Electric lighting'!$G37+'Clear Sky'!S37</f>
        <v>1296.5832</v>
      </c>
      <c r="T37" s="28">
        <f>'Electric lighting'!$G37+'Clear Sky'!T37</f>
        <v>1111.0088000000001</v>
      </c>
      <c r="U37" s="28">
        <f>'Electric lighting'!$G37+'Clear Sky'!U37</f>
        <v>807.01819999999998</v>
      </c>
      <c r="V37" s="28">
        <f>'Electric lighting'!$G37+'Clear Sky'!V37</f>
        <v>346.1</v>
      </c>
      <c r="W37" s="28">
        <f>'Electric lighting'!$G37+'Clear Sky'!W37</f>
        <v>346.1</v>
      </c>
      <c r="X37" s="28">
        <f>'Electric lighting'!$G37+'Clear Sky'!X37</f>
        <v>346.1</v>
      </c>
      <c r="Y37" s="28">
        <f>'Electric lighting'!$G37+'Clear Sky'!Y37</f>
        <v>346.1</v>
      </c>
      <c r="Z37" s="28">
        <f>'Electric lighting'!$G37+'Clear Sky'!Z37</f>
        <v>2825.8220000000001</v>
      </c>
      <c r="AA37" s="28">
        <f>'Electric lighting'!$G37+'Clear Sky'!AA37</f>
        <v>2080.0529999999999</v>
      </c>
      <c r="AB37" s="28">
        <f>'Electric lighting'!$G37+'Clear Sky'!AB37</f>
        <v>1457.7620000000002</v>
      </c>
      <c r="AC37" s="28">
        <f>'Electric lighting'!$G37+'Clear Sky'!AC37</f>
        <v>1495.692</v>
      </c>
      <c r="AD37" s="28">
        <f>'Electric lighting'!$G37+'Clear Sky'!AD37</f>
        <v>1418.6999999999998</v>
      </c>
      <c r="AE37" s="28">
        <f>'Electric lighting'!$G37+'Clear Sky'!AE37</f>
        <v>1365.268</v>
      </c>
    </row>
    <row r="38" spans="1:33" x14ac:dyDescent="0.3">
      <c r="A38" s="69" t="s">
        <v>43</v>
      </c>
      <c r="B38" s="28">
        <f>'Electric lighting'!$G38+'Clear Sky'!B38</f>
        <v>323.60000000000002</v>
      </c>
      <c r="C38" s="28">
        <f>'Electric lighting'!$G38+'Clear Sky'!C38</f>
        <v>323.60000000000002</v>
      </c>
      <c r="D38" s="28">
        <f>'Electric lighting'!$G38+'Clear Sky'!D38</f>
        <v>323.60000000000002</v>
      </c>
      <c r="E38" s="28">
        <f>'Electric lighting'!$G38+'Clear Sky'!E38</f>
        <v>323.60000000000002</v>
      </c>
      <c r="F38" s="28">
        <f>'Electric lighting'!$G38+'Clear Sky'!F38</f>
        <v>323.60000000000002</v>
      </c>
      <c r="G38" s="28">
        <f>'Electric lighting'!$G38+'Clear Sky'!G38</f>
        <v>1954.4949999999999</v>
      </c>
      <c r="H38" s="28">
        <f>'Electric lighting'!$G38+'Clear Sky'!H38</f>
        <v>1313.444</v>
      </c>
      <c r="I38" s="28">
        <f>'Electric lighting'!$G38+'Clear Sky'!I38</f>
        <v>972.03840000000002</v>
      </c>
      <c r="J38" s="28">
        <f>'Electric lighting'!$G38+'Clear Sky'!J38</f>
        <v>505.41240000000005</v>
      </c>
      <c r="K38" s="28">
        <f>'Electric lighting'!$G38+'Clear Sky'!K38</f>
        <v>323.60000000000002</v>
      </c>
      <c r="L38" s="28">
        <f>'Electric lighting'!$G38+'Clear Sky'!L38</f>
        <v>323.60000000000002</v>
      </c>
      <c r="M38" s="28">
        <f>'Electric lighting'!$G38+'Clear Sky'!M38</f>
        <v>323.60000000000002</v>
      </c>
      <c r="N38" s="28">
        <f>'Electric lighting'!$G38+'Clear Sky'!N38</f>
        <v>323.60000000000002</v>
      </c>
      <c r="O38" s="28">
        <f>'Electric lighting'!$G38+'Clear Sky'!O38</f>
        <v>323.60000000000002</v>
      </c>
      <c r="P38" s="28">
        <f>'Electric lighting'!$G38+'Clear Sky'!P38</f>
        <v>3354.4859999999999</v>
      </c>
      <c r="Q38" s="28">
        <f>'Electric lighting'!$G38+'Clear Sky'!Q38</f>
        <v>2346.3000000000002</v>
      </c>
      <c r="R38" s="28">
        <f>'Electric lighting'!$G38+'Clear Sky'!R38</f>
        <v>1762.4639999999999</v>
      </c>
      <c r="S38" s="28">
        <f>'Electric lighting'!$G38+'Clear Sky'!S38</f>
        <v>1613.6509999999998</v>
      </c>
      <c r="T38" s="28">
        <f>'Electric lighting'!$G38+'Clear Sky'!T38</f>
        <v>1256.2246</v>
      </c>
      <c r="U38" s="28">
        <f>'Electric lighting'!$G38+'Clear Sky'!U38</f>
        <v>889.78899999999999</v>
      </c>
      <c r="V38" s="28">
        <f>'Electric lighting'!$G38+'Clear Sky'!V38</f>
        <v>323.60000000000002</v>
      </c>
      <c r="W38" s="28">
        <f>'Electric lighting'!$G38+'Clear Sky'!W38</f>
        <v>323.60000000000002</v>
      </c>
      <c r="X38" s="28">
        <f>'Electric lighting'!$G38+'Clear Sky'!X38</f>
        <v>323.60000000000002</v>
      </c>
      <c r="Y38" s="28">
        <f>'Electric lighting'!$G38+'Clear Sky'!Y38</f>
        <v>323.60000000000002</v>
      </c>
      <c r="Z38" s="28">
        <f>'Electric lighting'!$G38+'Clear Sky'!Z38</f>
        <v>4073.8109999999997</v>
      </c>
      <c r="AA38" s="28">
        <f>'Electric lighting'!$G38+'Clear Sky'!AA38</f>
        <v>2718.8759999999997</v>
      </c>
      <c r="AB38" s="28">
        <f>'Electric lighting'!$G38+'Clear Sky'!AB38</f>
        <v>1893.0659999999998</v>
      </c>
      <c r="AC38" s="28">
        <f>'Electric lighting'!$G38+'Clear Sky'!AC38</f>
        <v>1997.4760000000001</v>
      </c>
      <c r="AD38" s="28">
        <f>'Electric lighting'!$G38+'Clear Sky'!AD38</f>
        <v>1709.7939999999999</v>
      </c>
      <c r="AE38" s="28">
        <f>'Electric lighting'!$G38+'Clear Sky'!AE38</f>
        <v>1611.431</v>
      </c>
    </row>
    <row r="39" spans="1:33" x14ac:dyDescent="0.3">
      <c r="A39" s="3"/>
      <c r="B39" s="3">
        <f>COUNTIF(B3:B38,"&gt;500")</f>
        <v>0</v>
      </c>
      <c r="C39" s="3">
        <f t="shared" ref="C39:AE39" si="0">COUNTIF(C3:C38,"&gt;500")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34</v>
      </c>
      <c r="H39" s="3">
        <f t="shared" si="0"/>
        <v>34</v>
      </c>
      <c r="I39" s="3">
        <f t="shared" si="0"/>
        <v>27</v>
      </c>
      <c r="J39" s="3">
        <f t="shared" si="0"/>
        <v>5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36</v>
      </c>
      <c r="Q39" s="3">
        <f t="shared" si="0"/>
        <v>36</v>
      </c>
      <c r="R39" s="3">
        <f t="shared" si="0"/>
        <v>36</v>
      </c>
      <c r="S39" s="3">
        <f t="shared" si="0"/>
        <v>36</v>
      </c>
      <c r="T39" s="3">
        <f t="shared" si="0"/>
        <v>36</v>
      </c>
      <c r="U39" s="3">
        <f t="shared" si="0"/>
        <v>27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36</v>
      </c>
      <c r="AA39" s="3">
        <f t="shared" si="0"/>
        <v>36</v>
      </c>
      <c r="AB39" s="3">
        <f t="shared" si="0"/>
        <v>36</v>
      </c>
      <c r="AC39" s="3">
        <f t="shared" si="0"/>
        <v>36</v>
      </c>
      <c r="AD39" s="3">
        <f t="shared" si="0"/>
        <v>36</v>
      </c>
      <c r="AE39" s="3">
        <f t="shared" si="0"/>
        <v>36</v>
      </c>
    </row>
    <row r="40" spans="1:33" ht="15" thickBot="1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1:33" ht="15" thickBot="1" x14ac:dyDescent="0.35">
      <c r="A41" s="117" t="s">
        <v>73</v>
      </c>
      <c r="B41" s="114" t="s">
        <v>77</v>
      </c>
      <c r="C41" s="115"/>
      <c r="D41" s="115"/>
      <c r="E41" s="115"/>
      <c r="F41" s="115"/>
      <c r="G41" s="115"/>
      <c r="H41" s="115"/>
      <c r="I41" s="115"/>
      <c r="J41" s="115"/>
      <c r="K41" s="116"/>
      <c r="L41" s="114" t="s">
        <v>78</v>
      </c>
      <c r="M41" s="115"/>
      <c r="N41" s="115"/>
      <c r="O41" s="115"/>
      <c r="P41" s="115"/>
      <c r="Q41" s="115"/>
      <c r="R41" s="115"/>
      <c r="S41" s="115"/>
      <c r="T41" s="115"/>
      <c r="U41" s="116"/>
      <c r="V41" s="114" t="s">
        <v>79</v>
      </c>
      <c r="W41" s="115"/>
      <c r="X41" s="115"/>
      <c r="Y41" s="115"/>
      <c r="Z41" s="115"/>
      <c r="AA41" s="115"/>
      <c r="AB41" s="115"/>
      <c r="AC41" s="115"/>
      <c r="AD41" s="115"/>
      <c r="AE41" s="116"/>
    </row>
    <row r="42" spans="1:33" ht="15" thickBot="1" x14ac:dyDescent="0.35">
      <c r="A42" s="118"/>
      <c r="B42" s="68">
        <v>8.3000000000000007</v>
      </c>
      <c r="C42" s="68">
        <v>9.3000000000000007</v>
      </c>
      <c r="D42" s="68">
        <v>10.3</v>
      </c>
      <c r="E42" s="68">
        <v>11.3</v>
      </c>
      <c r="F42" s="68">
        <v>12.3</v>
      </c>
      <c r="G42" s="68">
        <v>13.3</v>
      </c>
      <c r="H42" s="68">
        <v>14.3</v>
      </c>
      <c r="I42" s="68">
        <v>15.3</v>
      </c>
      <c r="J42" s="68">
        <v>16.3</v>
      </c>
      <c r="K42" s="67">
        <v>17.3</v>
      </c>
      <c r="L42" s="68">
        <v>8.3000000000000007</v>
      </c>
      <c r="M42" s="68">
        <v>9.3000000000000007</v>
      </c>
      <c r="N42" s="68">
        <v>10.3</v>
      </c>
      <c r="O42" s="68">
        <v>11.3</v>
      </c>
      <c r="P42" s="68">
        <v>12.3</v>
      </c>
      <c r="Q42" s="68">
        <v>13.3</v>
      </c>
      <c r="R42" s="68">
        <v>14.3</v>
      </c>
      <c r="S42" s="68">
        <v>15.3</v>
      </c>
      <c r="T42" s="68">
        <v>16.3</v>
      </c>
      <c r="U42" s="67">
        <v>17.3</v>
      </c>
      <c r="V42" s="67">
        <v>7.3</v>
      </c>
      <c r="W42" s="68">
        <v>8.3000000000000007</v>
      </c>
      <c r="X42" s="68">
        <v>9.3000000000000007</v>
      </c>
      <c r="Y42" s="68">
        <v>10.3</v>
      </c>
      <c r="Z42" s="68">
        <v>11.3</v>
      </c>
      <c r="AA42" s="68">
        <v>12.3</v>
      </c>
      <c r="AB42" s="68">
        <v>13.3</v>
      </c>
      <c r="AC42" s="68">
        <v>14.3</v>
      </c>
      <c r="AD42" s="68">
        <v>15.3</v>
      </c>
      <c r="AE42" s="67">
        <v>16.3</v>
      </c>
    </row>
    <row r="43" spans="1:33" x14ac:dyDescent="0.3">
      <c r="A43" s="71" t="s">
        <v>6</v>
      </c>
      <c r="B43" s="28">
        <f>'Electric lighting'!$C3+'Clear Sky'!B43</f>
        <v>68</v>
      </c>
      <c r="C43" s="28">
        <f>'Electric lighting'!$C3+'Clear Sky'!C43</f>
        <v>68</v>
      </c>
      <c r="D43" s="28">
        <f>'Electric lighting'!$C3+'Clear Sky'!D43</f>
        <v>68</v>
      </c>
      <c r="E43" s="28">
        <f>'Electric lighting'!$C3+'Clear Sky'!E43</f>
        <v>68</v>
      </c>
      <c r="F43" s="28">
        <f>'Electric lighting'!$C3+'Clear Sky'!F43</f>
        <v>68</v>
      </c>
      <c r="G43" s="28">
        <f>'Electric lighting'!$C3+'Clear Sky'!G43</f>
        <v>207.70089994</v>
      </c>
      <c r="H43" s="28">
        <f>'Electric lighting'!$C3+'Clear Sky'!H43</f>
        <v>152.801014116</v>
      </c>
      <c r="I43" s="28">
        <f>'Electric lighting'!$C3+'Clear Sky'!I43</f>
        <v>136.428235274</v>
      </c>
      <c r="J43" s="28">
        <f>'Electric lighting'!$C3+'Clear Sky'!J43</f>
        <v>79.532265163999995</v>
      </c>
      <c r="K43" s="28">
        <f>'Electric lighting'!$C3+'Clear Sky'!K43</f>
        <v>68</v>
      </c>
      <c r="L43" s="28">
        <f>'Electric lighting'!$C3+'Clear Sky'!L43</f>
        <v>68</v>
      </c>
      <c r="M43" s="28">
        <f>'Electric lighting'!$C3+'Clear Sky'!M43</f>
        <v>68</v>
      </c>
      <c r="N43" s="28">
        <f>'Electric lighting'!$C3+'Clear Sky'!N43</f>
        <v>68</v>
      </c>
      <c r="O43" s="28">
        <f>'Electric lighting'!$C3+'Clear Sky'!O43</f>
        <v>68</v>
      </c>
      <c r="P43" s="28">
        <f>'Electric lighting'!$C3+'Clear Sky'!P43</f>
        <v>278.77685201999998</v>
      </c>
      <c r="Q43" s="28">
        <f>'Electric lighting'!$C3+'Clear Sky'!Q43</f>
        <v>217.63299694</v>
      </c>
      <c r="R43" s="28">
        <f>'Electric lighting'!$C3+'Clear Sky'!R43</f>
        <v>165.13989418</v>
      </c>
      <c r="S43" s="28">
        <f>'Electric lighting'!$C3+'Clear Sky'!S43</f>
        <v>181.20733690000003</v>
      </c>
      <c r="T43" s="28">
        <f>'Electric lighting'!$C3+'Clear Sky'!T43</f>
        <v>161.28136734</v>
      </c>
      <c r="U43" s="28">
        <f>'Electric lighting'!$C3+'Clear Sky'!U43</f>
        <v>142.83590976400001</v>
      </c>
      <c r="V43" s="28">
        <f>'Electric lighting'!$C3+'Clear Sky'!V43</f>
        <v>68</v>
      </c>
      <c r="W43" s="28">
        <f>'Electric lighting'!$C3+'Clear Sky'!W43</f>
        <v>68</v>
      </c>
      <c r="X43" s="28">
        <f>'Electric lighting'!$C3+'Clear Sky'!X43</f>
        <v>68</v>
      </c>
      <c r="Y43" s="28">
        <f>'Electric lighting'!$C3+'Clear Sky'!Y43</f>
        <v>68</v>
      </c>
      <c r="Z43" s="28">
        <f>'Electric lighting'!$C3+'Clear Sky'!Z43</f>
        <v>282.55829528000004</v>
      </c>
      <c r="AA43" s="28">
        <f>'Electric lighting'!$C3+'Clear Sky'!AA43</f>
        <v>214.99775300000002</v>
      </c>
      <c r="AB43" s="28">
        <f>'Electric lighting'!$C3+'Clear Sky'!AB43</f>
        <v>152.77176583400001</v>
      </c>
      <c r="AC43" s="28">
        <f>'Electric lighting'!$C3+'Clear Sky'!AC43</f>
        <v>200.86364980000002</v>
      </c>
      <c r="AD43" s="28">
        <f>'Electric lighting'!$C3+'Clear Sky'!AD43</f>
        <v>168.42776702</v>
      </c>
      <c r="AE43" s="28">
        <f>'Electric lighting'!$C3+'Clear Sky'!AE43</f>
        <v>154.363111506</v>
      </c>
      <c r="AG43" s="3" t="s">
        <v>51</v>
      </c>
    </row>
    <row r="44" spans="1:33" x14ac:dyDescent="0.3">
      <c r="A44" s="69" t="s">
        <v>7</v>
      </c>
      <c r="B44" s="28">
        <f>'Electric lighting'!$C4+'Clear Sky'!B44</f>
        <v>77.400000000000006</v>
      </c>
      <c r="C44" s="28">
        <f>'Electric lighting'!$C4+'Clear Sky'!C44</f>
        <v>77.400000000000006</v>
      </c>
      <c r="D44" s="28">
        <f>'Electric lighting'!$C4+'Clear Sky'!D44</f>
        <v>77.400000000000006</v>
      </c>
      <c r="E44" s="28">
        <f>'Electric lighting'!$C4+'Clear Sky'!E44</f>
        <v>77.400000000000006</v>
      </c>
      <c r="F44" s="28">
        <f>'Electric lighting'!$C4+'Clear Sky'!F44</f>
        <v>77.400000000000006</v>
      </c>
      <c r="G44" s="28">
        <f>'Electric lighting'!$C4+'Clear Sky'!G44</f>
        <v>273.66946863999999</v>
      </c>
      <c r="H44" s="28">
        <f>'Electric lighting'!$C4+'Clear Sky'!H44</f>
        <v>231.62295728000001</v>
      </c>
      <c r="I44" s="28">
        <f>'Electric lighting'!$C4+'Clear Sky'!I44</f>
        <v>164.80992645000001</v>
      </c>
      <c r="J44" s="28">
        <f>'Electric lighting'!$C4+'Clear Sky'!J44</f>
        <v>98.985549146000011</v>
      </c>
      <c r="K44" s="28">
        <f>'Electric lighting'!$C4+'Clear Sky'!K44</f>
        <v>77.400000000000006</v>
      </c>
      <c r="L44" s="28">
        <f>'Electric lighting'!$C4+'Clear Sky'!L44</f>
        <v>77.400000000000006</v>
      </c>
      <c r="M44" s="28">
        <f>'Electric lighting'!$C4+'Clear Sky'!M44</f>
        <v>77.400000000000006</v>
      </c>
      <c r="N44" s="28">
        <f>'Electric lighting'!$C4+'Clear Sky'!N44</f>
        <v>77.400000000000006</v>
      </c>
      <c r="O44" s="28">
        <f>'Electric lighting'!$C4+'Clear Sky'!O44</f>
        <v>77.400000000000006</v>
      </c>
      <c r="P44" s="28">
        <f>'Electric lighting'!$C4+'Clear Sky'!P44</f>
        <v>420.08524513999998</v>
      </c>
      <c r="Q44" s="28">
        <f>'Electric lighting'!$C4+'Clear Sky'!Q44</f>
        <v>338.19168597999999</v>
      </c>
      <c r="R44" s="28">
        <f>'Electric lighting'!$C4+'Clear Sky'!R44</f>
        <v>241.29364040000002</v>
      </c>
      <c r="S44" s="28">
        <f>'Electric lighting'!$C4+'Clear Sky'!S44</f>
        <v>310.45219503999999</v>
      </c>
      <c r="T44" s="28">
        <f>'Electric lighting'!$C4+'Clear Sky'!T44</f>
        <v>214.57543896000001</v>
      </c>
      <c r="U44" s="28">
        <f>'Electric lighting'!$C4+'Clear Sky'!U44</f>
        <v>150.70367660000002</v>
      </c>
      <c r="V44" s="28">
        <f>'Electric lighting'!$C4+'Clear Sky'!V44</f>
        <v>77.400000000000006</v>
      </c>
      <c r="W44" s="28">
        <f>'Electric lighting'!$C4+'Clear Sky'!W44</f>
        <v>77.400000000000006</v>
      </c>
      <c r="X44" s="28">
        <f>'Electric lighting'!$C4+'Clear Sky'!X44</f>
        <v>77.400000000000006</v>
      </c>
      <c r="Y44" s="28">
        <f>'Electric lighting'!$C4+'Clear Sky'!Y44</f>
        <v>77.400000000000006</v>
      </c>
      <c r="Z44" s="28">
        <f>'Electric lighting'!$C4+'Clear Sky'!Z44</f>
        <v>364.77664424</v>
      </c>
      <c r="AA44" s="28">
        <f>'Electric lighting'!$C4+'Clear Sky'!AA44</f>
        <v>279.59874486000001</v>
      </c>
      <c r="AB44" s="28">
        <f>'Electric lighting'!$C4+'Clear Sky'!AB44</f>
        <v>206.14117284</v>
      </c>
      <c r="AC44" s="28">
        <f>'Electric lighting'!$C4+'Clear Sky'!AC44</f>
        <v>310.14829914000006</v>
      </c>
      <c r="AD44" s="28">
        <f>'Electric lighting'!$C4+'Clear Sky'!AD44</f>
        <v>194.63678820000001</v>
      </c>
      <c r="AE44" s="28">
        <f>'Electric lighting'!$C4+'Clear Sky'!AE44</f>
        <v>250.14357814000002</v>
      </c>
      <c r="AG44" t="s">
        <v>92</v>
      </c>
    </row>
    <row r="45" spans="1:33" x14ac:dyDescent="0.3">
      <c r="A45" s="69" t="s">
        <v>8</v>
      </c>
      <c r="B45" s="28">
        <f>'Electric lighting'!$C5+'Clear Sky'!B45</f>
        <v>83.3</v>
      </c>
      <c r="C45" s="28">
        <f>'Electric lighting'!$C5+'Clear Sky'!C45</f>
        <v>83.3</v>
      </c>
      <c r="D45" s="28">
        <f>'Electric lighting'!$C5+'Clear Sky'!D45</f>
        <v>83.3</v>
      </c>
      <c r="E45" s="28">
        <f>'Electric lighting'!$C5+'Clear Sky'!E45</f>
        <v>83.3</v>
      </c>
      <c r="F45" s="28">
        <f>'Electric lighting'!$C5+'Clear Sky'!F45</f>
        <v>83.3</v>
      </c>
      <c r="G45" s="28">
        <f>'Electric lighting'!$C5+'Clear Sky'!G45</f>
        <v>228.25535516000002</v>
      </c>
      <c r="H45" s="28">
        <f>'Electric lighting'!$C5+'Clear Sky'!H45</f>
        <v>176.53028022000001</v>
      </c>
      <c r="I45" s="28">
        <f>'Electric lighting'!$C5+'Clear Sky'!I45</f>
        <v>168.41702961999999</v>
      </c>
      <c r="J45" s="28">
        <f>'Electric lighting'!$C5+'Clear Sky'!J45</f>
        <v>94.892781662000004</v>
      </c>
      <c r="K45" s="28">
        <f>'Electric lighting'!$C5+'Clear Sky'!K45</f>
        <v>83.3</v>
      </c>
      <c r="L45" s="28">
        <f>'Electric lighting'!$C5+'Clear Sky'!L45</f>
        <v>83.3</v>
      </c>
      <c r="M45" s="28">
        <f>'Electric lighting'!$C5+'Clear Sky'!M45</f>
        <v>83.3</v>
      </c>
      <c r="N45" s="28">
        <f>'Electric lighting'!$C5+'Clear Sky'!N45</f>
        <v>83.3</v>
      </c>
      <c r="O45" s="28">
        <f>'Electric lighting'!$C5+'Clear Sky'!O45</f>
        <v>83.3</v>
      </c>
      <c r="P45" s="28">
        <f>'Electric lighting'!$C5+'Clear Sky'!P45</f>
        <v>381.83193356000004</v>
      </c>
      <c r="Q45" s="28">
        <f>'Electric lighting'!$C5+'Clear Sky'!Q45</f>
        <v>262.55827290000002</v>
      </c>
      <c r="R45" s="28">
        <f>'Electric lighting'!$C5+'Clear Sky'!R45</f>
        <v>214.43402470000001</v>
      </c>
      <c r="S45" s="28">
        <f>'Electric lighting'!$C5+'Clear Sky'!S45</f>
        <v>224.25624815999998</v>
      </c>
      <c r="T45" s="28">
        <f>'Electric lighting'!$C5+'Clear Sky'!T45</f>
        <v>195.74601200000001</v>
      </c>
      <c r="U45" s="28">
        <f>'Electric lighting'!$C5+'Clear Sky'!U45</f>
        <v>149.76677066400001</v>
      </c>
      <c r="V45" s="28">
        <f>'Electric lighting'!$C5+'Clear Sky'!V45</f>
        <v>83.3</v>
      </c>
      <c r="W45" s="28">
        <f>'Electric lighting'!$C5+'Clear Sky'!W45</f>
        <v>83.3</v>
      </c>
      <c r="X45" s="28">
        <f>'Electric lighting'!$C5+'Clear Sky'!X45</f>
        <v>83.3</v>
      </c>
      <c r="Y45" s="28">
        <f>'Electric lighting'!$C5+'Clear Sky'!Y45</f>
        <v>83.3</v>
      </c>
      <c r="Z45" s="28">
        <f>'Electric lighting'!$C5+'Clear Sky'!Z45</f>
        <v>311.89013366</v>
      </c>
      <c r="AA45" s="28">
        <f>'Electric lighting'!$C5+'Clear Sky'!AA45</f>
        <v>239.10846959999998</v>
      </c>
      <c r="AB45" s="28">
        <f>'Electric lighting'!$C5+'Clear Sky'!AB45</f>
        <v>164.00612782399998</v>
      </c>
      <c r="AC45" s="28">
        <f>'Electric lighting'!$C5+'Clear Sky'!AC45</f>
        <v>248.28204968</v>
      </c>
      <c r="AD45" s="28">
        <f>'Electric lighting'!$C5+'Clear Sky'!AD45</f>
        <v>183.79497738000001</v>
      </c>
      <c r="AE45" s="28">
        <f>'Electric lighting'!$C5+'Clear Sky'!AE45</f>
        <v>231.07366128000001</v>
      </c>
      <c r="AG45" s="3" t="s">
        <v>89</v>
      </c>
    </row>
    <row r="46" spans="1:33" x14ac:dyDescent="0.3">
      <c r="A46" s="69" t="s">
        <v>9</v>
      </c>
      <c r="B46" s="28">
        <f>'Electric lighting'!$C6+'Clear Sky'!B46</f>
        <v>72.3</v>
      </c>
      <c r="C46" s="28">
        <f>'Electric lighting'!$C6+'Clear Sky'!C46</f>
        <v>72.3</v>
      </c>
      <c r="D46" s="28">
        <f>'Electric lighting'!$C6+'Clear Sky'!D46</f>
        <v>72.3</v>
      </c>
      <c r="E46" s="28">
        <f>'Electric lighting'!$C6+'Clear Sky'!E46</f>
        <v>72.3</v>
      </c>
      <c r="F46" s="28">
        <f>'Electric lighting'!$C6+'Clear Sky'!F46</f>
        <v>72.3</v>
      </c>
      <c r="G46" s="28">
        <f>'Electric lighting'!$C6+'Clear Sky'!G46</f>
        <v>367.70864458000005</v>
      </c>
      <c r="H46" s="28">
        <f>'Electric lighting'!$C6+'Clear Sky'!H46</f>
        <v>274.74095578000004</v>
      </c>
      <c r="I46" s="28">
        <f>'Electric lighting'!$C6+'Clear Sky'!I46</f>
        <v>174.74271912</v>
      </c>
      <c r="J46" s="28">
        <f>'Electric lighting'!$C6+'Clear Sky'!J46</f>
        <v>101.941689056</v>
      </c>
      <c r="K46" s="28">
        <f>'Electric lighting'!$C6+'Clear Sky'!K46</f>
        <v>72.3</v>
      </c>
      <c r="L46" s="28">
        <f>'Electric lighting'!$C6+'Clear Sky'!L46</f>
        <v>72.3</v>
      </c>
      <c r="M46" s="28">
        <f>'Electric lighting'!$C6+'Clear Sky'!M46</f>
        <v>72.3</v>
      </c>
      <c r="N46" s="28">
        <f>'Electric lighting'!$C6+'Clear Sky'!N46</f>
        <v>72.3</v>
      </c>
      <c r="O46" s="28">
        <f>'Electric lighting'!$C6+'Clear Sky'!O46</f>
        <v>72.3</v>
      </c>
      <c r="P46" s="28">
        <f>'Electric lighting'!$C6+'Clear Sky'!P46</f>
        <v>523.40778412000009</v>
      </c>
      <c r="Q46" s="28">
        <f>'Electric lighting'!$C6+'Clear Sky'!Q46</f>
        <v>478.44477792000004</v>
      </c>
      <c r="R46" s="28">
        <f>'Electric lighting'!$C6+'Clear Sky'!R46</f>
        <v>251.3137069</v>
      </c>
      <c r="S46" s="28">
        <f>'Electric lighting'!$C6+'Clear Sky'!S46</f>
        <v>375.81057268000001</v>
      </c>
      <c r="T46" s="28">
        <f>'Electric lighting'!$C6+'Clear Sky'!T46</f>
        <v>222.25147621999997</v>
      </c>
      <c r="U46" s="28">
        <f>'Electric lighting'!$C6+'Clear Sky'!U46</f>
        <v>169.74886256000002</v>
      </c>
      <c r="V46" s="28">
        <f>'Electric lighting'!$C6+'Clear Sky'!V46</f>
        <v>72.3</v>
      </c>
      <c r="W46" s="28">
        <f>'Electric lighting'!$C6+'Clear Sky'!W46</f>
        <v>72.3</v>
      </c>
      <c r="X46" s="28">
        <f>'Electric lighting'!$C6+'Clear Sky'!X46</f>
        <v>72.3</v>
      </c>
      <c r="Y46" s="28">
        <f>'Electric lighting'!$C6+'Clear Sky'!Y46</f>
        <v>72.3</v>
      </c>
      <c r="Z46" s="28">
        <f>'Electric lighting'!$C6+'Clear Sky'!Z46</f>
        <v>473.72818674000001</v>
      </c>
      <c r="AA46" s="28">
        <f>'Electric lighting'!$C6+'Clear Sky'!AA46</f>
        <v>414.84457440000006</v>
      </c>
      <c r="AB46" s="28">
        <f>'Electric lighting'!$C6+'Clear Sky'!AB46</f>
        <v>301.33370392</v>
      </c>
      <c r="AC46" s="28">
        <f>'Electric lighting'!$C6+'Clear Sky'!AC46</f>
        <v>367.97975052000004</v>
      </c>
      <c r="AD46" s="28">
        <f>'Electric lighting'!$C6+'Clear Sky'!AD46</f>
        <v>238.89464542000002</v>
      </c>
      <c r="AE46" s="28">
        <f>'Electric lighting'!$C6+'Clear Sky'!AE46</f>
        <v>343.22577638000001</v>
      </c>
      <c r="AG46" s="3" t="s">
        <v>91</v>
      </c>
    </row>
    <row r="47" spans="1:33" x14ac:dyDescent="0.3">
      <c r="A47" s="69" t="s">
        <v>10</v>
      </c>
      <c r="B47" s="28">
        <f>'Electric lighting'!$C7+'Clear Sky'!B47</f>
        <v>66.400000000000006</v>
      </c>
      <c r="C47" s="28">
        <f>'Electric lighting'!$C7+'Clear Sky'!C47</f>
        <v>66.400000000000006</v>
      </c>
      <c r="D47" s="28">
        <f>'Electric lighting'!$C7+'Clear Sky'!D47</f>
        <v>66.400000000000006</v>
      </c>
      <c r="E47" s="28">
        <f>'Electric lighting'!$C7+'Clear Sky'!E47</f>
        <v>66.400000000000006</v>
      </c>
      <c r="F47" s="28">
        <f>'Electric lighting'!$C7+'Clear Sky'!F47</f>
        <v>66.400000000000006</v>
      </c>
      <c r="G47" s="28">
        <f>'Electric lighting'!$C7+'Clear Sky'!G47</f>
        <v>415.80265794000002</v>
      </c>
      <c r="H47" s="28">
        <f>'Electric lighting'!$C7+'Clear Sky'!H47</f>
        <v>350.82065652000006</v>
      </c>
      <c r="I47" s="28">
        <f>'Electric lighting'!$C7+'Clear Sky'!I47</f>
        <v>229.60713458000004</v>
      </c>
      <c r="J47" s="28">
        <f>'Electric lighting'!$C7+'Clear Sky'!J47</f>
        <v>102.88257145400001</v>
      </c>
      <c r="K47" s="28">
        <f>'Electric lighting'!$C7+'Clear Sky'!K47</f>
        <v>66.400000000000006</v>
      </c>
      <c r="L47" s="28">
        <f>'Electric lighting'!$C7+'Clear Sky'!L47</f>
        <v>66.400000000000006</v>
      </c>
      <c r="M47" s="28">
        <f>'Electric lighting'!$C7+'Clear Sky'!M47</f>
        <v>66.400000000000006</v>
      </c>
      <c r="N47" s="28">
        <f>'Electric lighting'!$C7+'Clear Sky'!N47</f>
        <v>66.400000000000006</v>
      </c>
      <c r="O47" s="28">
        <f>'Electric lighting'!$C7+'Clear Sky'!O47</f>
        <v>66.400000000000006</v>
      </c>
      <c r="P47" s="28">
        <f>'Electric lighting'!$C7+'Clear Sky'!P47</f>
        <v>844.81390396000006</v>
      </c>
      <c r="Q47" s="28">
        <f>'Electric lighting'!$C7+'Clear Sky'!Q47</f>
        <v>543.12045665999995</v>
      </c>
      <c r="R47" s="28">
        <f>'Electric lighting'!$C7+'Clear Sky'!R47</f>
        <v>353.89494172000002</v>
      </c>
      <c r="S47" s="28">
        <f>'Electric lighting'!$C7+'Clear Sky'!S47</f>
        <v>464.45371942000008</v>
      </c>
      <c r="T47" s="28">
        <f>'Electric lighting'!$C7+'Clear Sky'!T47</f>
        <v>319.42463214000003</v>
      </c>
      <c r="U47" s="28">
        <f>'Electric lighting'!$C7+'Clear Sky'!U47</f>
        <v>194.15303562000003</v>
      </c>
      <c r="V47" s="28">
        <f>'Electric lighting'!$C7+'Clear Sky'!V47</f>
        <v>66.400000000000006</v>
      </c>
      <c r="W47" s="28">
        <f>'Electric lighting'!$C7+'Clear Sky'!W47</f>
        <v>66.400000000000006</v>
      </c>
      <c r="X47" s="28">
        <f>'Electric lighting'!$C7+'Clear Sky'!X47</f>
        <v>66.400000000000006</v>
      </c>
      <c r="Y47" s="28">
        <f>'Electric lighting'!$C7+'Clear Sky'!Y47</f>
        <v>66.400000000000006</v>
      </c>
      <c r="Z47" s="28">
        <f>'Electric lighting'!$C7+'Clear Sky'!Z47</f>
        <v>532.60076719999995</v>
      </c>
      <c r="AA47" s="28">
        <f>'Electric lighting'!$C7+'Clear Sky'!AA47</f>
        <v>516.11493546000008</v>
      </c>
      <c r="AB47" s="28">
        <f>'Electric lighting'!$C7+'Clear Sky'!AB47</f>
        <v>437.28587886000003</v>
      </c>
      <c r="AC47" s="28">
        <f>'Electric lighting'!$C7+'Clear Sky'!AC47</f>
        <v>537.79906282000002</v>
      </c>
      <c r="AD47" s="28">
        <f>'Electric lighting'!$C7+'Clear Sky'!AD47</f>
        <v>367.75884478</v>
      </c>
      <c r="AE47" s="28">
        <f>'Electric lighting'!$C7+'Clear Sky'!AE47</f>
        <v>395.73139806000006</v>
      </c>
    </row>
    <row r="48" spans="1:33" x14ac:dyDescent="0.3">
      <c r="A48" s="69" t="s">
        <v>26</v>
      </c>
      <c r="B48" s="28">
        <f>'Electric lighting'!$C8+'Clear Sky'!B48</f>
        <v>65.099999999999994</v>
      </c>
      <c r="C48" s="28">
        <f>'Electric lighting'!$C8+'Clear Sky'!C48</f>
        <v>65.099999999999994</v>
      </c>
      <c r="D48" s="28">
        <f>'Electric lighting'!$C8+'Clear Sky'!D48</f>
        <v>65.099999999999994</v>
      </c>
      <c r="E48" s="28">
        <f>'Electric lighting'!$C8+'Clear Sky'!E48</f>
        <v>65.099999999999994</v>
      </c>
      <c r="F48" s="28">
        <f>'Electric lighting'!$C8+'Clear Sky'!F48</f>
        <v>65.099999999999994</v>
      </c>
      <c r="G48" s="28">
        <f>'Electric lighting'!$C8+'Clear Sky'!G48</f>
        <v>770.3884888</v>
      </c>
      <c r="H48" s="28">
        <f>'Electric lighting'!$C8+'Clear Sky'!H48</f>
        <v>625.70994612000004</v>
      </c>
      <c r="I48" s="28">
        <f>'Electric lighting'!$C8+'Clear Sky'!I48</f>
        <v>377.25380685999994</v>
      </c>
      <c r="J48" s="28">
        <f>'Electric lighting'!$C8+'Clear Sky'!J48</f>
        <v>141.07758914199999</v>
      </c>
      <c r="K48" s="28">
        <f>'Electric lighting'!$C8+'Clear Sky'!K48</f>
        <v>65.099999999999994</v>
      </c>
      <c r="L48" s="28">
        <f>'Electric lighting'!$C8+'Clear Sky'!L48</f>
        <v>65.099999999999994</v>
      </c>
      <c r="M48" s="28">
        <f>'Electric lighting'!$C8+'Clear Sky'!M48</f>
        <v>65.099999999999994</v>
      </c>
      <c r="N48" s="28">
        <f>'Electric lighting'!$C8+'Clear Sky'!N48</f>
        <v>65.099999999999994</v>
      </c>
      <c r="O48" s="28">
        <f>'Electric lighting'!$C8+'Clear Sky'!O48</f>
        <v>65.099999999999994</v>
      </c>
      <c r="P48" s="28">
        <f>'Electric lighting'!$C8+'Clear Sky'!P48</f>
        <v>1277.4290606</v>
      </c>
      <c r="Q48" s="28">
        <f>'Electric lighting'!$C8+'Clear Sky'!Q48</f>
        <v>1271.5703462000001</v>
      </c>
      <c r="R48" s="28">
        <f>'Electric lighting'!$C8+'Clear Sky'!R48</f>
        <v>849.77289138000015</v>
      </c>
      <c r="S48" s="28">
        <f>'Electric lighting'!$C8+'Clear Sky'!S48</f>
        <v>743.76865724000004</v>
      </c>
      <c r="T48" s="28">
        <f>'Electric lighting'!$C8+'Clear Sky'!T48</f>
        <v>650.14326706000008</v>
      </c>
      <c r="U48" s="28">
        <f>'Electric lighting'!$C8+'Clear Sky'!U48</f>
        <v>386.90927253999996</v>
      </c>
      <c r="V48" s="28">
        <f>'Electric lighting'!$C8+'Clear Sky'!V48</f>
        <v>65.099999999999994</v>
      </c>
      <c r="W48" s="28">
        <f>'Electric lighting'!$C8+'Clear Sky'!W48</f>
        <v>65.099999999999994</v>
      </c>
      <c r="X48" s="28">
        <f>'Electric lighting'!$C8+'Clear Sky'!X48</f>
        <v>65.099999999999994</v>
      </c>
      <c r="Y48" s="28">
        <f>'Electric lighting'!$C8+'Clear Sky'!Y48</f>
        <v>65.099999999999994</v>
      </c>
      <c r="Z48" s="28">
        <f>'Electric lighting'!$C8+'Clear Sky'!Z48</f>
        <v>1273.5069466</v>
      </c>
      <c r="AA48" s="28">
        <f>'Electric lighting'!$C8+'Clear Sky'!AA48</f>
        <v>1094.8360849999999</v>
      </c>
      <c r="AB48" s="28">
        <f>'Electric lighting'!$C8+'Clear Sky'!AB48</f>
        <v>808.19168948000004</v>
      </c>
      <c r="AC48" s="28">
        <f>'Electric lighting'!$C8+'Clear Sky'!AC48</f>
        <v>1093.6820957999998</v>
      </c>
      <c r="AD48" s="28">
        <f>'Electric lighting'!$C8+'Clear Sky'!AD48</f>
        <v>631.77771916000006</v>
      </c>
      <c r="AE48" s="28">
        <f>'Electric lighting'!$C8+'Clear Sky'!AE48</f>
        <v>830.18560044000003</v>
      </c>
    </row>
    <row r="49" spans="1:31" x14ac:dyDescent="0.3">
      <c r="A49" s="69" t="s">
        <v>23</v>
      </c>
      <c r="B49" s="28">
        <f>'Electric lighting'!$C9+'Clear Sky'!B49</f>
        <v>75.7</v>
      </c>
      <c r="C49" s="28">
        <f>'Electric lighting'!$C9+'Clear Sky'!C49</f>
        <v>75.7</v>
      </c>
      <c r="D49" s="28">
        <f>'Electric lighting'!$C9+'Clear Sky'!D49</f>
        <v>75.7</v>
      </c>
      <c r="E49" s="28">
        <f>'Electric lighting'!$C9+'Clear Sky'!E49</f>
        <v>75.7</v>
      </c>
      <c r="F49" s="28">
        <f>'Electric lighting'!$C9+'Clear Sky'!F49</f>
        <v>75.7</v>
      </c>
      <c r="G49" s="28">
        <f>'Electric lighting'!$C9+'Clear Sky'!G49</f>
        <v>556.57907504000002</v>
      </c>
      <c r="H49" s="28">
        <f>'Electric lighting'!$C9+'Clear Sky'!H49</f>
        <v>519.56147470000008</v>
      </c>
      <c r="I49" s="28">
        <f>'Electric lighting'!$C9+'Clear Sky'!I49</f>
        <v>342.87268466</v>
      </c>
      <c r="J49" s="28">
        <f>'Electric lighting'!$C9+'Clear Sky'!J49</f>
        <v>133.49815596799999</v>
      </c>
      <c r="K49" s="28">
        <f>'Electric lighting'!$C9+'Clear Sky'!K49</f>
        <v>75.7</v>
      </c>
      <c r="L49" s="28">
        <f>'Electric lighting'!$C9+'Clear Sky'!L49</f>
        <v>75.7</v>
      </c>
      <c r="M49" s="28">
        <f>'Electric lighting'!$C9+'Clear Sky'!M49</f>
        <v>75.7</v>
      </c>
      <c r="N49" s="28">
        <f>'Electric lighting'!$C9+'Clear Sky'!N49</f>
        <v>75.7</v>
      </c>
      <c r="O49" s="28">
        <f>'Electric lighting'!$C9+'Clear Sky'!O49</f>
        <v>75.7</v>
      </c>
      <c r="P49" s="28">
        <f>'Electric lighting'!$C9+'Clear Sky'!P49</f>
        <v>885.33112342000004</v>
      </c>
      <c r="Q49" s="28">
        <f>'Electric lighting'!$C9+'Clear Sky'!Q49</f>
        <v>944.65522630000009</v>
      </c>
      <c r="R49" s="28">
        <f>'Electric lighting'!$C9+'Clear Sky'!R49</f>
        <v>565.33145811999998</v>
      </c>
      <c r="S49" s="28">
        <f>'Electric lighting'!$C9+'Clear Sky'!S49</f>
        <v>681.17041576000008</v>
      </c>
      <c r="T49" s="28">
        <f>'Electric lighting'!$C9+'Clear Sky'!T49</f>
        <v>465.37362014000001</v>
      </c>
      <c r="U49" s="28">
        <f>'Electric lighting'!$C9+'Clear Sky'!U49</f>
        <v>329.04800274000002</v>
      </c>
      <c r="V49" s="28">
        <f>'Electric lighting'!$C9+'Clear Sky'!V49</f>
        <v>75.7</v>
      </c>
      <c r="W49" s="28">
        <f>'Electric lighting'!$C9+'Clear Sky'!W49</f>
        <v>75.7</v>
      </c>
      <c r="X49" s="28">
        <f>'Electric lighting'!$C9+'Clear Sky'!X49</f>
        <v>75.7</v>
      </c>
      <c r="Y49" s="28">
        <f>'Electric lighting'!$C9+'Clear Sky'!Y49</f>
        <v>75.7</v>
      </c>
      <c r="Z49" s="28">
        <f>'Electric lighting'!$C9+'Clear Sky'!Z49</f>
        <v>915.35422674000006</v>
      </c>
      <c r="AA49" s="28">
        <f>'Electric lighting'!$C9+'Clear Sky'!AA49</f>
        <v>976.05759128</v>
      </c>
      <c r="AB49" s="28">
        <f>'Electric lighting'!$C9+'Clear Sky'!AB49</f>
        <v>531.25942880000002</v>
      </c>
      <c r="AC49" s="28">
        <f>'Electric lighting'!$C9+'Clear Sky'!AC49</f>
        <v>727.0979178</v>
      </c>
      <c r="AD49" s="28">
        <f>'Electric lighting'!$C9+'Clear Sky'!AD49</f>
        <v>580.21891518000007</v>
      </c>
      <c r="AE49" s="28">
        <f>'Electric lighting'!$C9+'Clear Sky'!AE49</f>
        <v>647.81016408000016</v>
      </c>
    </row>
    <row r="50" spans="1:31" x14ac:dyDescent="0.3">
      <c r="A50" s="69" t="s">
        <v>27</v>
      </c>
      <c r="B50" s="28">
        <f>'Electric lighting'!$C10+'Clear Sky'!B50</f>
        <v>75.5</v>
      </c>
      <c r="C50" s="28">
        <f>'Electric lighting'!$C10+'Clear Sky'!C50</f>
        <v>75.5</v>
      </c>
      <c r="D50" s="28">
        <f>'Electric lighting'!$C10+'Clear Sky'!D50</f>
        <v>75.5</v>
      </c>
      <c r="E50" s="28">
        <f>'Electric lighting'!$C10+'Clear Sky'!E50</f>
        <v>75.5</v>
      </c>
      <c r="F50" s="28">
        <f>'Electric lighting'!$C10+'Clear Sky'!F50</f>
        <v>75.5</v>
      </c>
      <c r="G50" s="28">
        <f>'Electric lighting'!$C10+'Clear Sky'!G50</f>
        <v>1238.1296262000001</v>
      </c>
      <c r="H50" s="28">
        <f>'Electric lighting'!$C10+'Clear Sky'!H50</f>
        <v>891.13875134000011</v>
      </c>
      <c r="I50" s="28">
        <f>'Electric lighting'!$C10+'Clear Sky'!I50</f>
        <v>537.69839932000002</v>
      </c>
      <c r="J50" s="28">
        <f>'Electric lighting'!$C10+'Clear Sky'!J50</f>
        <v>197.28942957999999</v>
      </c>
      <c r="K50" s="28">
        <f>'Electric lighting'!$C10+'Clear Sky'!K50</f>
        <v>75.5</v>
      </c>
      <c r="L50" s="28">
        <f>'Electric lighting'!$C10+'Clear Sky'!L50</f>
        <v>75.5</v>
      </c>
      <c r="M50" s="28">
        <f>'Electric lighting'!$C10+'Clear Sky'!M50</f>
        <v>75.5</v>
      </c>
      <c r="N50" s="28">
        <f>'Electric lighting'!$C10+'Clear Sky'!N50</f>
        <v>75.5</v>
      </c>
      <c r="O50" s="28">
        <f>'Electric lighting'!$C10+'Clear Sky'!O50</f>
        <v>75.5</v>
      </c>
      <c r="P50" s="28">
        <f>'Electric lighting'!$C10+'Clear Sky'!P50</f>
        <v>1795.3959022000001</v>
      </c>
      <c r="Q50" s="28">
        <f>'Electric lighting'!$C10+'Clear Sky'!Q50</f>
        <v>1757.9754926000001</v>
      </c>
      <c r="R50" s="28">
        <f>'Electric lighting'!$C10+'Clear Sky'!R50</f>
        <v>1194.5552114</v>
      </c>
      <c r="S50" s="28">
        <f>'Electric lighting'!$C10+'Clear Sky'!S50</f>
        <v>1072.5294586</v>
      </c>
      <c r="T50" s="28">
        <f>'Electric lighting'!$C10+'Clear Sky'!T50</f>
        <v>850.45918275999998</v>
      </c>
      <c r="U50" s="28">
        <f>'Electric lighting'!$C10+'Clear Sky'!U50</f>
        <v>462.79716326000005</v>
      </c>
      <c r="V50" s="28">
        <f>'Electric lighting'!$C10+'Clear Sky'!V50</f>
        <v>75.5</v>
      </c>
      <c r="W50" s="28">
        <f>'Electric lighting'!$C10+'Clear Sky'!W50</f>
        <v>75.5</v>
      </c>
      <c r="X50" s="28">
        <f>'Electric lighting'!$C10+'Clear Sky'!X50</f>
        <v>75.5</v>
      </c>
      <c r="Y50" s="28">
        <f>'Electric lighting'!$C10+'Clear Sky'!Y50</f>
        <v>75.5</v>
      </c>
      <c r="Z50" s="28">
        <f>'Electric lighting'!$C10+'Clear Sky'!Z50</f>
        <v>1727.1031112000001</v>
      </c>
      <c r="AA50" s="28">
        <f>'Electric lighting'!$C10+'Clear Sky'!AA50</f>
        <v>1768.8985348000001</v>
      </c>
      <c r="AB50" s="28">
        <f>'Electric lighting'!$C10+'Clear Sky'!AB50</f>
        <v>1313.6045054000001</v>
      </c>
      <c r="AC50" s="28">
        <f>'Electric lighting'!$C10+'Clear Sky'!AC50</f>
        <v>1327.9433194000001</v>
      </c>
      <c r="AD50" s="28">
        <f>'Electric lighting'!$C10+'Clear Sky'!AD50</f>
        <v>937.58645432000003</v>
      </c>
      <c r="AE50" s="28">
        <f>'Electric lighting'!$C10+'Clear Sky'!AE50</f>
        <v>900.81640912</v>
      </c>
    </row>
    <row r="51" spans="1:31" x14ac:dyDescent="0.3">
      <c r="A51" s="69" t="s">
        <v>28</v>
      </c>
      <c r="B51" s="28">
        <f>'Electric lighting'!$C11+'Clear Sky'!B51</f>
        <v>74.5</v>
      </c>
      <c r="C51" s="28">
        <f>'Electric lighting'!$C11+'Clear Sky'!C51</f>
        <v>74.5</v>
      </c>
      <c r="D51" s="28">
        <f>'Electric lighting'!$C11+'Clear Sky'!D51</f>
        <v>74.5</v>
      </c>
      <c r="E51" s="28">
        <f>'Electric lighting'!$C11+'Clear Sky'!E51</f>
        <v>74.5</v>
      </c>
      <c r="F51" s="28">
        <f>'Electric lighting'!$C11+'Clear Sky'!F51</f>
        <v>74.5</v>
      </c>
      <c r="G51" s="28">
        <f>'Electric lighting'!$C11+'Clear Sky'!G51</f>
        <v>1833.5346144000002</v>
      </c>
      <c r="H51" s="28">
        <f>'Electric lighting'!$C11+'Clear Sky'!H51</f>
        <v>1077.6590071999999</v>
      </c>
      <c r="I51" s="28">
        <f>'Electric lighting'!$C11+'Clear Sky'!I51</f>
        <v>755.79266926000003</v>
      </c>
      <c r="J51" s="28">
        <f>'Electric lighting'!$C11+'Clear Sky'!J51</f>
        <v>244.91512865999999</v>
      </c>
      <c r="K51" s="28">
        <f>'Electric lighting'!$C11+'Clear Sky'!K51</f>
        <v>74.5</v>
      </c>
      <c r="L51" s="28">
        <f>'Electric lighting'!$C11+'Clear Sky'!L51</f>
        <v>74.5</v>
      </c>
      <c r="M51" s="28">
        <f>'Electric lighting'!$C11+'Clear Sky'!M51</f>
        <v>74.5</v>
      </c>
      <c r="N51" s="28">
        <f>'Electric lighting'!$C11+'Clear Sky'!N51</f>
        <v>74.5</v>
      </c>
      <c r="O51" s="28">
        <f>'Electric lighting'!$C11+'Clear Sky'!O51</f>
        <v>74.5</v>
      </c>
      <c r="P51" s="28">
        <f>'Electric lighting'!$C11+'Clear Sky'!P51</f>
        <v>2987.1705524000004</v>
      </c>
      <c r="Q51" s="28">
        <f>'Electric lighting'!$C11+'Clear Sky'!Q51</f>
        <v>2299.2380974000002</v>
      </c>
      <c r="R51" s="28">
        <f>'Electric lighting'!$C11+'Clear Sky'!R51</f>
        <v>1719.967222</v>
      </c>
      <c r="S51" s="28">
        <f>'Electric lighting'!$C11+'Clear Sky'!S51</f>
        <v>1379.7369666000002</v>
      </c>
      <c r="T51" s="28">
        <f>'Electric lighting'!$C11+'Clear Sky'!T51</f>
        <v>1140.1166346</v>
      </c>
      <c r="U51" s="28">
        <f>'Electric lighting'!$C11+'Clear Sky'!U51</f>
        <v>663.85043664</v>
      </c>
      <c r="V51" s="28">
        <f>'Electric lighting'!$C11+'Clear Sky'!V51</f>
        <v>74.5</v>
      </c>
      <c r="W51" s="28">
        <f>'Electric lighting'!$C11+'Clear Sky'!W51</f>
        <v>74.5</v>
      </c>
      <c r="X51" s="28">
        <f>'Electric lighting'!$C11+'Clear Sky'!X51</f>
        <v>74.5</v>
      </c>
      <c r="Y51" s="28">
        <f>'Electric lighting'!$C11+'Clear Sky'!Y51</f>
        <v>74.5</v>
      </c>
      <c r="Z51" s="28">
        <f>'Electric lighting'!$C11+'Clear Sky'!Z51</f>
        <v>2439.9351056</v>
      </c>
      <c r="AA51" s="28">
        <f>'Electric lighting'!$C11+'Clear Sky'!AA51</f>
        <v>2396.7764529999999</v>
      </c>
      <c r="AB51" s="28">
        <f>'Electric lighting'!$C11+'Clear Sky'!AB51</f>
        <v>1691.2144126000001</v>
      </c>
      <c r="AC51" s="28">
        <f>'Electric lighting'!$C11+'Clear Sky'!AC51</f>
        <v>1751.9582664</v>
      </c>
      <c r="AD51" s="28">
        <f>'Electric lighting'!$C11+'Clear Sky'!AD51</f>
        <v>1573.5337824000003</v>
      </c>
      <c r="AE51" s="28">
        <f>'Electric lighting'!$C11+'Clear Sky'!AE51</f>
        <v>1218.6576468000001</v>
      </c>
    </row>
    <row r="52" spans="1:31" ht="15" thickBot="1" x14ac:dyDescent="0.35">
      <c r="A52" s="70" t="s">
        <v>11</v>
      </c>
      <c r="B52" s="28">
        <f>'Electric lighting'!$C12+'Clear Sky'!B52</f>
        <v>62.4</v>
      </c>
      <c r="C52" s="28">
        <f>'Electric lighting'!$C12+'Clear Sky'!C52</f>
        <v>62.4</v>
      </c>
      <c r="D52" s="28">
        <f>'Electric lighting'!$C12+'Clear Sky'!D52</f>
        <v>62.4</v>
      </c>
      <c r="E52" s="28">
        <f>'Electric lighting'!$C12+'Clear Sky'!E52</f>
        <v>62.4</v>
      </c>
      <c r="F52" s="28">
        <f>'Electric lighting'!$C12+'Clear Sky'!F52</f>
        <v>62.4</v>
      </c>
      <c r="G52" s="28">
        <f>'Electric lighting'!$C12+'Clear Sky'!G52</f>
        <v>1465.2441630000001</v>
      </c>
      <c r="H52" s="28">
        <f>'Electric lighting'!$C12+'Clear Sky'!H52</f>
        <v>973.18642899999998</v>
      </c>
      <c r="I52" s="28">
        <f>'Electric lighting'!$C12+'Clear Sky'!I52</f>
        <v>492.50364081999999</v>
      </c>
      <c r="J52" s="28">
        <f>'Electric lighting'!$C12+'Clear Sky'!J52</f>
        <v>176.14728428000001</v>
      </c>
      <c r="K52" s="28">
        <f>'Electric lighting'!$C12+'Clear Sky'!K52</f>
        <v>62.4</v>
      </c>
      <c r="L52" s="28">
        <f>'Electric lighting'!$C12+'Clear Sky'!L52</f>
        <v>62.4</v>
      </c>
      <c r="M52" s="28">
        <f>'Electric lighting'!$C12+'Clear Sky'!M52</f>
        <v>62.4</v>
      </c>
      <c r="N52" s="28">
        <f>'Electric lighting'!$C12+'Clear Sky'!N52</f>
        <v>62.4</v>
      </c>
      <c r="O52" s="28">
        <f>'Electric lighting'!$C12+'Clear Sky'!O52</f>
        <v>62.4</v>
      </c>
      <c r="P52" s="28">
        <f>'Electric lighting'!$C12+'Clear Sky'!P52</f>
        <v>2028.8446984</v>
      </c>
      <c r="Q52" s="28">
        <f>'Electric lighting'!$C12+'Clear Sky'!Q52</f>
        <v>1675.1950160000001</v>
      </c>
      <c r="R52" s="28">
        <f>'Electric lighting'!$C12+'Clear Sky'!R52</f>
        <v>1225.6048092000001</v>
      </c>
      <c r="S52" s="28">
        <f>'Electric lighting'!$C12+'Clear Sky'!S52</f>
        <v>1071.8534114000001</v>
      </c>
      <c r="T52" s="28">
        <f>'Electric lighting'!$C12+'Clear Sky'!T52</f>
        <v>687.76884899999993</v>
      </c>
      <c r="U52" s="28">
        <f>'Electric lighting'!$C12+'Clear Sky'!U52</f>
        <v>446.36671782000002</v>
      </c>
      <c r="V52" s="28">
        <f>'Electric lighting'!$C12+'Clear Sky'!V52</f>
        <v>62.4</v>
      </c>
      <c r="W52" s="28">
        <f>'Electric lighting'!$C12+'Clear Sky'!W52</f>
        <v>62.4</v>
      </c>
      <c r="X52" s="28">
        <f>'Electric lighting'!$C12+'Clear Sky'!X52</f>
        <v>62.4</v>
      </c>
      <c r="Y52" s="28">
        <f>'Electric lighting'!$C12+'Clear Sky'!Y52</f>
        <v>62.4</v>
      </c>
      <c r="Z52" s="28">
        <f>'Electric lighting'!$C12+'Clear Sky'!Z52</f>
        <v>1697.4161016</v>
      </c>
      <c r="AA52" s="28">
        <f>'Electric lighting'!$C12+'Clear Sky'!AA52</f>
        <v>1776.8547616000001</v>
      </c>
      <c r="AB52" s="28">
        <f>'Electric lighting'!$C12+'Clear Sky'!AB52</f>
        <v>1258.1393336000003</v>
      </c>
      <c r="AC52" s="28">
        <f>'Electric lighting'!$C12+'Clear Sky'!AC52</f>
        <v>1263.0243130000001</v>
      </c>
      <c r="AD52" s="28">
        <f>'Electric lighting'!$C12+'Clear Sky'!AD52</f>
        <v>987.74716400000011</v>
      </c>
      <c r="AE52" s="28">
        <f>'Electric lighting'!$C12+'Clear Sky'!AE52</f>
        <v>965.35877714000003</v>
      </c>
    </row>
    <row r="53" spans="1:31" ht="15" thickTop="1" x14ac:dyDescent="0.3">
      <c r="A53" s="69" t="s">
        <v>12</v>
      </c>
      <c r="B53" s="28">
        <f>'Electric lighting'!$C13+'Clear Sky'!B53</f>
        <v>58.8</v>
      </c>
      <c r="C53" s="28">
        <f>'Electric lighting'!$C13+'Clear Sky'!C53</f>
        <v>58.8</v>
      </c>
      <c r="D53" s="28">
        <f>'Electric lighting'!$C13+'Clear Sky'!D53</f>
        <v>58.8</v>
      </c>
      <c r="E53" s="28">
        <f>'Electric lighting'!$C13+'Clear Sky'!E53</f>
        <v>58.8</v>
      </c>
      <c r="F53" s="28">
        <f>'Electric lighting'!$C13+'Clear Sky'!F53</f>
        <v>58.8</v>
      </c>
      <c r="G53" s="28">
        <f>'Electric lighting'!$C13+'Clear Sky'!G53</f>
        <v>321.17013306000007</v>
      </c>
      <c r="H53" s="28">
        <f>'Electric lighting'!$C13+'Clear Sky'!H53</f>
        <v>245.88701171999998</v>
      </c>
      <c r="I53" s="28">
        <f>'Electric lighting'!$C13+'Clear Sky'!I53</f>
        <v>189.68012895999999</v>
      </c>
      <c r="J53" s="28">
        <f>'Electric lighting'!$C13+'Clear Sky'!J53</f>
        <v>79.13706689</v>
      </c>
      <c r="K53" s="28">
        <f>'Electric lighting'!$C13+'Clear Sky'!K53</f>
        <v>58.8</v>
      </c>
      <c r="L53" s="28">
        <f>'Electric lighting'!$C13+'Clear Sky'!L53</f>
        <v>58.8</v>
      </c>
      <c r="M53" s="28">
        <f>'Electric lighting'!$C13+'Clear Sky'!M53</f>
        <v>58.8</v>
      </c>
      <c r="N53" s="28">
        <f>'Electric lighting'!$C13+'Clear Sky'!N53</f>
        <v>58.8</v>
      </c>
      <c r="O53" s="28">
        <f>'Electric lighting'!$C13+'Clear Sky'!O53</f>
        <v>58.8</v>
      </c>
      <c r="P53" s="28">
        <f>'Electric lighting'!$C13+'Clear Sky'!P53</f>
        <v>557.86509337999996</v>
      </c>
      <c r="Q53" s="28">
        <f>'Electric lighting'!$C13+'Clear Sky'!Q53</f>
        <v>381.05456382</v>
      </c>
      <c r="R53" s="28">
        <f>'Electric lighting'!$C13+'Clear Sky'!R53</f>
        <v>326.20619990000006</v>
      </c>
      <c r="S53" s="28">
        <f>'Electric lighting'!$C13+'Clear Sky'!S53</f>
        <v>299.26915718000004</v>
      </c>
      <c r="T53" s="28">
        <f>'Electric lighting'!$C13+'Clear Sky'!T53</f>
        <v>240.21244645999997</v>
      </c>
      <c r="U53" s="28">
        <f>'Electric lighting'!$C13+'Clear Sky'!U53</f>
        <v>150.40627139999998</v>
      </c>
      <c r="V53" s="28">
        <f>'Electric lighting'!$C13+'Clear Sky'!V53</f>
        <v>58.8</v>
      </c>
      <c r="W53" s="28">
        <f>'Electric lighting'!$C13+'Clear Sky'!W53</f>
        <v>58.8</v>
      </c>
      <c r="X53" s="28">
        <f>'Electric lighting'!$C13+'Clear Sky'!X53</f>
        <v>58.8</v>
      </c>
      <c r="Y53" s="28">
        <f>'Electric lighting'!$C13+'Clear Sky'!Y53</f>
        <v>58.8</v>
      </c>
      <c r="Z53" s="28">
        <f>'Electric lighting'!$C13+'Clear Sky'!Z53</f>
        <v>314.23351666000002</v>
      </c>
      <c r="AA53" s="28">
        <f>'Electric lighting'!$C13+'Clear Sky'!AA53</f>
        <v>477.45985420000005</v>
      </c>
      <c r="AB53" s="28">
        <f>'Electric lighting'!$C13+'Clear Sky'!AB53</f>
        <v>307.9411958</v>
      </c>
      <c r="AC53" s="28">
        <f>'Electric lighting'!$C13+'Clear Sky'!AC53</f>
        <v>431.73389266000004</v>
      </c>
      <c r="AD53" s="28">
        <f>'Electric lighting'!$C13+'Clear Sky'!AD53</f>
        <v>231.69656775999999</v>
      </c>
      <c r="AE53" s="28">
        <f>'Electric lighting'!$C13+'Clear Sky'!AE53</f>
        <v>337.27724982000007</v>
      </c>
    </row>
    <row r="54" spans="1:31" x14ac:dyDescent="0.3">
      <c r="A54" s="69" t="s">
        <v>13</v>
      </c>
      <c r="B54" s="28">
        <f>'Electric lighting'!$C14+'Clear Sky'!B54</f>
        <v>49.6</v>
      </c>
      <c r="C54" s="28">
        <f>'Electric lighting'!$C14+'Clear Sky'!C54</f>
        <v>49.6</v>
      </c>
      <c r="D54" s="28">
        <f>'Electric lighting'!$C14+'Clear Sky'!D54</f>
        <v>49.6</v>
      </c>
      <c r="E54" s="28">
        <f>'Electric lighting'!$C14+'Clear Sky'!E54</f>
        <v>49.6</v>
      </c>
      <c r="F54" s="28">
        <f>'Electric lighting'!$C14+'Clear Sky'!F54</f>
        <v>49.6</v>
      </c>
      <c r="G54" s="28">
        <f>'Electric lighting'!$C14+'Clear Sky'!G54</f>
        <v>554.36266596000007</v>
      </c>
      <c r="H54" s="28">
        <f>'Electric lighting'!$C14+'Clear Sky'!H54</f>
        <v>424.59168910000005</v>
      </c>
      <c r="I54" s="28">
        <f>'Electric lighting'!$C14+'Clear Sky'!I54</f>
        <v>280.83153704</v>
      </c>
      <c r="J54" s="28">
        <f>'Electric lighting'!$C14+'Clear Sky'!J54</f>
        <v>106.82822660800001</v>
      </c>
      <c r="K54" s="28">
        <f>'Electric lighting'!$C14+'Clear Sky'!K54</f>
        <v>49.6</v>
      </c>
      <c r="L54" s="28">
        <f>'Electric lighting'!$C14+'Clear Sky'!L54</f>
        <v>49.6</v>
      </c>
      <c r="M54" s="28">
        <f>'Electric lighting'!$C14+'Clear Sky'!M54</f>
        <v>49.6</v>
      </c>
      <c r="N54" s="28">
        <f>'Electric lighting'!$C14+'Clear Sky'!N54</f>
        <v>49.6</v>
      </c>
      <c r="O54" s="28">
        <f>'Electric lighting'!$C14+'Clear Sky'!O54</f>
        <v>49.6</v>
      </c>
      <c r="P54" s="28">
        <f>'Electric lighting'!$C14+'Clear Sky'!P54</f>
        <v>759.21431786000005</v>
      </c>
      <c r="Q54" s="28">
        <f>'Electric lighting'!$C14+'Clear Sky'!Q54</f>
        <v>780.38630590000002</v>
      </c>
      <c r="R54" s="28">
        <f>'Electric lighting'!$C14+'Clear Sky'!R54</f>
        <v>479.99394972000005</v>
      </c>
      <c r="S54" s="28">
        <f>'Electric lighting'!$C14+'Clear Sky'!S54</f>
        <v>494.43557202000005</v>
      </c>
      <c r="T54" s="28">
        <f>'Electric lighting'!$C14+'Clear Sky'!T54</f>
        <v>409.90767472000005</v>
      </c>
      <c r="U54" s="28">
        <f>'Electric lighting'!$C14+'Clear Sky'!U54</f>
        <v>221.64901069999999</v>
      </c>
      <c r="V54" s="28">
        <f>'Electric lighting'!$C14+'Clear Sky'!V54</f>
        <v>49.6</v>
      </c>
      <c r="W54" s="28">
        <f>'Electric lighting'!$C14+'Clear Sky'!W54</f>
        <v>49.6</v>
      </c>
      <c r="X54" s="28">
        <f>'Electric lighting'!$C14+'Clear Sky'!X54</f>
        <v>49.6</v>
      </c>
      <c r="Y54" s="28">
        <f>'Electric lighting'!$C14+'Clear Sky'!Y54</f>
        <v>49.6</v>
      </c>
      <c r="Z54" s="28">
        <f>'Electric lighting'!$C14+'Clear Sky'!Z54</f>
        <v>679.58054854000011</v>
      </c>
      <c r="AA54" s="28">
        <f>'Electric lighting'!$C14+'Clear Sky'!AA54</f>
        <v>861.3304055000001</v>
      </c>
      <c r="AB54" s="28">
        <f>'Electric lighting'!$C14+'Clear Sky'!AB54</f>
        <v>556.16095069999994</v>
      </c>
      <c r="AC54" s="28">
        <f>'Electric lighting'!$C14+'Clear Sky'!AC54</f>
        <v>738.18535564000001</v>
      </c>
      <c r="AD54" s="28">
        <f>'Electric lighting'!$C14+'Clear Sky'!AD54</f>
        <v>434.59670300000005</v>
      </c>
      <c r="AE54" s="28">
        <f>'Electric lighting'!$C14+'Clear Sky'!AE54</f>
        <v>412.46293652000003</v>
      </c>
    </row>
    <row r="55" spans="1:31" x14ac:dyDescent="0.3">
      <c r="A55" s="69" t="s">
        <v>14</v>
      </c>
      <c r="B55" s="28">
        <f>'Electric lighting'!$C15+'Clear Sky'!B55</f>
        <v>40.799999999999997</v>
      </c>
      <c r="C55" s="28">
        <f>'Electric lighting'!$C15+'Clear Sky'!C55</f>
        <v>40.799999999999997</v>
      </c>
      <c r="D55" s="28">
        <f>'Electric lighting'!$C15+'Clear Sky'!D55</f>
        <v>40.799999999999997</v>
      </c>
      <c r="E55" s="28">
        <f>'Electric lighting'!$C15+'Clear Sky'!E55</f>
        <v>40.799999999999997</v>
      </c>
      <c r="F55" s="28">
        <f>'Electric lighting'!$C15+'Clear Sky'!F55</f>
        <v>40.799999999999997</v>
      </c>
      <c r="G55" s="28">
        <f>'Electric lighting'!$C15+'Clear Sky'!G55</f>
        <v>411.39013516000006</v>
      </c>
      <c r="H55" s="28">
        <f>'Electric lighting'!$C15+'Clear Sky'!H55</f>
        <v>289.09173656000002</v>
      </c>
      <c r="I55" s="28">
        <f>'Electric lighting'!$C15+'Clear Sky'!I55</f>
        <v>176.93847912000001</v>
      </c>
      <c r="J55" s="28">
        <f>'Electric lighting'!$C15+'Clear Sky'!J55</f>
        <v>69.075099538000003</v>
      </c>
      <c r="K55" s="28">
        <f>'Electric lighting'!$C15+'Clear Sky'!K55</f>
        <v>40.799999999999997</v>
      </c>
      <c r="L55" s="28">
        <f>'Electric lighting'!$C15+'Clear Sky'!L55</f>
        <v>40.799999999999997</v>
      </c>
      <c r="M55" s="28">
        <f>'Electric lighting'!$C15+'Clear Sky'!M55</f>
        <v>40.799999999999997</v>
      </c>
      <c r="N55" s="28">
        <f>'Electric lighting'!$C15+'Clear Sky'!N55</f>
        <v>40.799999999999997</v>
      </c>
      <c r="O55" s="28">
        <f>'Electric lighting'!$C15+'Clear Sky'!O55</f>
        <v>40.799999999999997</v>
      </c>
      <c r="P55" s="28">
        <f>'Electric lighting'!$C15+'Clear Sky'!P55</f>
        <v>703.06733664000001</v>
      </c>
      <c r="Q55" s="28">
        <f>'Electric lighting'!$C15+'Clear Sky'!Q55</f>
        <v>420.58400516</v>
      </c>
      <c r="R55" s="28">
        <f>'Electric lighting'!$C15+'Clear Sky'!R55</f>
        <v>308.80312210000005</v>
      </c>
      <c r="S55" s="28">
        <f>'Electric lighting'!$C15+'Clear Sky'!S55</f>
        <v>402.12135549999999</v>
      </c>
      <c r="T55" s="28">
        <f>'Electric lighting'!$C15+'Clear Sky'!T55</f>
        <v>275.98290838000003</v>
      </c>
      <c r="U55" s="28">
        <f>'Electric lighting'!$C15+'Clear Sky'!U55</f>
        <v>151.79057255999999</v>
      </c>
      <c r="V55" s="28">
        <f>'Electric lighting'!$C15+'Clear Sky'!V55</f>
        <v>40.799999999999997</v>
      </c>
      <c r="W55" s="28">
        <f>'Electric lighting'!$C15+'Clear Sky'!W55</f>
        <v>40.799999999999997</v>
      </c>
      <c r="X55" s="28">
        <f>'Electric lighting'!$C15+'Clear Sky'!X55</f>
        <v>40.799999999999997</v>
      </c>
      <c r="Y55" s="28">
        <f>'Electric lighting'!$C15+'Clear Sky'!Y55</f>
        <v>40.799999999999997</v>
      </c>
      <c r="Z55" s="28">
        <f>'Electric lighting'!$C15+'Clear Sky'!Z55</f>
        <v>532.62793254000007</v>
      </c>
      <c r="AA55" s="28">
        <f>'Electric lighting'!$C15+'Clear Sky'!AA55</f>
        <v>481.15023158000002</v>
      </c>
      <c r="AB55" s="28">
        <f>'Electric lighting'!$C15+'Clear Sky'!AB55</f>
        <v>294.29918076000001</v>
      </c>
      <c r="AC55" s="28">
        <f>'Electric lighting'!$C15+'Clear Sky'!AC55</f>
        <v>436.65036092000003</v>
      </c>
      <c r="AD55" s="28">
        <f>'Electric lighting'!$C15+'Clear Sky'!AD55</f>
        <v>236.13785333999999</v>
      </c>
      <c r="AE55" s="28">
        <f>'Electric lighting'!$C15+'Clear Sky'!AE55</f>
        <v>375.18367871999999</v>
      </c>
    </row>
    <row r="56" spans="1:31" x14ac:dyDescent="0.3">
      <c r="A56" s="69" t="s">
        <v>15</v>
      </c>
      <c r="B56" s="28">
        <f>'Electric lighting'!$C16+'Clear Sky'!B56</f>
        <v>37.9</v>
      </c>
      <c r="C56" s="28">
        <f>'Electric lighting'!$C16+'Clear Sky'!C56</f>
        <v>37.9</v>
      </c>
      <c r="D56" s="28">
        <f>'Electric lighting'!$C16+'Clear Sky'!D56</f>
        <v>37.9</v>
      </c>
      <c r="E56" s="28">
        <f>'Electric lighting'!$C16+'Clear Sky'!E56</f>
        <v>37.9</v>
      </c>
      <c r="F56" s="28">
        <f>'Electric lighting'!$C16+'Clear Sky'!F56</f>
        <v>37.9</v>
      </c>
      <c r="G56" s="28">
        <f>'Electric lighting'!$C16+'Clear Sky'!G56</f>
        <v>689.96060108000006</v>
      </c>
      <c r="H56" s="28">
        <f>'Electric lighting'!$C16+'Clear Sky'!H56</f>
        <v>537.00721308000004</v>
      </c>
      <c r="I56" s="28">
        <f>'Electric lighting'!$C16+'Clear Sky'!I56</f>
        <v>319.59745939999999</v>
      </c>
      <c r="J56" s="28">
        <f>'Electric lighting'!$C16+'Clear Sky'!J56</f>
        <v>101.358436762</v>
      </c>
      <c r="K56" s="28">
        <f>'Electric lighting'!$C16+'Clear Sky'!K56</f>
        <v>37.9</v>
      </c>
      <c r="L56" s="28">
        <f>'Electric lighting'!$C16+'Clear Sky'!L56</f>
        <v>37.9</v>
      </c>
      <c r="M56" s="28">
        <f>'Electric lighting'!$C16+'Clear Sky'!M56</f>
        <v>37.9</v>
      </c>
      <c r="N56" s="28">
        <f>'Electric lighting'!$C16+'Clear Sky'!N56</f>
        <v>37.9</v>
      </c>
      <c r="O56" s="28">
        <f>'Electric lighting'!$C16+'Clear Sky'!O56</f>
        <v>37.9</v>
      </c>
      <c r="P56" s="28">
        <f>'Electric lighting'!$C16+'Clear Sky'!P56</f>
        <v>1059.0889562</v>
      </c>
      <c r="Q56" s="28">
        <f>'Electric lighting'!$C16+'Clear Sky'!Q56</f>
        <v>1061.5246524000002</v>
      </c>
      <c r="R56" s="28">
        <f>'Electric lighting'!$C16+'Clear Sky'!R56</f>
        <v>671.92286219999994</v>
      </c>
      <c r="S56" s="28">
        <f>'Electric lighting'!$C16+'Clear Sky'!S56</f>
        <v>812.38490588000002</v>
      </c>
      <c r="T56" s="28">
        <f>'Electric lighting'!$C16+'Clear Sky'!T56</f>
        <v>529.06416230000002</v>
      </c>
      <c r="U56" s="28">
        <f>'Electric lighting'!$C16+'Clear Sky'!U56</f>
        <v>340.89499131999997</v>
      </c>
      <c r="V56" s="28">
        <f>'Electric lighting'!$C16+'Clear Sky'!V56</f>
        <v>37.9</v>
      </c>
      <c r="W56" s="28">
        <f>'Electric lighting'!$C16+'Clear Sky'!W56</f>
        <v>37.9</v>
      </c>
      <c r="X56" s="28">
        <f>'Electric lighting'!$C16+'Clear Sky'!X56</f>
        <v>37.9</v>
      </c>
      <c r="Y56" s="28">
        <f>'Electric lighting'!$C16+'Clear Sky'!Y56</f>
        <v>37.9</v>
      </c>
      <c r="Z56" s="28">
        <f>'Electric lighting'!$C16+'Clear Sky'!Z56</f>
        <v>955.03065220000008</v>
      </c>
      <c r="AA56" s="28">
        <f>'Electric lighting'!$C16+'Clear Sky'!AA56</f>
        <v>1086.1298036000001</v>
      </c>
      <c r="AB56" s="28">
        <f>'Electric lighting'!$C16+'Clear Sky'!AB56</f>
        <v>671.62594096000009</v>
      </c>
      <c r="AC56" s="28">
        <f>'Electric lighting'!$C16+'Clear Sky'!AC56</f>
        <v>922.95573072000002</v>
      </c>
      <c r="AD56" s="28">
        <f>'Electric lighting'!$C16+'Clear Sky'!AD56</f>
        <v>462.34537996</v>
      </c>
      <c r="AE56" s="28">
        <f>'Electric lighting'!$C16+'Clear Sky'!AE56</f>
        <v>621.17342443999996</v>
      </c>
    </row>
    <row r="57" spans="1:31" x14ac:dyDescent="0.3">
      <c r="A57" s="69" t="s">
        <v>29</v>
      </c>
      <c r="B57" s="28">
        <f>'Electric lighting'!$C17+'Clear Sky'!B57</f>
        <v>50.9</v>
      </c>
      <c r="C57" s="28">
        <f>'Electric lighting'!$C17+'Clear Sky'!C57</f>
        <v>50.9</v>
      </c>
      <c r="D57" s="28">
        <f>'Electric lighting'!$C17+'Clear Sky'!D57</f>
        <v>50.9</v>
      </c>
      <c r="E57" s="28">
        <f>'Electric lighting'!$C17+'Clear Sky'!E57</f>
        <v>50.9</v>
      </c>
      <c r="F57" s="28">
        <f>'Electric lighting'!$C17+'Clear Sky'!F57</f>
        <v>50.9</v>
      </c>
      <c r="G57" s="28">
        <f>'Electric lighting'!$C17+'Clear Sky'!G57</f>
        <v>447.95589014000001</v>
      </c>
      <c r="H57" s="28">
        <f>'Electric lighting'!$C17+'Clear Sky'!H57</f>
        <v>331.86566357999999</v>
      </c>
      <c r="I57" s="28">
        <f>'Electric lighting'!$C17+'Clear Sky'!I57</f>
        <v>193.37319142000001</v>
      </c>
      <c r="J57" s="28">
        <f>'Electric lighting'!$C17+'Clear Sky'!J57</f>
        <v>88.009231067999991</v>
      </c>
      <c r="K57" s="28">
        <f>'Electric lighting'!$C17+'Clear Sky'!K57</f>
        <v>50.9</v>
      </c>
      <c r="L57" s="28">
        <f>'Electric lighting'!$C17+'Clear Sky'!L57</f>
        <v>50.9</v>
      </c>
      <c r="M57" s="28">
        <f>'Electric lighting'!$C17+'Clear Sky'!M57</f>
        <v>50.9</v>
      </c>
      <c r="N57" s="28">
        <f>'Electric lighting'!$C17+'Clear Sky'!N57</f>
        <v>50.9</v>
      </c>
      <c r="O57" s="28">
        <f>'Electric lighting'!$C17+'Clear Sky'!O57</f>
        <v>50.9</v>
      </c>
      <c r="P57" s="28">
        <f>'Electric lighting'!$C17+'Clear Sky'!P57</f>
        <v>622.91532682000002</v>
      </c>
      <c r="Q57" s="28">
        <f>'Electric lighting'!$C17+'Clear Sky'!Q57</f>
        <v>637.56546428000001</v>
      </c>
      <c r="R57" s="28">
        <f>'Electric lighting'!$C17+'Clear Sky'!R57</f>
        <v>305.90643196000002</v>
      </c>
      <c r="S57" s="28">
        <f>'Electric lighting'!$C17+'Clear Sky'!S57</f>
        <v>442.60904332000001</v>
      </c>
      <c r="T57" s="28">
        <f>'Electric lighting'!$C17+'Clear Sky'!T57</f>
        <v>297.77515594000005</v>
      </c>
      <c r="U57" s="28">
        <f>'Electric lighting'!$C17+'Clear Sky'!U57</f>
        <v>174.89523374000001</v>
      </c>
      <c r="V57" s="28">
        <f>'Electric lighting'!$C17+'Clear Sky'!V57</f>
        <v>50.9</v>
      </c>
      <c r="W57" s="28">
        <f>'Electric lighting'!$C17+'Clear Sky'!W57</f>
        <v>50.9</v>
      </c>
      <c r="X57" s="28">
        <f>'Electric lighting'!$C17+'Clear Sky'!X57</f>
        <v>50.9</v>
      </c>
      <c r="Y57" s="28">
        <f>'Electric lighting'!$C17+'Clear Sky'!Y57</f>
        <v>50.9</v>
      </c>
      <c r="Z57" s="28">
        <f>'Electric lighting'!$C17+'Clear Sky'!Z57</f>
        <v>597.34803485999998</v>
      </c>
      <c r="AA57" s="28">
        <f>'Electric lighting'!$C17+'Clear Sky'!AA57</f>
        <v>625.40183840000009</v>
      </c>
      <c r="AB57" s="28">
        <f>'Electric lighting'!$C17+'Clear Sky'!AB57</f>
        <v>469.42090447999999</v>
      </c>
      <c r="AC57" s="28">
        <f>'Electric lighting'!$C17+'Clear Sky'!AC57</f>
        <v>520.42414740000004</v>
      </c>
      <c r="AD57" s="28">
        <f>'Electric lighting'!$C17+'Clear Sky'!AD57</f>
        <v>279.41504284000001</v>
      </c>
      <c r="AE57" s="28">
        <f>'Electric lighting'!$C17+'Clear Sky'!AE57</f>
        <v>409.18964290000002</v>
      </c>
    </row>
    <row r="58" spans="1:31" x14ac:dyDescent="0.3">
      <c r="A58" s="69" t="s">
        <v>24</v>
      </c>
      <c r="B58" s="28">
        <f>'Electric lighting'!$C18+'Clear Sky'!B58</f>
        <v>60.9</v>
      </c>
      <c r="C58" s="28">
        <f>'Electric lighting'!$C18+'Clear Sky'!C58</f>
        <v>60.9</v>
      </c>
      <c r="D58" s="28">
        <f>'Electric lighting'!$C18+'Clear Sky'!D58</f>
        <v>60.9</v>
      </c>
      <c r="E58" s="28">
        <f>'Electric lighting'!$C18+'Clear Sky'!E58</f>
        <v>60.9</v>
      </c>
      <c r="F58" s="28">
        <f>'Electric lighting'!$C18+'Clear Sky'!F58</f>
        <v>60.9</v>
      </c>
      <c r="G58" s="28">
        <f>'Electric lighting'!$C18+'Clear Sky'!G58</f>
        <v>1140.6489262000002</v>
      </c>
      <c r="H58" s="28">
        <f>'Electric lighting'!$C18+'Clear Sky'!H58</f>
        <v>688.07818450000002</v>
      </c>
      <c r="I58" s="28">
        <f>'Electric lighting'!$C18+'Clear Sky'!I58</f>
        <v>505.15459189999996</v>
      </c>
      <c r="J58" s="28">
        <f>'Electric lighting'!$C18+'Clear Sky'!J58</f>
        <v>157.47703006</v>
      </c>
      <c r="K58" s="28">
        <f>'Electric lighting'!$C18+'Clear Sky'!K58</f>
        <v>60.9</v>
      </c>
      <c r="L58" s="28">
        <f>'Electric lighting'!$C18+'Clear Sky'!L58</f>
        <v>60.9</v>
      </c>
      <c r="M58" s="28">
        <f>'Electric lighting'!$C18+'Clear Sky'!M58</f>
        <v>60.9</v>
      </c>
      <c r="N58" s="28">
        <f>'Electric lighting'!$C18+'Clear Sky'!N58</f>
        <v>60.9</v>
      </c>
      <c r="O58" s="28">
        <f>'Electric lighting'!$C18+'Clear Sky'!O58</f>
        <v>60.9</v>
      </c>
      <c r="P58" s="28">
        <f>'Electric lighting'!$C18+'Clear Sky'!P58</f>
        <v>1457.6218608000004</v>
      </c>
      <c r="Q58" s="28">
        <f>'Electric lighting'!$C18+'Clear Sky'!Q58</f>
        <v>1466.348338</v>
      </c>
      <c r="R58" s="28">
        <f>'Electric lighting'!$C18+'Clear Sky'!R58</f>
        <v>984.97179760000006</v>
      </c>
      <c r="S58" s="28">
        <f>'Electric lighting'!$C18+'Clear Sky'!S58</f>
        <v>778.06968624000001</v>
      </c>
      <c r="T58" s="28">
        <f>'Electric lighting'!$C18+'Clear Sky'!T58</f>
        <v>617.04752242000006</v>
      </c>
      <c r="U58" s="28">
        <f>'Electric lighting'!$C18+'Clear Sky'!U58</f>
        <v>401.77518499999996</v>
      </c>
      <c r="V58" s="28">
        <f>'Electric lighting'!$C18+'Clear Sky'!V58</f>
        <v>60.9</v>
      </c>
      <c r="W58" s="28">
        <f>'Electric lighting'!$C18+'Clear Sky'!W58</f>
        <v>60.9</v>
      </c>
      <c r="X58" s="28">
        <f>'Electric lighting'!$C18+'Clear Sky'!X58</f>
        <v>60.9</v>
      </c>
      <c r="Y58" s="28">
        <f>'Electric lighting'!$C18+'Clear Sky'!Y58</f>
        <v>60.9</v>
      </c>
      <c r="Z58" s="28">
        <f>'Electric lighting'!$C18+'Clear Sky'!Z58</f>
        <v>1463.9407216000002</v>
      </c>
      <c r="AA58" s="28">
        <f>'Electric lighting'!$C18+'Clear Sky'!AA58</f>
        <v>1378.3797594</v>
      </c>
      <c r="AB58" s="28">
        <f>'Electric lighting'!$C18+'Clear Sky'!AB58</f>
        <v>959.08820028000002</v>
      </c>
      <c r="AC58" s="28">
        <f>'Electric lighting'!$C18+'Clear Sky'!AC58</f>
        <v>1083.1623292000002</v>
      </c>
      <c r="AD58" s="28">
        <f>'Electric lighting'!$C18+'Clear Sky'!AD58</f>
        <v>663.77846906000002</v>
      </c>
      <c r="AE58" s="28">
        <f>'Electric lighting'!$C18+'Clear Sky'!AE58</f>
        <v>839.96979374</v>
      </c>
    </row>
    <row r="59" spans="1:31" x14ac:dyDescent="0.3">
      <c r="A59" s="69" t="s">
        <v>30</v>
      </c>
      <c r="B59" s="28">
        <f>'Electric lighting'!$C19+'Clear Sky'!B59</f>
        <v>62.6</v>
      </c>
      <c r="C59" s="28">
        <f>'Electric lighting'!$C19+'Clear Sky'!C59</f>
        <v>62.6</v>
      </c>
      <c r="D59" s="28">
        <f>'Electric lighting'!$C19+'Clear Sky'!D59</f>
        <v>62.6</v>
      </c>
      <c r="E59" s="28">
        <f>'Electric lighting'!$C19+'Clear Sky'!E59</f>
        <v>62.6</v>
      </c>
      <c r="F59" s="28">
        <f>'Electric lighting'!$C19+'Clear Sky'!F59</f>
        <v>62.6</v>
      </c>
      <c r="G59" s="28">
        <f>'Electric lighting'!$C19+'Clear Sky'!G59</f>
        <v>1634.1258622</v>
      </c>
      <c r="H59" s="28">
        <f>'Electric lighting'!$C19+'Clear Sky'!H59</f>
        <v>910.51267708</v>
      </c>
      <c r="I59" s="28">
        <f>'Electric lighting'!$C19+'Clear Sky'!I59</f>
        <v>569.83740213999999</v>
      </c>
      <c r="J59" s="28">
        <f>'Electric lighting'!$C19+'Clear Sky'!J59</f>
        <v>198.44201078</v>
      </c>
      <c r="K59" s="28">
        <f>'Electric lighting'!$C19+'Clear Sky'!K59</f>
        <v>62.6</v>
      </c>
      <c r="L59" s="28">
        <f>'Electric lighting'!$C19+'Clear Sky'!L59</f>
        <v>62.6</v>
      </c>
      <c r="M59" s="28">
        <f>'Electric lighting'!$C19+'Clear Sky'!M59</f>
        <v>62.6</v>
      </c>
      <c r="N59" s="28">
        <f>'Electric lighting'!$C19+'Clear Sky'!N59</f>
        <v>62.6</v>
      </c>
      <c r="O59" s="28">
        <f>'Electric lighting'!$C19+'Clear Sky'!O59</f>
        <v>62.6</v>
      </c>
      <c r="P59" s="28">
        <f>'Electric lighting'!$C19+'Clear Sky'!P59</f>
        <v>2427.8992356000003</v>
      </c>
      <c r="Q59" s="28">
        <f>'Electric lighting'!$C19+'Clear Sky'!Q59</f>
        <v>1782.7767002000001</v>
      </c>
      <c r="R59" s="28">
        <f>'Electric lighting'!$C19+'Clear Sky'!R59</f>
        <v>1497.1118368</v>
      </c>
      <c r="S59" s="28">
        <f>'Electric lighting'!$C19+'Clear Sky'!S59</f>
        <v>804.53824376000011</v>
      </c>
      <c r="T59" s="28">
        <f>'Electric lighting'!$C19+'Clear Sky'!T59</f>
        <v>870.28682372000003</v>
      </c>
      <c r="U59" s="28">
        <f>'Electric lighting'!$C19+'Clear Sky'!U59</f>
        <v>572.55733838000003</v>
      </c>
      <c r="V59" s="28">
        <f>'Electric lighting'!$C19+'Clear Sky'!V59</f>
        <v>62.6</v>
      </c>
      <c r="W59" s="28">
        <f>'Electric lighting'!$C19+'Clear Sky'!W59</f>
        <v>62.6</v>
      </c>
      <c r="X59" s="28">
        <f>'Electric lighting'!$C19+'Clear Sky'!X59</f>
        <v>62.6</v>
      </c>
      <c r="Y59" s="28">
        <f>'Electric lighting'!$C19+'Clear Sky'!Y59</f>
        <v>62.6</v>
      </c>
      <c r="Z59" s="28">
        <f>'Electric lighting'!$C19+'Clear Sky'!Z59</f>
        <v>1861.8466996000002</v>
      </c>
      <c r="AA59" s="28">
        <f>'Electric lighting'!$C19+'Clear Sky'!AA59</f>
        <v>1705.9920342</v>
      </c>
      <c r="AB59" s="28">
        <f>'Electric lighting'!$C19+'Clear Sky'!AB59</f>
        <v>1370.7636064000001</v>
      </c>
      <c r="AC59" s="28">
        <f>'Electric lighting'!$C19+'Clear Sky'!AC59</f>
        <v>1205.9052889999998</v>
      </c>
      <c r="AD59" s="28">
        <f>'Electric lighting'!$C19+'Clear Sky'!AD59</f>
        <v>1242.1889196</v>
      </c>
      <c r="AE59" s="28">
        <f>'Electric lighting'!$C19+'Clear Sky'!AE59</f>
        <v>880.12589506000006</v>
      </c>
    </row>
    <row r="60" spans="1:31" x14ac:dyDescent="0.3">
      <c r="A60" s="69" t="s">
        <v>31</v>
      </c>
      <c r="B60" s="28">
        <f>'Electric lighting'!$C20+'Clear Sky'!B60</f>
        <v>60.9</v>
      </c>
      <c r="C60" s="28">
        <f>'Electric lighting'!$C20+'Clear Sky'!C60</f>
        <v>60.9</v>
      </c>
      <c r="D60" s="28">
        <f>'Electric lighting'!$C20+'Clear Sky'!D60</f>
        <v>60.9</v>
      </c>
      <c r="E60" s="28">
        <f>'Electric lighting'!$C20+'Clear Sky'!E60</f>
        <v>60.9</v>
      </c>
      <c r="F60" s="28">
        <f>'Electric lighting'!$C20+'Clear Sky'!F60</f>
        <v>60.9</v>
      </c>
      <c r="G60" s="28">
        <f>'Electric lighting'!$C20+'Clear Sky'!G60</f>
        <v>1531.4816986000003</v>
      </c>
      <c r="H60" s="28">
        <f>'Electric lighting'!$C20+'Clear Sky'!H60</f>
        <v>886.47474327999998</v>
      </c>
      <c r="I60" s="28">
        <f>'Electric lighting'!$C20+'Clear Sky'!I60</f>
        <v>399.20642678000002</v>
      </c>
      <c r="J60" s="28">
        <f>'Electric lighting'!$C20+'Clear Sky'!J60</f>
        <v>144.60916279599999</v>
      </c>
      <c r="K60" s="28">
        <f>'Electric lighting'!$C20+'Clear Sky'!K60</f>
        <v>60.9</v>
      </c>
      <c r="L60" s="28">
        <f>'Electric lighting'!$C20+'Clear Sky'!L60</f>
        <v>60.9</v>
      </c>
      <c r="M60" s="28">
        <f>'Electric lighting'!$C20+'Clear Sky'!M60</f>
        <v>60.9</v>
      </c>
      <c r="N60" s="28">
        <f>'Electric lighting'!$C20+'Clear Sky'!N60</f>
        <v>60.9</v>
      </c>
      <c r="O60" s="28">
        <f>'Electric lighting'!$C20+'Clear Sky'!O60</f>
        <v>60.9</v>
      </c>
      <c r="P60" s="28">
        <f>'Electric lighting'!$C20+'Clear Sky'!P60</f>
        <v>2086.1066618</v>
      </c>
      <c r="Q60" s="28">
        <f>'Electric lighting'!$C20+'Clear Sky'!Q60</f>
        <v>1286.4283782000002</v>
      </c>
      <c r="R60" s="28">
        <f>'Electric lighting'!$C20+'Clear Sky'!R60</f>
        <v>1125.3771382000002</v>
      </c>
      <c r="S60" s="28">
        <f>'Electric lighting'!$C20+'Clear Sky'!S60</f>
        <v>901.02243476000001</v>
      </c>
      <c r="T60" s="28">
        <f>'Electric lighting'!$C20+'Clear Sky'!T60</f>
        <v>639.72884499999998</v>
      </c>
      <c r="U60" s="28">
        <f>'Electric lighting'!$C20+'Clear Sky'!U60</f>
        <v>427.02218608000004</v>
      </c>
      <c r="V60" s="28">
        <f>'Electric lighting'!$C20+'Clear Sky'!V60</f>
        <v>60.9</v>
      </c>
      <c r="W60" s="28">
        <f>'Electric lighting'!$C20+'Clear Sky'!W60</f>
        <v>60.9</v>
      </c>
      <c r="X60" s="28">
        <f>'Electric lighting'!$C20+'Clear Sky'!X60</f>
        <v>60.9</v>
      </c>
      <c r="Y60" s="28">
        <f>'Electric lighting'!$C20+'Clear Sky'!Y60</f>
        <v>60.9</v>
      </c>
      <c r="Z60" s="28">
        <f>'Electric lighting'!$C20+'Clear Sky'!Z60</f>
        <v>1724.6344906000002</v>
      </c>
      <c r="AA60" s="28">
        <f>'Electric lighting'!$C20+'Clear Sky'!AA60</f>
        <v>1459.6753094000001</v>
      </c>
      <c r="AB60" s="28">
        <f>'Electric lighting'!$C20+'Clear Sky'!AB60</f>
        <v>1023.7708348000001</v>
      </c>
      <c r="AC60" s="28">
        <f>'Electric lighting'!$C20+'Clear Sky'!AC60</f>
        <v>1064.2564716000002</v>
      </c>
      <c r="AD60" s="28">
        <f>'Electric lighting'!$C20+'Clear Sky'!AD60</f>
        <v>889.38616564000006</v>
      </c>
      <c r="AE60" s="28">
        <f>'Electric lighting'!$C20+'Clear Sky'!AE60</f>
        <v>889.87384836000001</v>
      </c>
    </row>
    <row r="61" spans="1:31" ht="15" thickBot="1" x14ac:dyDescent="0.35">
      <c r="A61" s="70" t="s">
        <v>16</v>
      </c>
      <c r="B61" s="28">
        <f>'Electric lighting'!$C21+'Clear Sky'!B61</f>
        <v>46.4</v>
      </c>
      <c r="C61" s="28">
        <f>'Electric lighting'!$C21+'Clear Sky'!C61</f>
        <v>46.4</v>
      </c>
      <c r="D61" s="28">
        <f>'Electric lighting'!$C21+'Clear Sky'!D61</f>
        <v>46.4</v>
      </c>
      <c r="E61" s="28">
        <f>'Electric lighting'!$C21+'Clear Sky'!E61</f>
        <v>46.4</v>
      </c>
      <c r="F61" s="28">
        <f>'Electric lighting'!$C21+'Clear Sky'!F61</f>
        <v>46.4</v>
      </c>
      <c r="G61" s="28">
        <f>'Electric lighting'!$C21+'Clear Sky'!G61</f>
        <v>881.21118588000002</v>
      </c>
      <c r="H61" s="28">
        <f>'Electric lighting'!$C21+'Clear Sky'!H61</f>
        <v>523.68413599999997</v>
      </c>
      <c r="I61" s="28">
        <f>'Electric lighting'!$C21+'Clear Sky'!I61</f>
        <v>412.39908785999995</v>
      </c>
      <c r="J61" s="28">
        <f>'Electric lighting'!$C21+'Clear Sky'!J61</f>
        <v>103.707692442</v>
      </c>
      <c r="K61" s="28">
        <f>'Electric lighting'!$C21+'Clear Sky'!K61</f>
        <v>46.4</v>
      </c>
      <c r="L61" s="28">
        <f>'Electric lighting'!$C21+'Clear Sky'!L61</f>
        <v>46.4</v>
      </c>
      <c r="M61" s="28">
        <f>'Electric lighting'!$C21+'Clear Sky'!M61</f>
        <v>46.4</v>
      </c>
      <c r="N61" s="28">
        <f>'Electric lighting'!$C21+'Clear Sky'!N61</f>
        <v>46.4</v>
      </c>
      <c r="O61" s="28">
        <f>'Electric lighting'!$C21+'Clear Sky'!O61</f>
        <v>46.4</v>
      </c>
      <c r="P61" s="28">
        <f>'Electric lighting'!$C21+'Clear Sky'!P61</f>
        <v>1166.0793076000002</v>
      </c>
      <c r="Q61" s="28">
        <f>'Electric lighting'!$C21+'Clear Sky'!Q61</f>
        <v>1047.0771152</v>
      </c>
      <c r="R61" s="28">
        <f>'Electric lighting'!$C21+'Clear Sky'!R61</f>
        <v>786.36341860000005</v>
      </c>
      <c r="S61" s="28">
        <f>'Electric lighting'!$C21+'Clear Sky'!S61</f>
        <v>869.6281778</v>
      </c>
      <c r="T61" s="28">
        <f>'Electric lighting'!$C21+'Clear Sky'!T61</f>
        <v>612.91992880000009</v>
      </c>
      <c r="U61" s="28">
        <f>'Electric lighting'!$C21+'Clear Sky'!U61</f>
        <v>311.04332873999999</v>
      </c>
      <c r="V61" s="28">
        <f>'Electric lighting'!$C21+'Clear Sky'!V61</f>
        <v>46.4</v>
      </c>
      <c r="W61" s="28">
        <f>'Electric lighting'!$C21+'Clear Sky'!W61</f>
        <v>46.4</v>
      </c>
      <c r="X61" s="28">
        <f>'Electric lighting'!$C21+'Clear Sky'!X61</f>
        <v>46.4</v>
      </c>
      <c r="Y61" s="28">
        <f>'Electric lighting'!$C21+'Clear Sky'!Y61</f>
        <v>46.4</v>
      </c>
      <c r="Z61" s="28">
        <f>'Electric lighting'!$C21+'Clear Sky'!Z61</f>
        <v>1155.5638754000001</v>
      </c>
      <c r="AA61" s="28">
        <f>'Electric lighting'!$C21+'Clear Sky'!AA61</f>
        <v>1009.5969228</v>
      </c>
      <c r="AB61" s="28">
        <f>'Electric lighting'!$C21+'Clear Sky'!AB61</f>
        <v>716.77361258000008</v>
      </c>
      <c r="AC61" s="28">
        <f>'Electric lighting'!$C21+'Clear Sky'!AC61</f>
        <v>858.25739866000004</v>
      </c>
      <c r="AD61" s="28">
        <f>'Electric lighting'!$C21+'Clear Sky'!AD61</f>
        <v>636.84083868000005</v>
      </c>
      <c r="AE61" s="28">
        <f>'Electric lighting'!$C21+'Clear Sky'!AE61</f>
        <v>576.46519258000001</v>
      </c>
    </row>
    <row r="62" spans="1:31" ht="15" thickTop="1" x14ac:dyDescent="0.3">
      <c r="A62" s="69" t="s">
        <v>17</v>
      </c>
      <c r="B62" s="28">
        <f>'Electric lighting'!$C22+'Clear Sky'!B62</f>
        <v>50.7</v>
      </c>
      <c r="C62" s="28">
        <f>'Electric lighting'!$C22+'Clear Sky'!C62</f>
        <v>50.7</v>
      </c>
      <c r="D62" s="28">
        <f>'Electric lighting'!$C22+'Clear Sky'!D62</f>
        <v>50.7</v>
      </c>
      <c r="E62" s="28">
        <f>'Electric lighting'!$C22+'Clear Sky'!E62</f>
        <v>50.7</v>
      </c>
      <c r="F62" s="28">
        <f>'Electric lighting'!$C22+'Clear Sky'!F62</f>
        <v>50.7</v>
      </c>
      <c r="G62" s="28">
        <f>'Electric lighting'!$C22+'Clear Sky'!G62</f>
        <v>575.01653288000011</v>
      </c>
      <c r="H62" s="28">
        <f>'Electric lighting'!$C22+'Clear Sky'!H62</f>
        <v>373.01425604000002</v>
      </c>
      <c r="I62" s="28">
        <f>'Electric lighting'!$C22+'Clear Sky'!I62</f>
        <v>239.80594934000004</v>
      </c>
      <c r="J62" s="28">
        <f>'Electric lighting'!$C22+'Clear Sky'!J62</f>
        <v>89.819309964000013</v>
      </c>
      <c r="K62" s="28">
        <f>'Electric lighting'!$C22+'Clear Sky'!K62</f>
        <v>50.7</v>
      </c>
      <c r="L62" s="28">
        <f>'Electric lighting'!$C22+'Clear Sky'!L62</f>
        <v>50.7</v>
      </c>
      <c r="M62" s="28">
        <f>'Electric lighting'!$C22+'Clear Sky'!M62</f>
        <v>50.7</v>
      </c>
      <c r="N62" s="28">
        <f>'Electric lighting'!$C22+'Clear Sky'!N62</f>
        <v>50.7</v>
      </c>
      <c r="O62" s="28">
        <f>'Electric lighting'!$C22+'Clear Sky'!O62</f>
        <v>50.7</v>
      </c>
      <c r="P62" s="28">
        <f>'Electric lighting'!$C22+'Clear Sky'!P62</f>
        <v>742.13998434000007</v>
      </c>
      <c r="Q62" s="28">
        <f>'Electric lighting'!$C22+'Clear Sky'!Q62</f>
        <v>680.87864700000011</v>
      </c>
      <c r="R62" s="28">
        <f>'Electric lighting'!$C22+'Clear Sky'!R62</f>
        <v>517.53727286000003</v>
      </c>
      <c r="S62" s="28">
        <f>'Electric lighting'!$C22+'Clear Sky'!S62</f>
        <v>608.59435772000006</v>
      </c>
      <c r="T62" s="28">
        <f>'Electric lighting'!$C22+'Clear Sky'!T62</f>
        <v>342.1031064</v>
      </c>
      <c r="U62" s="28">
        <f>'Electric lighting'!$C22+'Clear Sky'!U62</f>
        <v>193.96775918000003</v>
      </c>
      <c r="V62" s="28">
        <f>'Electric lighting'!$C22+'Clear Sky'!V62</f>
        <v>50.7</v>
      </c>
      <c r="W62" s="28">
        <f>'Electric lighting'!$C22+'Clear Sky'!W62</f>
        <v>50.7</v>
      </c>
      <c r="X62" s="28">
        <f>'Electric lighting'!$C22+'Clear Sky'!X62</f>
        <v>50.7</v>
      </c>
      <c r="Y62" s="28">
        <f>'Electric lighting'!$C22+'Clear Sky'!Y62</f>
        <v>50.7</v>
      </c>
      <c r="Z62" s="28">
        <f>'Electric lighting'!$C22+'Clear Sky'!Z62</f>
        <v>701.66295264000007</v>
      </c>
      <c r="AA62" s="28">
        <f>'Electric lighting'!$C22+'Clear Sky'!AA62</f>
        <v>870.11874532000013</v>
      </c>
      <c r="AB62" s="28">
        <f>'Electric lighting'!$C22+'Clear Sky'!AB62</f>
        <v>500.44872180000004</v>
      </c>
      <c r="AC62" s="28">
        <f>'Electric lighting'!$C22+'Clear Sky'!AC62</f>
        <v>665.83394306000002</v>
      </c>
      <c r="AD62" s="28">
        <f>'Electric lighting'!$C22+'Clear Sky'!AD62</f>
        <v>352.61310379999998</v>
      </c>
      <c r="AE62" s="28">
        <f>'Electric lighting'!$C22+'Clear Sky'!AE62</f>
        <v>446.91784397999999</v>
      </c>
    </row>
    <row r="63" spans="1:31" x14ac:dyDescent="0.3">
      <c r="A63" s="69" t="s">
        <v>18</v>
      </c>
      <c r="B63" s="28">
        <f>'Electric lighting'!$C23+'Clear Sky'!B63</f>
        <v>49.4</v>
      </c>
      <c r="C63" s="28">
        <f>'Electric lighting'!$C23+'Clear Sky'!C63</f>
        <v>49.4</v>
      </c>
      <c r="D63" s="28">
        <f>'Electric lighting'!$C23+'Clear Sky'!D63</f>
        <v>49.4</v>
      </c>
      <c r="E63" s="28">
        <f>'Electric lighting'!$C23+'Clear Sky'!E63</f>
        <v>49.4</v>
      </c>
      <c r="F63" s="28">
        <f>'Electric lighting'!$C23+'Clear Sky'!F63</f>
        <v>49.4</v>
      </c>
      <c r="G63" s="28">
        <f>'Electric lighting'!$C23+'Clear Sky'!G63</f>
        <v>360.19392932</v>
      </c>
      <c r="H63" s="28">
        <f>'Electric lighting'!$C23+'Clear Sky'!H63</f>
        <v>254.66306626000002</v>
      </c>
      <c r="I63" s="28">
        <f>'Electric lighting'!$C23+'Clear Sky'!I63</f>
        <v>204.34614800000003</v>
      </c>
      <c r="J63" s="28">
        <f>'Electric lighting'!$C23+'Clear Sky'!J63</f>
        <v>77.350995240000003</v>
      </c>
      <c r="K63" s="28">
        <f>'Electric lighting'!$C23+'Clear Sky'!K63</f>
        <v>49.4</v>
      </c>
      <c r="L63" s="28">
        <f>'Electric lighting'!$C23+'Clear Sky'!L63</f>
        <v>49.4</v>
      </c>
      <c r="M63" s="28">
        <f>'Electric lighting'!$C23+'Clear Sky'!M63</f>
        <v>49.4</v>
      </c>
      <c r="N63" s="28">
        <f>'Electric lighting'!$C23+'Clear Sky'!N63</f>
        <v>49.4</v>
      </c>
      <c r="O63" s="28">
        <f>'Electric lighting'!$C23+'Clear Sky'!O63</f>
        <v>49.4</v>
      </c>
      <c r="P63" s="28">
        <f>'Electric lighting'!$C23+'Clear Sky'!P63</f>
        <v>405.22133789999998</v>
      </c>
      <c r="Q63" s="28">
        <f>'Electric lighting'!$C23+'Clear Sky'!Q63</f>
        <v>465.11355853999999</v>
      </c>
      <c r="R63" s="28">
        <f>'Electric lighting'!$C23+'Clear Sky'!R63</f>
        <v>269.08313052</v>
      </c>
      <c r="S63" s="28">
        <f>'Electric lighting'!$C23+'Clear Sky'!S63</f>
        <v>383.19735437999998</v>
      </c>
      <c r="T63" s="28">
        <f>'Electric lighting'!$C23+'Clear Sky'!T63</f>
        <v>182.55241884</v>
      </c>
      <c r="U63" s="28">
        <f>'Electric lighting'!$C23+'Clear Sky'!U63</f>
        <v>150.37459848</v>
      </c>
      <c r="V63" s="28">
        <f>'Electric lighting'!$C23+'Clear Sky'!V63</f>
        <v>49.4</v>
      </c>
      <c r="W63" s="28">
        <f>'Electric lighting'!$C23+'Clear Sky'!W63</f>
        <v>49.4</v>
      </c>
      <c r="X63" s="28">
        <f>'Electric lighting'!$C23+'Clear Sky'!X63</f>
        <v>49.4</v>
      </c>
      <c r="Y63" s="28">
        <f>'Electric lighting'!$C23+'Clear Sky'!Y63</f>
        <v>49.4</v>
      </c>
      <c r="Z63" s="28">
        <f>'Electric lighting'!$C23+'Clear Sky'!Z63</f>
        <v>381.95975983999995</v>
      </c>
      <c r="AA63" s="28">
        <f>'Electric lighting'!$C23+'Clear Sky'!AA63</f>
        <v>526.29862752000008</v>
      </c>
      <c r="AB63" s="28">
        <f>'Electric lighting'!$C23+'Clear Sky'!AB63</f>
        <v>297.09345566000002</v>
      </c>
      <c r="AC63" s="28">
        <f>'Electric lighting'!$C23+'Clear Sky'!AC63</f>
        <v>422.4872446</v>
      </c>
      <c r="AD63" s="28">
        <f>'Electric lighting'!$C23+'Clear Sky'!AD63</f>
        <v>234.88465152000003</v>
      </c>
      <c r="AE63" s="28">
        <f>'Electric lighting'!$C23+'Clear Sky'!AE63</f>
        <v>272.73739946000001</v>
      </c>
    </row>
    <row r="64" spans="1:31" x14ac:dyDescent="0.3">
      <c r="A64" s="69" t="s">
        <v>19</v>
      </c>
      <c r="B64" s="28">
        <f>'Electric lighting'!$C24+'Clear Sky'!B64</f>
        <v>47.1</v>
      </c>
      <c r="C64" s="28">
        <f>'Electric lighting'!$C24+'Clear Sky'!C64</f>
        <v>47.1</v>
      </c>
      <c r="D64" s="28">
        <f>'Electric lighting'!$C24+'Clear Sky'!D64</f>
        <v>47.1</v>
      </c>
      <c r="E64" s="28">
        <f>'Electric lighting'!$C24+'Clear Sky'!E64</f>
        <v>47.1</v>
      </c>
      <c r="F64" s="28">
        <f>'Electric lighting'!$C24+'Clear Sky'!F64</f>
        <v>47.1</v>
      </c>
      <c r="G64" s="28">
        <f>'Electric lighting'!$C24+'Clear Sky'!G64</f>
        <v>626.95167435999997</v>
      </c>
      <c r="H64" s="28">
        <f>'Electric lighting'!$C24+'Clear Sky'!H64</f>
        <v>399.51743208000005</v>
      </c>
      <c r="I64" s="28">
        <f>'Electric lighting'!$C24+'Clear Sky'!I64</f>
        <v>341.49007248000004</v>
      </c>
      <c r="J64" s="28">
        <f>'Electric lighting'!$C24+'Clear Sky'!J64</f>
        <v>109.65359691</v>
      </c>
      <c r="K64" s="28">
        <f>'Electric lighting'!$C24+'Clear Sky'!K64</f>
        <v>47.1</v>
      </c>
      <c r="L64" s="28">
        <f>'Electric lighting'!$C24+'Clear Sky'!L64</f>
        <v>47.1</v>
      </c>
      <c r="M64" s="28">
        <f>'Electric lighting'!$C24+'Clear Sky'!M64</f>
        <v>47.1</v>
      </c>
      <c r="N64" s="28">
        <f>'Electric lighting'!$C24+'Clear Sky'!N64</f>
        <v>47.1</v>
      </c>
      <c r="O64" s="28">
        <f>'Electric lighting'!$C24+'Clear Sky'!O64</f>
        <v>47.1</v>
      </c>
      <c r="P64" s="28">
        <f>'Electric lighting'!$C24+'Clear Sky'!P64</f>
        <v>658.05847679999999</v>
      </c>
      <c r="Q64" s="28">
        <f>'Electric lighting'!$C24+'Clear Sky'!Q64</f>
        <v>716.51708778</v>
      </c>
      <c r="R64" s="28">
        <f>'Electric lighting'!$C24+'Clear Sky'!R64</f>
        <v>684.25638672000002</v>
      </c>
      <c r="S64" s="28">
        <f>'Electric lighting'!$C24+'Clear Sky'!S64</f>
        <v>592.4580857200001</v>
      </c>
      <c r="T64" s="28">
        <f>'Electric lighting'!$C24+'Clear Sky'!T64</f>
        <v>437.12914664000004</v>
      </c>
      <c r="U64" s="28">
        <f>'Electric lighting'!$C24+'Clear Sky'!U64</f>
        <v>237.49816362000001</v>
      </c>
      <c r="V64" s="28">
        <f>'Electric lighting'!$C24+'Clear Sky'!V64</f>
        <v>47.1</v>
      </c>
      <c r="W64" s="28">
        <f>'Electric lighting'!$C24+'Clear Sky'!W64</f>
        <v>47.1</v>
      </c>
      <c r="X64" s="28">
        <f>'Electric lighting'!$C24+'Clear Sky'!X64</f>
        <v>47.1</v>
      </c>
      <c r="Y64" s="28">
        <f>'Electric lighting'!$C24+'Clear Sky'!Y64</f>
        <v>47.1</v>
      </c>
      <c r="Z64" s="28">
        <f>'Electric lighting'!$C24+'Clear Sky'!Z64</f>
        <v>852.13989496000011</v>
      </c>
      <c r="AA64" s="28">
        <f>'Electric lighting'!$C24+'Clear Sky'!AA64</f>
        <v>960.44350240000006</v>
      </c>
      <c r="AB64" s="28">
        <f>'Electric lighting'!$C24+'Clear Sky'!AB64</f>
        <v>662.32769336000001</v>
      </c>
      <c r="AC64" s="28">
        <f>'Electric lighting'!$C24+'Clear Sky'!AC64</f>
        <v>761.03290052</v>
      </c>
      <c r="AD64" s="28">
        <f>'Electric lighting'!$C24+'Clear Sky'!AD64</f>
        <v>520.31048165999994</v>
      </c>
      <c r="AE64" s="28">
        <f>'Electric lighting'!$C24+'Clear Sky'!AE64</f>
        <v>558.00543923999999</v>
      </c>
    </row>
    <row r="65" spans="1:31" x14ac:dyDescent="0.3">
      <c r="A65" s="69" t="s">
        <v>20</v>
      </c>
      <c r="B65" s="28">
        <f>'Electric lighting'!$C25+'Clear Sky'!B65</f>
        <v>44.5</v>
      </c>
      <c r="C65" s="28">
        <f>'Electric lighting'!$C25+'Clear Sky'!C65</f>
        <v>44.5</v>
      </c>
      <c r="D65" s="28">
        <f>'Electric lighting'!$C25+'Clear Sky'!D65</f>
        <v>44.5</v>
      </c>
      <c r="E65" s="28">
        <f>'Electric lighting'!$C25+'Clear Sky'!E65</f>
        <v>44.5</v>
      </c>
      <c r="F65" s="28">
        <f>'Electric lighting'!$C25+'Clear Sky'!F65</f>
        <v>44.5</v>
      </c>
      <c r="G65" s="28">
        <f>'Electric lighting'!$C25+'Clear Sky'!G65</f>
        <v>461.22968498000006</v>
      </c>
      <c r="H65" s="28">
        <f>'Electric lighting'!$C25+'Clear Sky'!H65</f>
        <v>303.02347220000001</v>
      </c>
      <c r="I65" s="28">
        <f>'Electric lighting'!$C25+'Clear Sky'!I65</f>
        <v>193.46324842000001</v>
      </c>
      <c r="J65" s="28">
        <f>'Electric lighting'!$C25+'Clear Sky'!J65</f>
        <v>78.843551928000011</v>
      </c>
      <c r="K65" s="28">
        <f>'Electric lighting'!$C25+'Clear Sky'!K65</f>
        <v>44.5</v>
      </c>
      <c r="L65" s="28">
        <f>'Electric lighting'!$C25+'Clear Sky'!L65</f>
        <v>44.5</v>
      </c>
      <c r="M65" s="28">
        <f>'Electric lighting'!$C25+'Clear Sky'!M65</f>
        <v>44.5</v>
      </c>
      <c r="N65" s="28">
        <f>'Electric lighting'!$C25+'Clear Sky'!N65</f>
        <v>44.5</v>
      </c>
      <c r="O65" s="28">
        <f>'Electric lighting'!$C25+'Clear Sky'!O65</f>
        <v>44.5</v>
      </c>
      <c r="P65" s="28">
        <f>'Electric lighting'!$C25+'Clear Sky'!P65</f>
        <v>652.1254951200001</v>
      </c>
      <c r="Q65" s="28">
        <f>'Electric lighting'!$C25+'Clear Sky'!Q65</f>
        <v>624.63618614000006</v>
      </c>
      <c r="R65" s="28">
        <f>'Electric lighting'!$C25+'Clear Sky'!R65</f>
        <v>497.82771876000004</v>
      </c>
      <c r="S65" s="28">
        <f>'Electric lighting'!$C25+'Clear Sky'!S65</f>
        <v>501.12256625999999</v>
      </c>
      <c r="T65" s="28">
        <f>'Electric lighting'!$C25+'Clear Sky'!T65</f>
        <v>354.96775073999999</v>
      </c>
      <c r="U65" s="28">
        <f>'Electric lighting'!$C25+'Clear Sky'!U65</f>
        <v>166.09522606000002</v>
      </c>
      <c r="V65" s="28">
        <f>'Electric lighting'!$C25+'Clear Sky'!V65</f>
        <v>44.5</v>
      </c>
      <c r="W65" s="28">
        <f>'Electric lighting'!$C25+'Clear Sky'!W65</f>
        <v>44.5</v>
      </c>
      <c r="X65" s="28">
        <f>'Electric lighting'!$C25+'Clear Sky'!X65</f>
        <v>44.5</v>
      </c>
      <c r="Y65" s="28">
        <f>'Electric lighting'!$C25+'Clear Sky'!Y65</f>
        <v>44.5</v>
      </c>
      <c r="Z65" s="28">
        <f>'Electric lighting'!$C25+'Clear Sky'!Z65</f>
        <v>619.94070009999996</v>
      </c>
      <c r="AA65" s="28">
        <f>'Electric lighting'!$C25+'Clear Sky'!AA65</f>
        <v>734.97521676000008</v>
      </c>
      <c r="AB65" s="28">
        <f>'Electric lighting'!$C25+'Clear Sky'!AB65</f>
        <v>432.72352491999999</v>
      </c>
      <c r="AC65" s="28">
        <f>'Electric lighting'!$C25+'Clear Sky'!AC65</f>
        <v>536.90809744000012</v>
      </c>
      <c r="AD65" s="28">
        <f>'Electric lighting'!$C25+'Clear Sky'!AD65</f>
        <v>374.79571274000006</v>
      </c>
      <c r="AE65" s="28">
        <f>'Electric lighting'!$C25+'Clear Sky'!AE65</f>
        <v>392.99359706000001</v>
      </c>
    </row>
    <row r="66" spans="1:31" x14ac:dyDescent="0.3">
      <c r="A66" s="69" t="s">
        <v>32</v>
      </c>
      <c r="B66" s="28">
        <f>'Electric lighting'!$C26+'Clear Sky'!B66</f>
        <v>47.9</v>
      </c>
      <c r="C66" s="28">
        <f>'Electric lighting'!$C26+'Clear Sky'!C66</f>
        <v>47.9</v>
      </c>
      <c r="D66" s="28">
        <f>'Electric lighting'!$C26+'Clear Sky'!D66</f>
        <v>47.9</v>
      </c>
      <c r="E66" s="28">
        <f>'Electric lighting'!$C26+'Clear Sky'!E66</f>
        <v>47.9</v>
      </c>
      <c r="F66" s="28">
        <f>'Electric lighting'!$C26+'Clear Sky'!F66</f>
        <v>47.9</v>
      </c>
      <c r="G66" s="28">
        <f>'Electric lighting'!$C26+'Clear Sky'!G66</f>
        <v>367.14468099999999</v>
      </c>
      <c r="H66" s="28">
        <f>'Electric lighting'!$C26+'Clear Sky'!H66</f>
        <v>274.09565135999998</v>
      </c>
      <c r="I66" s="28">
        <f>'Electric lighting'!$C26+'Clear Sky'!I66</f>
        <v>203.10928290000001</v>
      </c>
      <c r="J66" s="28">
        <f>'Electric lighting'!$C26+'Clear Sky'!J66</f>
        <v>73.183088151999996</v>
      </c>
      <c r="K66" s="28">
        <f>'Electric lighting'!$C26+'Clear Sky'!K66</f>
        <v>47.9</v>
      </c>
      <c r="L66" s="28">
        <f>'Electric lighting'!$C26+'Clear Sky'!L66</f>
        <v>47.9</v>
      </c>
      <c r="M66" s="28">
        <f>'Electric lighting'!$C26+'Clear Sky'!M66</f>
        <v>47.9</v>
      </c>
      <c r="N66" s="28">
        <f>'Electric lighting'!$C26+'Clear Sky'!N66</f>
        <v>47.9</v>
      </c>
      <c r="O66" s="28">
        <f>'Electric lighting'!$C26+'Clear Sky'!O66</f>
        <v>47.9</v>
      </c>
      <c r="P66" s="28">
        <f>'Electric lighting'!$C26+'Clear Sky'!P66</f>
        <v>506.79395033999998</v>
      </c>
      <c r="Q66" s="28">
        <f>'Electric lighting'!$C26+'Clear Sky'!Q66</f>
        <v>496.03159706000002</v>
      </c>
      <c r="R66" s="28">
        <f>'Electric lighting'!$C26+'Clear Sky'!R66</f>
        <v>376.38556202000001</v>
      </c>
      <c r="S66" s="28">
        <f>'Electric lighting'!$C26+'Clear Sky'!S66</f>
        <v>349.12686972</v>
      </c>
      <c r="T66" s="28">
        <f>'Electric lighting'!$C26+'Clear Sky'!T66</f>
        <v>279.75934702000001</v>
      </c>
      <c r="U66" s="28">
        <f>'Electric lighting'!$C26+'Clear Sky'!U66</f>
        <v>154.55124708</v>
      </c>
      <c r="V66" s="28">
        <f>'Electric lighting'!$C26+'Clear Sky'!V66</f>
        <v>47.9</v>
      </c>
      <c r="W66" s="28">
        <f>'Electric lighting'!$C26+'Clear Sky'!W66</f>
        <v>47.9</v>
      </c>
      <c r="X66" s="28">
        <f>'Electric lighting'!$C26+'Clear Sky'!X66</f>
        <v>47.9</v>
      </c>
      <c r="Y66" s="28">
        <f>'Electric lighting'!$C26+'Clear Sky'!Y66</f>
        <v>47.9</v>
      </c>
      <c r="Z66" s="28">
        <f>'Electric lighting'!$C26+'Clear Sky'!Z66</f>
        <v>406.83919208000003</v>
      </c>
      <c r="AA66" s="28">
        <f>'Electric lighting'!$C26+'Clear Sky'!AA66</f>
        <v>627.45158282</v>
      </c>
      <c r="AB66" s="28">
        <f>'Electric lighting'!$C26+'Clear Sky'!AB66</f>
        <v>386.19555717999998</v>
      </c>
      <c r="AC66" s="28">
        <f>'Electric lighting'!$C26+'Clear Sky'!AC66</f>
        <v>482.19024841999999</v>
      </c>
      <c r="AD66" s="28">
        <f>'Electric lighting'!$C26+'Clear Sky'!AD66</f>
        <v>301.24437954000001</v>
      </c>
      <c r="AE66" s="28">
        <f>'Electric lighting'!$C26+'Clear Sky'!AE66</f>
        <v>382.62661459999998</v>
      </c>
    </row>
    <row r="67" spans="1:31" x14ac:dyDescent="0.3">
      <c r="A67" s="69" t="s">
        <v>25</v>
      </c>
      <c r="B67" s="28">
        <f>'Electric lighting'!$C27+'Clear Sky'!B67</f>
        <v>51.1</v>
      </c>
      <c r="C67" s="28">
        <f>'Electric lighting'!$C27+'Clear Sky'!C67</f>
        <v>51.1</v>
      </c>
      <c r="D67" s="28">
        <f>'Electric lighting'!$C27+'Clear Sky'!D67</f>
        <v>51.1</v>
      </c>
      <c r="E67" s="28">
        <f>'Electric lighting'!$C27+'Clear Sky'!E67</f>
        <v>51.1</v>
      </c>
      <c r="F67" s="28">
        <f>'Electric lighting'!$C27+'Clear Sky'!F67</f>
        <v>51.1</v>
      </c>
      <c r="G67" s="28">
        <f>'Electric lighting'!$C27+'Clear Sky'!G67</f>
        <v>1244.5829858000002</v>
      </c>
      <c r="H67" s="28">
        <f>'Electric lighting'!$C27+'Clear Sky'!H67</f>
        <v>558.08432161999997</v>
      </c>
      <c r="I67" s="28">
        <f>'Electric lighting'!$C27+'Clear Sky'!I67</f>
        <v>437.07578222000006</v>
      </c>
      <c r="J67" s="28">
        <f>'Electric lighting'!$C27+'Clear Sky'!J67</f>
        <v>133.16735500600001</v>
      </c>
      <c r="K67" s="28">
        <f>'Electric lighting'!$C27+'Clear Sky'!K67</f>
        <v>51.1</v>
      </c>
      <c r="L67" s="28">
        <f>'Electric lighting'!$C27+'Clear Sky'!L67</f>
        <v>51.1</v>
      </c>
      <c r="M67" s="28">
        <f>'Electric lighting'!$C27+'Clear Sky'!M67</f>
        <v>51.1</v>
      </c>
      <c r="N67" s="28">
        <f>'Electric lighting'!$C27+'Clear Sky'!N67</f>
        <v>51.1</v>
      </c>
      <c r="O67" s="28">
        <f>'Electric lighting'!$C27+'Clear Sky'!O67</f>
        <v>51.1</v>
      </c>
      <c r="P67" s="28">
        <f>'Electric lighting'!$C27+'Clear Sky'!P67</f>
        <v>1820.960736</v>
      </c>
      <c r="Q67" s="28">
        <f>'Electric lighting'!$C27+'Clear Sky'!Q67</f>
        <v>1405.0563253999999</v>
      </c>
      <c r="R67" s="28">
        <f>'Electric lighting'!$C27+'Clear Sky'!R67</f>
        <v>894.48992710000005</v>
      </c>
      <c r="S67" s="28">
        <f>'Electric lighting'!$C27+'Clear Sky'!S67</f>
        <v>773.14678518000005</v>
      </c>
      <c r="T67" s="28">
        <f>'Electric lighting'!$C27+'Clear Sky'!T67</f>
        <v>589.01458364000007</v>
      </c>
      <c r="U67" s="28">
        <f>'Electric lighting'!$C27+'Clear Sky'!U67</f>
        <v>388.22544474</v>
      </c>
      <c r="V67" s="28">
        <f>'Electric lighting'!$C27+'Clear Sky'!V67</f>
        <v>51.1</v>
      </c>
      <c r="W67" s="28">
        <f>'Electric lighting'!$C27+'Clear Sky'!W67</f>
        <v>51.1</v>
      </c>
      <c r="X67" s="28">
        <f>'Electric lighting'!$C27+'Clear Sky'!X67</f>
        <v>51.1</v>
      </c>
      <c r="Y67" s="28">
        <f>'Electric lighting'!$C27+'Clear Sky'!Y67</f>
        <v>51.1</v>
      </c>
      <c r="Z67" s="28">
        <f>'Electric lighting'!$C27+'Clear Sky'!Z67</f>
        <v>1463.3653887999999</v>
      </c>
      <c r="AA67" s="28">
        <f>'Electric lighting'!$C27+'Clear Sky'!AA67</f>
        <v>1233.5485302</v>
      </c>
      <c r="AB67" s="28">
        <f>'Electric lighting'!$C27+'Clear Sky'!AB67</f>
        <v>961.1337092</v>
      </c>
      <c r="AC67" s="28">
        <f>'Electric lighting'!$C27+'Clear Sky'!AC67</f>
        <v>949.04173209999999</v>
      </c>
      <c r="AD67" s="28">
        <f>'Electric lighting'!$C27+'Clear Sky'!AD67</f>
        <v>690.91445682000005</v>
      </c>
      <c r="AE67" s="28">
        <f>'Electric lighting'!$C27+'Clear Sky'!AE67</f>
        <v>878.54331810000008</v>
      </c>
    </row>
    <row r="68" spans="1:31" x14ac:dyDescent="0.3">
      <c r="A68" s="69" t="s">
        <v>33</v>
      </c>
      <c r="B68" s="28">
        <f>'Electric lighting'!$C28+'Clear Sky'!B68</f>
        <v>53.3</v>
      </c>
      <c r="C68" s="28">
        <f>'Electric lighting'!$C28+'Clear Sky'!C68</f>
        <v>53.3</v>
      </c>
      <c r="D68" s="28">
        <f>'Electric lighting'!$C28+'Clear Sky'!D68</f>
        <v>53.3</v>
      </c>
      <c r="E68" s="28">
        <f>'Electric lighting'!$C28+'Clear Sky'!E68</f>
        <v>53.3</v>
      </c>
      <c r="F68" s="28">
        <f>'Electric lighting'!$C28+'Clear Sky'!F68</f>
        <v>53.3</v>
      </c>
      <c r="G68" s="28">
        <f>'Electric lighting'!$C28+'Clear Sky'!G68</f>
        <v>1387.9147780000001</v>
      </c>
      <c r="H68" s="28">
        <f>'Electric lighting'!$C28+'Clear Sky'!H68</f>
        <v>942.99460425999996</v>
      </c>
      <c r="I68" s="28">
        <f>'Electric lighting'!$C28+'Clear Sky'!I68</f>
        <v>628.06125952000002</v>
      </c>
      <c r="J68" s="28">
        <f>'Electric lighting'!$C28+'Clear Sky'!J68</f>
        <v>155.34842438000001</v>
      </c>
      <c r="K68" s="28">
        <f>'Electric lighting'!$C28+'Clear Sky'!K68</f>
        <v>53.3</v>
      </c>
      <c r="L68" s="28">
        <f>'Electric lighting'!$C28+'Clear Sky'!L68</f>
        <v>53.3</v>
      </c>
      <c r="M68" s="28">
        <f>'Electric lighting'!$C28+'Clear Sky'!M68</f>
        <v>53.3</v>
      </c>
      <c r="N68" s="28">
        <f>'Electric lighting'!$C28+'Clear Sky'!N68</f>
        <v>53.3</v>
      </c>
      <c r="O68" s="28">
        <f>'Electric lighting'!$C28+'Clear Sky'!O68</f>
        <v>53.3</v>
      </c>
      <c r="P68" s="28">
        <f>'Electric lighting'!$C28+'Clear Sky'!P68</f>
        <v>2120.1272660000004</v>
      </c>
      <c r="Q68" s="28">
        <f>'Electric lighting'!$C28+'Clear Sky'!Q68</f>
        <v>1816.6516572</v>
      </c>
      <c r="R68" s="28">
        <f>'Electric lighting'!$C28+'Clear Sky'!R68</f>
        <v>1167.0689626000001</v>
      </c>
      <c r="S68" s="28">
        <f>'Electric lighting'!$C28+'Clear Sky'!S68</f>
        <v>1110.3495782</v>
      </c>
      <c r="T68" s="28">
        <f>'Electric lighting'!$C28+'Clear Sky'!T68</f>
        <v>808.43511569999998</v>
      </c>
      <c r="U68" s="28">
        <f>'Electric lighting'!$C28+'Clear Sky'!U68</f>
        <v>539.97945592000008</v>
      </c>
      <c r="V68" s="28">
        <f>'Electric lighting'!$C28+'Clear Sky'!V68</f>
        <v>53.3</v>
      </c>
      <c r="W68" s="28">
        <f>'Electric lighting'!$C28+'Clear Sky'!W68</f>
        <v>53.3</v>
      </c>
      <c r="X68" s="28">
        <f>'Electric lighting'!$C28+'Clear Sky'!X68</f>
        <v>53.3</v>
      </c>
      <c r="Y68" s="28">
        <f>'Electric lighting'!$C28+'Clear Sky'!Y68</f>
        <v>53.3</v>
      </c>
      <c r="Z68" s="28">
        <f>'Electric lighting'!$C28+'Clear Sky'!Z68</f>
        <v>1998.2736152000002</v>
      </c>
      <c r="AA68" s="28">
        <f>'Electric lighting'!$C28+'Clear Sky'!AA68</f>
        <v>1801.8046894000001</v>
      </c>
      <c r="AB68" s="28">
        <f>'Electric lighting'!$C28+'Clear Sky'!AB68</f>
        <v>1369.6964226</v>
      </c>
      <c r="AC68" s="28">
        <f>'Electric lighting'!$C28+'Clear Sky'!AC68</f>
        <v>1321.0286943999999</v>
      </c>
      <c r="AD68" s="28">
        <f>'Electric lighting'!$C28+'Clear Sky'!AD68</f>
        <v>1034.9933588000001</v>
      </c>
      <c r="AE68" s="28">
        <f>'Electric lighting'!$C28+'Clear Sky'!AE68</f>
        <v>980.42434360000004</v>
      </c>
    </row>
    <row r="69" spans="1:31" x14ac:dyDescent="0.3">
      <c r="A69" s="69" t="s">
        <v>34</v>
      </c>
      <c r="B69" s="28">
        <f>'Electric lighting'!$C29+'Clear Sky'!B69</f>
        <v>52.3</v>
      </c>
      <c r="C69" s="28">
        <f>'Electric lighting'!$C29+'Clear Sky'!C69</f>
        <v>52.3</v>
      </c>
      <c r="D69" s="28">
        <f>'Electric lighting'!$C29+'Clear Sky'!D69</f>
        <v>52.3</v>
      </c>
      <c r="E69" s="28">
        <f>'Electric lighting'!$C29+'Clear Sky'!E69</f>
        <v>52.3</v>
      </c>
      <c r="F69" s="28">
        <f>'Electric lighting'!$C29+'Clear Sky'!F69</f>
        <v>52.3</v>
      </c>
      <c r="G69" s="28">
        <f>'Electric lighting'!$C29+'Clear Sky'!G69</f>
        <v>1211.9314282</v>
      </c>
      <c r="H69" s="28">
        <f>'Electric lighting'!$C29+'Clear Sky'!H69</f>
        <v>937.40165477999994</v>
      </c>
      <c r="I69" s="28">
        <f>'Electric lighting'!$C29+'Clear Sky'!I69</f>
        <v>533.02327744000002</v>
      </c>
      <c r="J69" s="28">
        <f>'Electric lighting'!$C29+'Clear Sky'!J69</f>
        <v>165.15697346000002</v>
      </c>
      <c r="K69" s="28">
        <f>'Electric lighting'!$C29+'Clear Sky'!K69</f>
        <v>52.3</v>
      </c>
      <c r="L69" s="28">
        <f>'Electric lighting'!$C29+'Clear Sky'!L69</f>
        <v>52.3</v>
      </c>
      <c r="M69" s="28">
        <f>'Electric lighting'!$C29+'Clear Sky'!M69</f>
        <v>52.3</v>
      </c>
      <c r="N69" s="28">
        <f>'Electric lighting'!$C29+'Clear Sky'!N69</f>
        <v>52.3</v>
      </c>
      <c r="O69" s="28">
        <f>'Electric lighting'!$C29+'Clear Sky'!O69</f>
        <v>52.3</v>
      </c>
      <c r="P69" s="28">
        <f>'Electric lighting'!$C29+'Clear Sky'!P69</f>
        <v>2053.4622008000001</v>
      </c>
      <c r="Q69" s="28">
        <f>'Electric lighting'!$C29+'Clear Sky'!Q69</f>
        <v>1860.8121277999999</v>
      </c>
      <c r="R69" s="28">
        <f>'Electric lighting'!$C29+'Clear Sky'!R69</f>
        <v>1269.5040762000001</v>
      </c>
      <c r="S69" s="28">
        <f>'Electric lighting'!$C29+'Clear Sky'!S69</f>
        <v>1092.262567</v>
      </c>
      <c r="T69" s="28">
        <f>'Electric lighting'!$C29+'Clear Sky'!T69</f>
        <v>882.59858085999997</v>
      </c>
      <c r="U69" s="28">
        <f>'Electric lighting'!$C29+'Clear Sky'!U69</f>
        <v>427.13715962000003</v>
      </c>
      <c r="V69" s="28">
        <f>'Electric lighting'!$C29+'Clear Sky'!V69</f>
        <v>52.3</v>
      </c>
      <c r="W69" s="28">
        <f>'Electric lighting'!$C29+'Clear Sky'!W69</f>
        <v>52.3</v>
      </c>
      <c r="X69" s="28">
        <f>'Electric lighting'!$C29+'Clear Sky'!X69</f>
        <v>52.3</v>
      </c>
      <c r="Y69" s="28">
        <f>'Electric lighting'!$C29+'Clear Sky'!Y69</f>
        <v>52.3</v>
      </c>
      <c r="Z69" s="28">
        <f>'Electric lighting'!$C29+'Clear Sky'!Z69</f>
        <v>1787.5129802000001</v>
      </c>
      <c r="AA69" s="28">
        <f>'Electric lighting'!$C29+'Clear Sky'!AA69</f>
        <v>1679.6521278</v>
      </c>
      <c r="AB69" s="28">
        <f>'Electric lighting'!$C29+'Clear Sky'!AB69</f>
        <v>1243.7222908000001</v>
      </c>
      <c r="AC69" s="28">
        <f>'Electric lighting'!$C29+'Clear Sky'!AC69</f>
        <v>1280.9878086000001</v>
      </c>
      <c r="AD69" s="28">
        <f>'Electric lighting'!$C29+'Clear Sky'!AD69</f>
        <v>1000.3682512</v>
      </c>
      <c r="AE69" s="28">
        <f>'Electric lighting'!$C29+'Clear Sky'!AE69</f>
        <v>929.98079770000004</v>
      </c>
    </row>
    <row r="70" spans="1:31" ht="15" thickBot="1" x14ac:dyDescent="0.35">
      <c r="A70" s="70" t="s">
        <v>35</v>
      </c>
      <c r="B70" s="28">
        <f>'Electric lighting'!$C30+'Clear Sky'!B70</f>
        <v>43.9</v>
      </c>
      <c r="C70" s="28">
        <f>'Electric lighting'!$C30+'Clear Sky'!C70</f>
        <v>43.9</v>
      </c>
      <c r="D70" s="28">
        <f>'Electric lighting'!$C30+'Clear Sky'!D70</f>
        <v>43.9</v>
      </c>
      <c r="E70" s="28">
        <f>'Electric lighting'!$C30+'Clear Sky'!E70</f>
        <v>43.9</v>
      </c>
      <c r="F70" s="28">
        <f>'Electric lighting'!$C30+'Clear Sky'!F70</f>
        <v>43.9</v>
      </c>
      <c r="G70" s="28">
        <f>'Electric lighting'!$C30+'Clear Sky'!G70</f>
        <v>701.42021999999997</v>
      </c>
      <c r="H70" s="28">
        <f>'Electric lighting'!$C30+'Clear Sky'!H70</f>
        <v>437.51430304000002</v>
      </c>
      <c r="I70" s="28">
        <f>'Electric lighting'!$C30+'Clear Sky'!I70</f>
        <v>213.08224428000003</v>
      </c>
      <c r="J70" s="28">
        <f>'Electric lighting'!$C30+'Clear Sky'!J70</f>
        <v>98.281840688000003</v>
      </c>
      <c r="K70" s="28">
        <f>'Electric lighting'!$C30+'Clear Sky'!K70</f>
        <v>43.9</v>
      </c>
      <c r="L70" s="28">
        <f>'Electric lighting'!$C30+'Clear Sky'!L70</f>
        <v>43.9</v>
      </c>
      <c r="M70" s="28">
        <f>'Electric lighting'!$C30+'Clear Sky'!M70</f>
        <v>43.9</v>
      </c>
      <c r="N70" s="28">
        <f>'Electric lighting'!$C30+'Clear Sky'!N70</f>
        <v>43.9</v>
      </c>
      <c r="O70" s="28">
        <f>'Electric lighting'!$C30+'Clear Sky'!O70</f>
        <v>43.9</v>
      </c>
      <c r="P70" s="28">
        <f>'Electric lighting'!$C30+'Clear Sky'!P70</f>
        <v>835.26023162000001</v>
      </c>
      <c r="Q70" s="28">
        <f>'Electric lighting'!$C30+'Clear Sky'!Q70</f>
        <v>1002.9818734000002</v>
      </c>
      <c r="R70" s="28">
        <f>'Electric lighting'!$C30+'Clear Sky'!R70</f>
        <v>647.41080804000001</v>
      </c>
      <c r="S70" s="28">
        <f>'Electric lighting'!$C30+'Clear Sky'!S70</f>
        <v>659.05830908000007</v>
      </c>
      <c r="T70" s="28">
        <f>'Electric lighting'!$C30+'Clear Sky'!T70</f>
        <v>444.59285829999999</v>
      </c>
      <c r="U70" s="28">
        <f>'Electric lighting'!$C30+'Clear Sky'!U70</f>
        <v>202.86119708000001</v>
      </c>
      <c r="V70" s="28">
        <f>'Electric lighting'!$C30+'Clear Sky'!V70</f>
        <v>43.9</v>
      </c>
      <c r="W70" s="28">
        <f>'Electric lighting'!$C30+'Clear Sky'!W70</f>
        <v>43.9</v>
      </c>
      <c r="X70" s="28">
        <f>'Electric lighting'!$C30+'Clear Sky'!X70</f>
        <v>43.9</v>
      </c>
      <c r="Y70" s="28">
        <f>'Electric lighting'!$C30+'Clear Sky'!Y70</f>
        <v>43.9</v>
      </c>
      <c r="Z70" s="28">
        <f>'Electric lighting'!$C30+'Clear Sky'!Z70</f>
        <v>864.33967250000012</v>
      </c>
      <c r="AA70" s="28">
        <f>'Electric lighting'!$C30+'Clear Sky'!AA70</f>
        <v>863.34954252</v>
      </c>
      <c r="AB70" s="28">
        <f>'Electric lighting'!$C30+'Clear Sky'!AB70</f>
        <v>515.28139972000008</v>
      </c>
      <c r="AC70" s="28">
        <f>'Electric lighting'!$C30+'Clear Sky'!AC70</f>
        <v>696.31485945999998</v>
      </c>
      <c r="AD70" s="28">
        <f>'Electric lighting'!$C30+'Clear Sky'!AD70</f>
        <v>382.61213459999999</v>
      </c>
      <c r="AE70" s="28">
        <f>'Electric lighting'!$C30+'Clear Sky'!AE70</f>
        <v>465.80859648000001</v>
      </c>
    </row>
    <row r="71" spans="1:31" ht="15" thickTop="1" x14ac:dyDescent="0.3">
      <c r="A71" s="69" t="s">
        <v>36</v>
      </c>
      <c r="B71" s="28">
        <f>'Electric lighting'!$C31+'Clear Sky'!B71</f>
        <v>47.7</v>
      </c>
      <c r="C71" s="28">
        <f>'Electric lighting'!$C31+'Clear Sky'!C71</f>
        <v>47.7</v>
      </c>
      <c r="D71" s="28">
        <f>'Electric lighting'!$C31+'Clear Sky'!D71</f>
        <v>47.7</v>
      </c>
      <c r="E71" s="28">
        <f>'Electric lighting'!$C31+'Clear Sky'!E71</f>
        <v>47.7</v>
      </c>
      <c r="F71" s="28">
        <f>'Electric lighting'!$C31+'Clear Sky'!F71</f>
        <v>47.7</v>
      </c>
      <c r="G71" s="28">
        <f>'Electric lighting'!$C31+'Clear Sky'!G71</f>
        <v>797.70547972000008</v>
      </c>
      <c r="H71" s="28">
        <f>'Electric lighting'!$C31+'Clear Sky'!H71</f>
        <v>509.69160518000001</v>
      </c>
      <c r="I71" s="28">
        <f>'Electric lighting'!$C31+'Clear Sky'!I71</f>
        <v>407.29000938000001</v>
      </c>
      <c r="J71" s="28">
        <f>'Electric lighting'!$C31+'Clear Sky'!J71</f>
        <v>116.05463902400001</v>
      </c>
      <c r="K71" s="28">
        <f>'Electric lighting'!$C31+'Clear Sky'!K71</f>
        <v>47.7</v>
      </c>
      <c r="L71" s="28">
        <f>'Electric lighting'!$C31+'Clear Sky'!L71</f>
        <v>47.7</v>
      </c>
      <c r="M71" s="28">
        <f>'Electric lighting'!$C31+'Clear Sky'!M71</f>
        <v>47.7</v>
      </c>
      <c r="N71" s="28">
        <f>'Electric lighting'!$C31+'Clear Sky'!N71</f>
        <v>47.7</v>
      </c>
      <c r="O71" s="28">
        <f>'Electric lighting'!$C31+'Clear Sky'!O71</f>
        <v>47.7</v>
      </c>
      <c r="P71" s="28">
        <f>'Electric lighting'!$C31+'Clear Sky'!P71</f>
        <v>961.33426420000012</v>
      </c>
      <c r="Q71" s="28">
        <f>'Electric lighting'!$C31+'Clear Sky'!Q71</f>
        <v>973.03357700000015</v>
      </c>
      <c r="R71" s="28">
        <f>'Electric lighting'!$C31+'Clear Sky'!R71</f>
        <v>833.46564850000004</v>
      </c>
      <c r="S71" s="28">
        <f>'Electric lighting'!$C31+'Clear Sky'!S71</f>
        <v>786.73243736000006</v>
      </c>
      <c r="T71" s="28">
        <f>'Electric lighting'!$C31+'Clear Sky'!T71</f>
        <v>474.21939022000004</v>
      </c>
      <c r="U71" s="28">
        <f>'Electric lighting'!$C31+'Clear Sky'!U71</f>
        <v>259.30312278000002</v>
      </c>
      <c r="V71" s="28">
        <f>'Electric lighting'!$C31+'Clear Sky'!V71</f>
        <v>47.7</v>
      </c>
      <c r="W71" s="28">
        <f>'Electric lighting'!$C31+'Clear Sky'!W71</f>
        <v>47.7</v>
      </c>
      <c r="X71" s="28">
        <f>'Electric lighting'!$C31+'Clear Sky'!X71</f>
        <v>47.7</v>
      </c>
      <c r="Y71" s="28">
        <f>'Electric lighting'!$C31+'Clear Sky'!Y71</f>
        <v>47.7</v>
      </c>
      <c r="Z71" s="28">
        <f>'Electric lighting'!$C31+'Clear Sky'!Z71</f>
        <v>934.70274782000001</v>
      </c>
      <c r="AA71" s="28">
        <f>'Electric lighting'!$C31+'Clear Sky'!AA71</f>
        <v>718.15069616000005</v>
      </c>
      <c r="AB71" s="28">
        <f>'Electric lighting'!$C31+'Clear Sky'!AB71</f>
        <v>696.07680306000009</v>
      </c>
      <c r="AC71" s="28">
        <f>'Electric lighting'!$C31+'Clear Sky'!AC71</f>
        <v>772.91500184000017</v>
      </c>
      <c r="AD71" s="28">
        <f>'Electric lighting'!$C31+'Clear Sky'!AD71</f>
        <v>480.54595032000003</v>
      </c>
      <c r="AE71" s="28">
        <f>'Electric lighting'!$C31+'Clear Sky'!AE71</f>
        <v>553.1908385800001</v>
      </c>
    </row>
    <row r="72" spans="1:31" x14ac:dyDescent="0.3">
      <c r="A72" s="69" t="s">
        <v>37</v>
      </c>
      <c r="B72" s="28">
        <f>'Electric lighting'!$C32+'Clear Sky'!B72</f>
        <v>47.8</v>
      </c>
      <c r="C72" s="28">
        <f>'Electric lighting'!$C32+'Clear Sky'!C72</f>
        <v>47.8</v>
      </c>
      <c r="D72" s="28">
        <f>'Electric lighting'!$C32+'Clear Sky'!D72</f>
        <v>47.8</v>
      </c>
      <c r="E72" s="28">
        <f>'Electric lighting'!$C32+'Clear Sky'!E72</f>
        <v>47.8</v>
      </c>
      <c r="F72" s="28">
        <f>'Electric lighting'!$C32+'Clear Sky'!F72</f>
        <v>47.8</v>
      </c>
      <c r="G72" s="28">
        <f>'Electric lighting'!$C32+'Clear Sky'!G72</f>
        <v>536.35871918000009</v>
      </c>
      <c r="H72" s="28">
        <f>'Electric lighting'!$C32+'Clear Sky'!H72</f>
        <v>310.75817841999998</v>
      </c>
      <c r="I72" s="28">
        <f>'Electric lighting'!$C32+'Clear Sky'!I72</f>
        <v>236.02750450000002</v>
      </c>
      <c r="J72" s="28">
        <f>'Electric lighting'!$C32+'Clear Sky'!J72</f>
        <v>87.010478734000003</v>
      </c>
      <c r="K72" s="28">
        <f>'Electric lighting'!$C32+'Clear Sky'!K72</f>
        <v>47.8</v>
      </c>
      <c r="L72" s="28">
        <f>'Electric lighting'!$C32+'Clear Sky'!L72</f>
        <v>47.8</v>
      </c>
      <c r="M72" s="28">
        <f>'Electric lighting'!$C32+'Clear Sky'!M72</f>
        <v>47.8</v>
      </c>
      <c r="N72" s="28">
        <f>'Electric lighting'!$C32+'Clear Sky'!N72</f>
        <v>47.8</v>
      </c>
      <c r="O72" s="28">
        <f>'Electric lighting'!$C32+'Clear Sky'!O72</f>
        <v>47.8</v>
      </c>
      <c r="P72" s="28">
        <f>'Electric lighting'!$C32+'Clear Sky'!P72</f>
        <v>770.38754777999998</v>
      </c>
      <c r="Q72" s="28">
        <f>'Electric lighting'!$C32+'Clear Sky'!Q72</f>
        <v>696.92870763999997</v>
      </c>
      <c r="R72" s="28">
        <f>'Electric lighting'!$C32+'Clear Sky'!R72</f>
        <v>519.82560467999997</v>
      </c>
      <c r="S72" s="28">
        <f>'Electric lighting'!$C32+'Clear Sky'!S72</f>
        <v>480.97240064000005</v>
      </c>
      <c r="T72" s="28">
        <f>'Electric lighting'!$C32+'Clear Sky'!T72</f>
        <v>387.37726418000005</v>
      </c>
      <c r="U72" s="28">
        <f>'Electric lighting'!$C32+'Clear Sky'!U72</f>
        <v>181.59191364000003</v>
      </c>
      <c r="V72" s="28">
        <f>'Electric lighting'!$C32+'Clear Sky'!V72</f>
        <v>47.8</v>
      </c>
      <c r="W72" s="28">
        <f>'Electric lighting'!$C32+'Clear Sky'!W72</f>
        <v>47.8</v>
      </c>
      <c r="X72" s="28">
        <f>'Electric lighting'!$C32+'Clear Sky'!X72</f>
        <v>47.8</v>
      </c>
      <c r="Y72" s="28">
        <f>'Electric lighting'!$C32+'Clear Sky'!Y72</f>
        <v>47.8</v>
      </c>
      <c r="Z72" s="28">
        <f>'Electric lighting'!$C32+'Clear Sky'!Z72</f>
        <v>748.42742315999999</v>
      </c>
      <c r="AA72" s="28">
        <f>'Electric lighting'!$C32+'Clear Sky'!AA72</f>
        <v>730.83787412000004</v>
      </c>
      <c r="AB72" s="28">
        <f>'Electric lighting'!$C32+'Clear Sky'!AB72</f>
        <v>355.61176398000003</v>
      </c>
      <c r="AC72" s="28">
        <f>'Electric lighting'!$C32+'Clear Sky'!AC72</f>
        <v>613.53985383999998</v>
      </c>
      <c r="AD72" s="28">
        <f>'Electric lighting'!$C32+'Clear Sky'!AD72</f>
        <v>467.43657834000004</v>
      </c>
      <c r="AE72" s="28">
        <f>'Electric lighting'!$C32+'Clear Sky'!AE72</f>
        <v>383.01592776000001</v>
      </c>
    </row>
    <row r="73" spans="1:31" x14ac:dyDescent="0.3">
      <c r="A73" s="69" t="s">
        <v>38</v>
      </c>
      <c r="B73" s="28">
        <f>'Electric lighting'!$C33+'Clear Sky'!B73</f>
        <v>48.4</v>
      </c>
      <c r="C73" s="28">
        <f>'Electric lighting'!$C33+'Clear Sky'!C73</f>
        <v>48.4</v>
      </c>
      <c r="D73" s="28">
        <f>'Electric lighting'!$C33+'Clear Sky'!D73</f>
        <v>48.4</v>
      </c>
      <c r="E73" s="28">
        <f>'Electric lighting'!$C33+'Clear Sky'!E73</f>
        <v>48.4</v>
      </c>
      <c r="F73" s="28">
        <f>'Electric lighting'!$C33+'Clear Sky'!F73</f>
        <v>48.4</v>
      </c>
      <c r="G73" s="28">
        <f>'Electric lighting'!$C33+'Clear Sky'!G73</f>
        <v>1127.9623314000003</v>
      </c>
      <c r="H73" s="28">
        <f>'Electric lighting'!$C33+'Clear Sky'!H73</f>
        <v>630.91508868000005</v>
      </c>
      <c r="I73" s="28">
        <f>'Electric lighting'!$C33+'Clear Sky'!I73</f>
        <v>475.31431901999997</v>
      </c>
      <c r="J73" s="28">
        <f>'Electric lighting'!$C33+'Clear Sky'!J73</f>
        <v>133.069953914</v>
      </c>
      <c r="K73" s="28">
        <f>'Electric lighting'!$C33+'Clear Sky'!K73</f>
        <v>48.4</v>
      </c>
      <c r="L73" s="28">
        <f>'Electric lighting'!$C33+'Clear Sky'!L73</f>
        <v>48.4</v>
      </c>
      <c r="M73" s="28">
        <f>'Electric lighting'!$C33+'Clear Sky'!M73</f>
        <v>48.4</v>
      </c>
      <c r="N73" s="28">
        <f>'Electric lighting'!$C33+'Clear Sky'!N73</f>
        <v>48.4</v>
      </c>
      <c r="O73" s="28">
        <f>'Electric lighting'!$C33+'Clear Sky'!O73</f>
        <v>48.4</v>
      </c>
      <c r="P73" s="28">
        <f>'Electric lighting'!$C33+'Clear Sky'!P73</f>
        <v>1388.9405216000002</v>
      </c>
      <c r="Q73" s="28">
        <f>'Electric lighting'!$C33+'Clear Sky'!Q73</f>
        <v>1263.5669320000002</v>
      </c>
      <c r="R73" s="28">
        <f>'Electric lighting'!$C33+'Clear Sky'!R73</f>
        <v>869.07119497999997</v>
      </c>
      <c r="S73" s="28">
        <f>'Electric lighting'!$C33+'Clear Sky'!S73</f>
        <v>940.67504729999996</v>
      </c>
      <c r="T73" s="28">
        <f>'Electric lighting'!$C33+'Clear Sky'!T73</f>
        <v>477.92999767999999</v>
      </c>
      <c r="U73" s="28">
        <f>'Electric lighting'!$C33+'Clear Sky'!U73</f>
        <v>372.98382852000003</v>
      </c>
      <c r="V73" s="28">
        <f>'Electric lighting'!$C33+'Clear Sky'!V73</f>
        <v>48.4</v>
      </c>
      <c r="W73" s="28">
        <f>'Electric lighting'!$C33+'Clear Sky'!W73</f>
        <v>48.4</v>
      </c>
      <c r="X73" s="28">
        <f>'Electric lighting'!$C33+'Clear Sky'!X73</f>
        <v>48.4</v>
      </c>
      <c r="Y73" s="28">
        <f>'Electric lighting'!$C33+'Clear Sky'!Y73</f>
        <v>48.4</v>
      </c>
      <c r="Z73" s="28">
        <f>'Electric lighting'!$C33+'Clear Sky'!Z73</f>
        <v>1217.2126170000001</v>
      </c>
      <c r="AA73" s="28">
        <f>'Electric lighting'!$C33+'Clear Sky'!AA73</f>
        <v>1001.4655498000001</v>
      </c>
      <c r="AB73" s="28">
        <f>'Electric lighting'!$C33+'Clear Sky'!AB73</f>
        <v>832.54354186</v>
      </c>
      <c r="AC73" s="28">
        <f>'Electric lighting'!$C33+'Clear Sky'!AC73</f>
        <v>994.31607040000006</v>
      </c>
      <c r="AD73" s="28">
        <f>'Electric lighting'!$C33+'Clear Sky'!AD73</f>
        <v>710.04296870000007</v>
      </c>
      <c r="AE73" s="28">
        <f>'Electric lighting'!$C33+'Clear Sky'!AE73</f>
        <v>756.18958376</v>
      </c>
    </row>
    <row r="74" spans="1:31" x14ac:dyDescent="0.3">
      <c r="A74" s="69" t="s">
        <v>39</v>
      </c>
      <c r="B74" s="28">
        <f>'Electric lighting'!$C34+'Clear Sky'!B74</f>
        <v>45.9</v>
      </c>
      <c r="C74" s="28">
        <f>'Electric lighting'!$C34+'Clear Sky'!C74</f>
        <v>45.9</v>
      </c>
      <c r="D74" s="28">
        <f>'Electric lighting'!$C34+'Clear Sky'!D74</f>
        <v>45.9</v>
      </c>
      <c r="E74" s="28">
        <f>'Electric lighting'!$C34+'Clear Sky'!E74</f>
        <v>45.9</v>
      </c>
      <c r="F74" s="28">
        <f>'Electric lighting'!$C34+'Clear Sky'!F74</f>
        <v>45.9</v>
      </c>
      <c r="G74" s="28">
        <f>'Electric lighting'!$C34+'Clear Sky'!G74</f>
        <v>391.33253653999998</v>
      </c>
      <c r="H74" s="28">
        <f>'Electric lighting'!$C34+'Clear Sky'!H74</f>
        <v>233.79670634000001</v>
      </c>
      <c r="I74" s="28">
        <f>'Electric lighting'!$C34+'Clear Sky'!I74</f>
        <v>220.78235310000002</v>
      </c>
      <c r="J74" s="28">
        <f>'Electric lighting'!$C34+'Clear Sky'!J74</f>
        <v>69.465129755999996</v>
      </c>
      <c r="K74" s="28">
        <f>'Electric lighting'!$C34+'Clear Sky'!K74</f>
        <v>45.9</v>
      </c>
      <c r="L74" s="28">
        <f>'Electric lighting'!$C34+'Clear Sky'!L74</f>
        <v>45.9</v>
      </c>
      <c r="M74" s="28">
        <f>'Electric lighting'!$C34+'Clear Sky'!M74</f>
        <v>45.9</v>
      </c>
      <c r="N74" s="28">
        <f>'Electric lighting'!$C34+'Clear Sky'!N74</f>
        <v>45.9</v>
      </c>
      <c r="O74" s="28">
        <f>'Electric lighting'!$C34+'Clear Sky'!O74</f>
        <v>45.9</v>
      </c>
      <c r="P74" s="28">
        <f>'Electric lighting'!$C34+'Clear Sky'!P74</f>
        <v>473.69240153999999</v>
      </c>
      <c r="Q74" s="28">
        <f>'Electric lighting'!$C34+'Clear Sky'!Q74</f>
        <v>537.23662662000004</v>
      </c>
      <c r="R74" s="28">
        <f>'Electric lighting'!$C34+'Clear Sky'!R74</f>
        <v>431.36391463999996</v>
      </c>
      <c r="S74" s="28">
        <f>'Electric lighting'!$C34+'Clear Sky'!S74</f>
        <v>366.20537279999996</v>
      </c>
      <c r="T74" s="28">
        <f>'Electric lighting'!$C34+'Clear Sky'!T74</f>
        <v>250.09259182000002</v>
      </c>
      <c r="U74" s="28">
        <f>'Electric lighting'!$C34+'Clear Sky'!U74</f>
        <v>192.14919988</v>
      </c>
      <c r="V74" s="28">
        <f>'Electric lighting'!$C34+'Clear Sky'!V74</f>
        <v>45.9</v>
      </c>
      <c r="W74" s="28">
        <f>'Electric lighting'!$C34+'Clear Sky'!W74</f>
        <v>45.9</v>
      </c>
      <c r="X74" s="28">
        <f>'Electric lighting'!$C34+'Clear Sky'!X74</f>
        <v>45.9</v>
      </c>
      <c r="Y74" s="28">
        <f>'Electric lighting'!$C34+'Clear Sky'!Y74</f>
        <v>45.9</v>
      </c>
      <c r="Z74" s="28">
        <f>'Electric lighting'!$C34+'Clear Sky'!Z74</f>
        <v>478.88462830000003</v>
      </c>
      <c r="AA74" s="28">
        <f>'Electric lighting'!$C34+'Clear Sky'!AA74</f>
        <v>570.32894266000005</v>
      </c>
      <c r="AB74" s="28">
        <f>'Electric lighting'!$C34+'Clear Sky'!AB74</f>
        <v>369.29252036000003</v>
      </c>
      <c r="AC74" s="28">
        <f>'Electric lighting'!$C34+'Clear Sky'!AC74</f>
        <v>494.43712371999999</v>
      </c>
      <c r="AD74" s="28">
        <f>'Electric lighting'!$C34+'Clear Sky'!AD74</f>
        <v>275.99484862000003</v>
      </c>
      <c r="AE74" s="28">
        <f>'Electric lighting'!$C34+'Clear Sky'!AE74</f>
        <v>311.94025349999998</v>
      </c>
    </row>
    <row r="75" spans="1:31" x14ac:dyDescent="0.3">
      <c r="A75" s="69" t="s">
        <v>40</v>
      </c>
      <c r="B75" s="28">
        <f>'Electric lighting'!$C35+'Clear Sky'!B75</f>
        <v>48.4</v>
      </c>
      <c r="C75" s="28">
        <f>'Electric lighting'!$C35+'Clear Sky'!C75</f>
        <v>48.4</v>
      </c>
      <c r="D75" s="28">
        <f>'Electric lighting'!$C35+'Clear Sky'!D75</f>
        <v>48.4</v>
      </c>
      <c r="E75" s="28">
        <f>'Electric lighting'!$C35+'Clear Sky'!E75</f>
        <v>48.4</v>
      </c>
      <c r="F75" s="28">
        <f>'Electric lighting'!$C35+'Clear Sky'!F75</f>
        <v>48.4</v>
      </c>
      <c r="G75" s="28">
        <f>'Electric lighting'!$C35+'Clear Sky'!G75</f>
        <v>496.69980412000001</v>
      </c>
      <c r="H75" s="28">
        <f>'Electric lighting'!$C35+'Clear Sky'!H75</f>
        <v>270.96538612000001</v>
      </c>
      <c r="I75" s="28">
        <f>'Electric lighting'!$C35+'Clear Sky'!I75</f>
        <v>237.34526042000002</v>
      </c>
      <c r="J75" s="28">
        <f>'Electric lighting'!$C35+'Clear Sky'!J75</f>
        <v>72.759190267999998</v>
      </c>
      <c r="K75" s="28">
        <f>'Electric lighting'!$C35+'Clear Sky'!K75</f>
        <v>48.4</v>
      </c>
      <c r="L75" s="28">
        <f>'Electric lighting'!$C35+'Clear Sky'!L75</f>
        <v>48.4</v>
      </c>
      <c r="M75" s="28">
        <f>'Electric lighting'!$C35+'Clear Sky'!M75</f>
        <v>48.4</v>
      </c>
      <c r="N75" s="28">
        <f>'Electric lighting'!$C35+'Clear Sky'!N75</f>
        <v>48.4</v>
      </c>
      <c r="O75" s="28">
        <f>'Electric lighting'!$C35+'Clear Sky'!O75</f>
        <v>48.4</v>
      </c>
      <c r="P75" s="28">
        <f>'Electric lighting'!$C35+'Clear Sky'!P75</f>
        <v>603.08057932000008</v>
      </c>
      <c r="Q75" s="28">
        <f>'Electric lighting'!$C35+'Clear Sky'!Q75</f>
        <v>596.38689848000001</v>
      </c>
      <c r="R75" s="28">
        <f>'Electric lighting'!$C35+'Clear Sky'!R75</f>
        <v>497.09455176</v>
      </c>
      <c r="S75" s="28">
        <f>'Electric lighting'!$C35+'Clear Sky'!S75</f>
        <v>359.68423885999999</v>
      </c>
      <c r="T75" s="28">
        <f>'Electric lighting'!$C35+'Clear Sky'!T75</f>
        <v>323.34318053999999</v>
      </c>
      <c r="U75" s="28">
        <f>'Electric lighting'!$C35+'Clear Sky'!U75</f>
        <v>161.41820586</v>
      </c>
      <c r="V75" s="28">
        <f>'Electric lighting'!$C35+'Clear Sky'!V75</f>
        <v>48.4</v>
      </c>
      <c r="W75" s="28">
        <f>'Electric lighting'!$C35+'Clear Sky'!W75</f>
        <v>48.4</v>
      </c>
      <c r="X75" s="28">
        <f>'Electric lighting'!$C35+'Clear Sky'!X75</f>
        <v>48.4</v>
      </c>
      <c r="Y75" s="28">
        <f>'Electric lighting'!$C35+'Clear Sky'!Y75</f>
        <v>48.4</v>
      </c>
      <c r="Z75" s="28">
        <f>'Electric lighting'!$C35+'Clear Sky'!Z75</f>
        <v>490.68248413999999</v>
      </c>
      <c r="AA75" s="28">
        <f>'Electric lighting'!$C35+'Clear Sky'!AA75</f>
        <v>809.45533392000004</v>
      </c>
      <c r="AB75" s="28">
        <f>'Electric lighting'!$C35+'Clear Sky'!AB75</f>
        <v>336.40834916</v>
      </c>
      <c r="AC75" s="28">
        <f>'Electric lighting'!$C35+'Clear Sky'!AC75</f>
        <v>631.10104941999998</v>
      </c>
      <c r="AD75" s="28">
        <f>'Electric lighting'!$C35+'Clear Sky'!AD75</f>
        <v>339.64758053999998</v>
      </c>
      <c r="AE75" s="28">
        <f>'Electric lighting'!$C35+'Clear Sky'!AE75</f>
        <v>419.62546327999996</v>
      </c>
    </row>
    <row r="76" spans="1:31" x14ac:dyDescent="0.3">
      <c r="A76" s="69" t="s">
        <v>41</v>
      </c>
      <c r="B76" s="28">
        <f>'Electric lighting'!$C36+'Clear Sky'!B76</f>
        <v>47.9</v>
      </c>
      <c r="C76" s="28">
        <f>'Electric lighting'!$C36+'Clear Sky'!C76</f>
        <v>47.9</v>
      </c>
      <c r="D76" s="28">
        <f>'Electric lighting'!$C36+'Clear Sky'!D76</f>
        <v>47.9</v>
      </c>
      <c r="E76" s="28">
        <f>'Electric lighting'!$C36+'Clear Sky'!E76</f>
        <v>47.9</v>
      </c>
      <c r="F76" s="28">
        <f>'Electric lighting'!$C36+'Clear Sky'!F76</f>
        <v>47.9</v>
      </c>
      <c r="G76" s="28">
        <f>'Electric lighting'!$C36+'Clear Sky'!G76</f>
        <v>1290.9257168000001</v>
      </c>
      <c r="H76" s="28">
        <f>'Electric lighting'!$C36+'Clear Sky'!H76</f>
        <v>755.17717270000003</v>
      </c>
      <c r="I76" s="28">
        <f>'Electric lighting'!$C36+'Clear Sky'!I76</f>
        <v>455.64831565999998</v>
      </c>
      <c r="J76" s="28">
        <f>'Electric lighting'!$C36+'Clear Sky'!J76</f>
        <v>121.878878036</v>
      </c>
      <c r="K76" s="28">
        <f>'Electric lighting'!$C36+'Clear Sky'!K76</f>
        <v>47.9</v>
      </c>
      <c r="L76" s="28">
        <f>'Electric lighting'!$C36+'Clear Sky'!L76</f>
        <v>47.9</v>
      </c>
      <c r="M76" s="28">
        <f>'Electric lighting'!$C36+'Clear Sky'!M76</f>
        <v>47.9</v>
      </c>
      <c r="N76" s="28">
        <f>'Electric lighting'!$C36+'Clear Sky'!N76</f>
        <v>47.9</v>
      </c>
      <c r="O76" s="28">
        <f>'Electric lighting'!$C36+'Clear Sky'!O76</f>
        <v>47.9</v>
      </c>
      <c r="P76" s="28">
        <f>'Electric lighting'!$C36+'Clear Sky'!P76</f>
        <v>1874.6123672000001</v>
      </c>
      <c r="Q76" s="28">
        <f>'Electric lighting'!$C36+'Clear Sky'!Q76</f>
        <v>1633.4277186000002</v>
      </c>
      <c r="R76" s="28">
        <f>'Electric lighting'!$C36+'Clear Sky'!R76</f>
        <v>983.33777600000008</v>
      </c>
      <c r="S76" s="28">
        <f>'Electric lighting'!$C36+'Clear Sky'!S76</f>
        <v>861.57959652</v>
      </c>
      <c r="T76" s="28">
        <f>'Electric lighting'!$C36+'Clear Sky'!T76</f>
        <v>704.85491021999997</v>
      </c>
      <c r="U76" s="28">
        <f>'Electric lighting'!$C36+'Clear Sky'!U76</f>
        <v>397.16814663999997</v>
      </c>
      <c r="V76" s="28">
        <f>'Electric lighting'!$C36+'Clear Sky'!V76</f>
        <v>47.9</v>
      </c>
      <c r="W76" s="28">
        <f>'Electric lighting'!$C36+'Clear Sky'!W76</f>
        <v>47.9</v>
      </c>
      <c r="X76" s="28">
        <f>'Electric lighting'!$C36+'Clear Sky'!X76</f>
        <v>47.9</v>
      </c>
      <c r="Y76" s="28">
        <f>'Electric lighting'!$C36+'Clear Sky'!Y76</f>
        <v>47.9</v>
      </c>
      <c r="Z76" s="28">
        <f>'Electric lighting'!$C36+'Clear Sky'!Z76</f>
        <v>1251.2770392</v>
      </c>
      <c r="AA76" s="28">
        <f>'Electric lighting'!$C36+'Clear Sky'!AA76</f>
        <v>1425.1091172000001</v>
      </c>
      <c r="AB76" s="28">
        <f>'Electric lighting'!$C36+'Clear Sky'!AB76</f>
        <v>1118.7168324000002</v>
      </c>
      <c r="AC76" s="28">
        <f>'Electric lighting'!$C36+'Clear Sky'!AC76</f>
        <v>1241.3965728000001</v>
      </c>
      <c r="AD76" s="28">
        <f>'Electric lighting'!$C36+'Clear Sky'!AD76</f>
        <v>894.57906805999994</v>
      </c>
      <c r="AE76" s="28">
        <f>'Electric lighting'!$C36+'Clear Sky'!AE76</f>
        <v>953.56884016000004</v>
      </c>
    </row>
    <row r="77" spans="1:31" x14ac:dyDescent="0.3">
      <c r="A77" s="69" t="s">
        <v>42</v>
      </c>
      <c r="B77" s="28">
        <f>'Electric lighting'!$C37+'Clear Sky'!B77</f>
        <v>50.2</v>
      </c>
      <c r="C77" s="28">
        <f>'Electric lighting'!$C37+'Clear Sky'!C77</f>
        <v>50.2</v>
      </c>
      <c r="D77" s="28">
        <f>'Electric lighting'!$C37+'Clear Sky'!D77</f>
        <v>50.2</v>
      </c>
      <c r="E77" s="28">
        <f>'Electric lighting'!$C37+'Clear Sky'!E77</f>
        <v>50.2</v>
      </c>
      <c r="F77" s="28">
        <f>'Electric lighting'!$C37+'Clear Sky'!F77</f>
        <v>50.2</v>
      </c>
      <c r="G77" s="28">
        <f>'Electric lighting'!$C37+'Clear Sky'!G77</f>
        <v>2158.5255871999998</v>
      </c>
      <c r="H77" s="28">
        <f>'Electric lighting'!$C37+'Clear Sky'!H77</f>
        <v>1395.9117338000001</v>
      </c>
      <c r="I77" s="28">
        <f>'Electric lighting'!$C37+'Clear Sky'!I77</f>
        <v>770.67721494000011</v>
      </c>
      <c r="J77" s="28">
        <f>'Electric lighting'!$C37+'Clear Sky'!J77</f>
        <v>202.2389829</v>
      </c>
      <c r="K77" s="28">
        <f>'Electric lighting'!$C37+'Clear Sky'!K77</f>
        <v>50.2</v>
      </c>
      <c r="L77" s="28">
        <f>'Electric lighting'!$C37+'Clear Sky'!L77</f>
        <v>50.2</v>
      </c>
      <c r="M77" s="28">
        <f>'Electric lighting'!$C37+'Clear Sky'!M77</f>
        <v>50.2</v>
      </c>
      <c r="N77" s="28">
        <f>'Electric lighting'!$C37+'Clear Sky'!N77</f>
        <v>50.2</v>
      </c>
      <c r="O77" s="28">
        <f>'Electric lighting'!$C37+'Clear Sky'!O77</f>
        <v>50.2</v>
      </c>
      <c r="P77" s="28">
        <f>'Electric lighting'!$C37+'Clear Sky'!P77</f>
        <v>3147.2388959999998</v>
      </c>
      <c r="Q77" s="28">
        <f>'Electric lighting'!$C37+'Clear Sky'!Q77</f>
        <v>2344.0723766000001</v>
      </c>
      <c r="R77" s="28">
        <f>'Electric lighting'!$C37+'Clear Sky'!R77</f>
        <v>1589.5763028000001</v>
      </c>
      <c r="S77" s="28">
        <f>'Electric lighting'!$C37+'Clear Sky'!S77</f>
        <v>1503.5425130000001</v>
      </c>
      <c r="T77" s="28">
        <f>'Electric lighting'!$C37+'Clear Sky'!T77</f>
        <v>1079.6534753999999</v>
      </c>
      <c r="U77" s="28">
        <f>'Electric lighting'!$C37+'Clear Sky'!U77</f>
        <v>671.65044878000015</v>
      </c>
      <c r="V77" s="28">
        <f>'Electric lighting'!$C37+'Clear Sky'!V77</f>
        <v>50.2</v>
      </c>
      <c r="W77" s="28">
        <f>'Electric lighting'!$C37+'Clear Sky'!W77</f>
        <v>50.2</v>
      </c>
      <c r="X77" s="28">
        <f>'Electric lighting'!$C37+'Clear Sky'!X77</f>
        <v>50.2</v>
      </c>
      <c r="Y77" s="28">
        <f>'Electric lighting'!$C37+'Clear Sky'!Y77</f>
        <v>50.2</v>
      </c>
      <c r="Z77" s="28">
        <f>'Electric lighting'!$C37+'Clear Sky'!Z77</f>
        <v>2520.2223968000003</v>
      </c>
      <c r="AA77" s="28">
        <f>'Electric lighting'!$C37+'Clear Sky'!AA77</f>
        <v>2287.6084277999998</v>
      </c>
      <c r="AB77" s="28">
        <f>'Electric lighting'!$C37+'Clear Sky'!AB77</f>
        <v>1665.7586118000002</v>
      </c>
      <c r="AC77" s="28">
        <f>'Electric lighting'!$C37+'Clear Sky'!AC77</f>
        <v>1760.5270310000001</v>
      </c>
      <c r="AD77" s="28">
        <f>'Electric lighting'!$C37+'Clear Sky'!AD77</f>
        <v>1199.1022272</v>
      </c>
      <c r="AE77" s="28">
        <f>'Electric lighting'!$C37+'Clear Sky'!AE77</f>
        <v>1452.5686180000002</v>
      </c>
    </row>
    <row r="78" spans="1:31" x14ac:dyDescent="0.3">
      <c r="A78" s="69" t="s">
        <v>43</v>
      </c>
      <c r="B78" s="28">
        <f>'Electric lighting'!$C38+'Clear Sky'!B78</f>
        <v>51.2</v>
      </c>
      <c r="C78" s="28">
        <f>'Electric lighting'!$C38+'Clear Sky'!C78</f>
        <v>51.2</v>
      </c>
      <c r="D78" s="28">
        <f>'Electric lighting'!$C38+'Clear Sky'!D78</f>
        <v>51.2</v>
      </c>
      <c r="E78" s="28">
        <f>'Electric lighting'!$C38+'Clear Sky'!E78</f>
        <v>51.2</v>
      </c>
      <c r="F78" s="28">
        <f>'Electric lighting'!$C38+'Clear Sky'!F78</f>
        <v>51.2</v>
      </c>
      <c r="G78" s="28">
        <f>'Electric lighting'!$C38+'Clear Sky'!G78</f>
        <v>315.48263918000004</v>
      </c>
      <c r="H78" s="28">
        <f>'Electric lighting'!$C38+'Clear Sky'!H78</f>
        <v>228.76641966</v>
      </c>
      <c r="I78" s="28">
        <f>'Electric lighting'!$C38+'Clear Sky'!I78</f>
        <v>179.43609875999999</v>
      </c>
      <c r="J78" s="28">
        <f>'Electric lighting'!$C38+'Clear Sky'!J78</f>
        <v>75.040882449999998</v>
      </c>
      <c r="K78" s="28">
        <f>'Electric lighting'!$C38+'Clear Sky'!K78</f>
        <v>51.2</v>
      </c>
      <c r="L78" s="28">
        <f>'Electric lighting'!$C38+'Clear Sky'!L78</f>
        <v>51.2</v>
      </c>
      <c r="M78" s="28">
        <f>'Electric lighting'!$C38+'Clear Sky'!M78</f>
        <v>51.2</v>
      </c>
      <c r="N78" s="28">
        <f>'Electric lighting'!$C38+'Clear Sky'!N78</f>
        <v>51.2</v>
      </c>
      <c r="O78" s="28">
        <f>'Electric lighting'!$C38+'Clear Sky'!O78</f>
        <v>51.2</v>
      </c>
      <c r="P78" s="28">
        <f>'Electric lighting'!$C38+'Clear Sky'!P78</f>
        <v>386.33494924000001</v>
      </c>
      <c r="Q78" s="28">
        <f>'Electric lighting'!$C38+'Clear Sky'!Q78</f>
        <v>369.33000351999999</v>
      </c>
      <c r="R78" s="28">
        <f>'Electric lighting'!$C38+'Clear Sky'!R78</f>
        <v>234.56661938000002</v>
      </c>
      <c r="S78" s="28">
        <f>'Electric lighting'!$C38+'Clear Sky'!S78</f>
        <v>296.60449906000002</v>
      </c>
      <c r="T78" s="28">
        <f>'Electric lighting'!$C38+'Clear Sky'!T78</f>
        <v>152.88456452000003</v>
      </c>
      <c r="U78" s="28">
        <f>'Electric lighting'!$C38+'Clear Sky'!U78</f>
        <v>158.60025310000003</v>
      </c>
      <c r="V78" s="28">
        <f>'Electric lighting'!$C38+'Clear Sky'!V78</f>
        <v>51.2</v>
      </c>
      <c r="W78" s="28">
        <f>'Electric lighting'!$C38+'Clear Sky'!W78</f>
        <v>51.2</v>
      </c>
      <c r="X78" s="28">
        <f>'Electric lighting'!$C38+'Clear Sky'!X78</f>
        <v>51.2</v>
      </c>
      <c r="Y78" s="28">
        <f>'Electric lighting'!$C38+'Clear Sky'!Y78</f>
        <v>51.2</v>
      </c>
      <c r="Z78" s="28">
        <f>'Electric lighting'!$C38+'Clear Sky'!Z78</f>
        <v>434.27015698000002</v>
      </c>
      <c r="AA78" s="28">
        <f>'Electric lighting'!$C38+'Clear Sky'!AA78</f>
        <v>341.43553020000002</v>
      </c>
      <c r="AB78" s="28">
        <f>'Electric lighting'!$C38+'Clear Sky'!AB78</f>
        <v>218.63414086</v>
      </c>
      <c r="AC78" s="28">
        <f>'Electric lighting'!$C38+'Clear Sky'!AC78</f>
        <v>335.25607202000003</v>
      </c>
      <c r="AD78" s="28">
        <f>'Electric lighting'!$C38+'Clear Sky'!AD78</f>
        <v>268.25585762000003</v>
      </c>
      <c r="AE78" s="28">
        <f>'Electric lighting'!$C38+'Clear Sky'!AE78</f>
        <v>259.35610087999999</v>
      </c>
    </row>
    <row r="79" spans="1:31" x14ac:dyDescent="0.3">
      <c r="B79" s="3">
        <f>COUNTIF(B43:B78,"&gt;163")</f>
        <v>0</v>
      </c>
      <c r="C79" s="3">
        <f t="shared" ref="C79:AE79" si="1">COUNTIF(C43:C78,"&gt;163")</f>
        <v>0</v>
      </c>
      <c r="D79" s="3">
        <f t="shared" si="1"/>
        <v>0</v>
      </c>
      <c r="E79" s="3">
        <f t="shared" si="1"/>
        <v>0</v>
      </c>
      <c r="F79" s="3">
        <f t="shared" si="1"/>
        <v>0</v>
      </c>
      <c r="G79" s="3">
        <f t="shared" si="1"/>
        <v>36</v>
      </c>
      <c r="H79" s="3">
        <f t="shared" si="1"/>
        <v>35</v>
      </c>
      <c r="I79" s="3">
        <f t="shared" si="1"/>
        <v>35</v>
      </c>
      <c r="J79" s="3">
        <f t="shared" si="1"/>
        <v>6</v>
      </c>
      <c r="K79" s="3">
        <f t="shared" si="1"/>
        <v>0</v>
      </c>
      <c r="L79" s="3">
        <f t="shared" si="1"/>
        <v>0</v>
      </c>
      <c r="M79" s="3">
        <f t="shared" si="1"/>
        <v>0</v>
      </c>
      <c r="N79" s="3">
        <f t="shared" si="1"/>
        <v>0</v>
      </c>
      <c r="O79" s="3">
        <f t="shared" si="1"/>
        <v>0</v>
      </c>
      <c r="P79" s="3">
        <f t="shared" si="1"/>
        <v>36</v>
      </c>
      <c r="Q79" s="3">
        <f t="shared" si="1"/>
        <v>36</v>
      </c>
      <c r="R79" s="3">
        <f t="shared" si="1"/>
        <v>36</v>
      </c>
      <c r="S79" s="3">
        <f t="shared" si="1"/>
        <v>36</v>
      </c>
      <c r="T79" s="3">
        <f t="shared" si="1"/>
        <v>34</v>
      </c>
      <c r="U79" s="3">
        <f t="shared" si="1"/>
        <v>27</v>
      </c>
      <c r="V79" s="3">
        <f t="shared" si="1"/>
        <v>0</v>
      </c>
      <c r="W79" s="3">
        <f t="shared" si="1"/>
        <v>0</v>
      </c>
      <c r="X79" s="3">
        <f t="shared" si="1"/>
        <v>0</v>
      </c>
      <c r="Y79" s="3">
        <f t="shared" si="1"/>
        <v>0</v>
      </c>
      <c r="Z79" s="3">
        <f t="shared" si="1"/>
        <v>36</v>
      </c>
      <c r="AA79" s="3">
        <f t="shared" si="1"/>
        <v>36</v>
      </c>
      <c r="AB79" s="3">
        <f t="shared" si="1"/>
        <v>35</v>
      </c>
      <c r="AC79" s="3">
        <f t="shared" si="1"/>
        <v>36</v>
      </c>
      <c r="AD79" s="3">
        <f t="shared" si="1"/>
        <v>36</v>
      </c>
      <c r="AE79" s="3">
        <f t="shared" si="1"/>
        <v>35</v>
      </c>
    </row>
    <row r="80" spans="1:31" x14ac:dyDescent="0.3">
      <c r="B80" s="3">
        <f>COUNTIF(B43:B78,"&lt;109")</f>
        <v>36</v>
      </c>
      <c r="C80" s="3">
        <f t="shared" ref="C80:AE80" si="2">COUNTIF(C43:C78,"&lt;109")</f>
        <v>36</v>
      </c>
      <c r="D80" s="3">
        <f t="shared" si="2"/>
        <v>36</v>
      </c>
      <c r="E80" s="3">
        <f t="shared" si="2"/>
        <v>36</v>
      </c>
      <c r="F80" s="3">
        <f t="shared" si="2"/>
        <v>36</v>
      </c>
      <c r="G80" s="3">
        <f t="shared" si="2"/>
        <v>0</v>
      </c>
      <c r="H80" s="3">
        <f t="shared" si="2"/>
        <v>0</v>
      </c>
      <c r="I80" s="3">
        <f t="shared" si="2"/>
        <v>0</v>
      </c>
      <c r="J80" s="3">
        <f t="shared" si="2"/>
        <v>20</v>
      </c>
      <c r="K80" s="3">
        <f t="shared" si="2"/>
        <v>36</v>
      </c>
      <c r="L80" s="3">
        <f t="shared" si="2"/>
        <v>36</v>
      </c>
      <c r="M80" s="3">
        <f t="shared" si="2"/>
        <v>36</v>
      </c>
      <c r="N80" s="3">
        <f t="shared" si="2"/>
        <v>36</v>
      </c>
      <c r="O80" s="3">
        <f t="shared" si="2"/>
        <v>36</v>
      </c>
      <c r="P80" s="3">
        <f t="shared" si="2"/>
        <v>0</v>
      </c>
      <c r="Q80" s="3">
        <f t="shared" si="2"/>
        <v>0</v>
      </c>
      <c r="R80" s="3">
        <f t="shared" si="2"/>
        <v>0</v>
      </c>
      <c r="S80" s="3">
        <f t="shared" si="2"/>
        <v>0</v>
      </c>
      <c r="T80" s="3">
        <f t="shared" si="2"/>
        <v>0</v>
      </c>
      <c r="U80" s="3">
        <f t="shared" si="2"/>
        <v>0</v>
      </c>
      <c r="V80" s="3">
        <f t="shared" si="2"/>
        <v>36</v>
      </c>
      <c r="W80" s="3">
        <f t="shared" si="2"/>
        <v>36</v>
      </c>
      <c r="X80" s="3">
        <f t="shared" si="2"/>
        <v>36</v>
      </c>
      <c r="Y80" s="3">
        <f t="shared" si="2"/>
        <v>36</v>
      </c>
      <c r="Z80" s="3">
        <f t="shared" si="2"/>
        <v>0</v>
      </c>
      <c r="AA80" s="3">
        <f t="shared" si="2"/>
        <v>0</v>
      </c>
      <c r="AB80" s="3">
        <f t="shared" si="2"/>
        <v>0</v>
      </c>
      <c r="AC80" s="3">
        <f t="shared" si="2"/>
        <v>0</v>
      </c>
      <c r="AD80" s="3">
        <f t="shared" si="2"/>
        <v>0</v>
      </c>
      <c r="AE80" s="3">
        <f t="shared" si="2"/>
        <v>0</v>
      </c>
    </row>
  </sheetData>
  <mergeCells count="8">
    <mergeCell ref="A1:A2"/>
    <mergeCell ref="B1:K1"/>
    <mergeCell ref="L1:U1"/>
    <mergeCell ref="V1:AE1"/>
    <mergeCell ref="A41:A42"/>
    <mergeCell ref="B41:K41"/>
    <mergeCell ref="L41:U41"/>
    <mergeCell ref="V41:AE41"/>
  </mergeCells>
  <conditionalFormatting sqref="B3:AE38">
    <cfRule type="cellIs" dxfId="21" priority="3" operator="greaterThan">
      <formula>500</formula>
    </cfRule>
  </conditionalFormatting>
  <conditionalFormatting sqref="B43:AE78">
    <cfRule type="cellIs" dxfId="20" priority="1" operator="lessThan">
      <formula>109</formula>
    </cfRule>
    <cfRule type="cellIs" dxfId="19" priority="2" operator="greaterThan">
      <formula>163</formula>
    </cfRule>
  </conditionalFormatting>
  <conditionalFormatting sqref="AG4">
    <cfRule type="cellIs" dxfId="18" priority="8" operator="greaterThan">
      <formula>500</formula>
    </cfRule>
    <cfRule type="cellIs" dxfId="17" priority="9" operator="greaterThan">
      <formula>250</formula>
    </cfRule>
    <cfRule type="cellIs" dxfId="16" priority="10" operator="greaterThan">
      <formula>500</formula>
    </cfRule>
  </conditionalFormatting>
  <conditionalFormatting sqref="AG45">
    <cfRule type="cellIs" dxfId="15" priority="6" operator="greaterThan">
      <formula>250</formula>
    </cfRule>
    <cfRule type="cellIs" dxfId="14" priority="7" operator="greaterThan">
      <formula>500</formula>
    </cfRule>
  </conditionalFormatting>
  <conditionalFormatting sqref="AG46">
    <cfRule type="cellIs" dxfId="13" priority="4" operator="greaterThan">
      <formula>163</formula>
    </cfRule>
    <cfRule type="cellIs" dxfId="12" priority="5" operator="lessThan">
      <formula>163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F05C7-E669-4176-BF2B-3792AB735077}">
  <dimension ref="A1:AI63"/>
  <sheetViews>
    <sheetView topLeftCell="A4" zoomScale="50" zoomScaleNormal="50" workbookViewId="0">
      <selection activeCell="G4" sqref="G4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84" t="s">
        <v>83</v>
      </c>
      <c r="B1" s="85" t="s">
        <v>84</v>
      </c>
      <c r="C1" s="86" t="s">
        <v>85</v>
      </c>
    </row>
    <row r="2" spans="1:21" x14ac:dyDescent="0.3">
      <c r="A2" s="87">
        <v>8.3000000000000007</v>
      </c>
      <c r="B2" s="88">
        <v>0</v>
      </c>
      <c r="C2" s="89">
        <f>36-B2</f>
        <v>36</v>
      </c>
      <c r="S2" s="90" t="s">
        <v>86</v>
      </c>
      <c r="T2" s="90">
        <v>0</v>
      </c>
      <c r="U2" s="91">
        <f>100*T2/T4</f>
        <v>0</v>
      </c>
    </row>
    <row r="3" spans="1:21" x14ac:dyDescent="0.3">
      <c r="A3" s="87">
        <v>9.3000000000000007</v>
      </c>
      <c r="B3" s="88">
        <v>0</v>
      </c>
      <c r="C3" s="89">
        <f t="shared" ref="C3:C30" si="0">36-B3</f>
        <v>36</v>
      </c>
      <c r="S3" s="90" t="s">
        <v>87</v>
      </c>
      <c r="T3" s="90">
        <v>30</v>
      </c>
      <c r="U3" s="91">
        <f>100*T3/T4</f>
        <v>100</v>
      </c>
    </row>
    <row r="4" spans="1:21" x14ac:dyDescent="0.3">
      <c r="A4" s="87">
        <v>10.3</v>
      </c>
      <c r="B4" s="88">
        <v>0</v>
      </c>
      <c r="C4" s="89">
        <f t="shared" si="0"/>
        <v>36</v>
      </c>
      <c r="S4" s="90" t="s">
        <v>88</v>
      </c>
      <c r="T4" s="90">
        <f>SUM(T2:T3)</f>
        <v>30</v>
      </c>
      <c r="U4" s="90">
        <f>SUM(U2:U3)</f>
        <v>100</v>
      </c>
    </row>
    <row r="5" spans="1:21" x14ac:dyDescent="0.3">
      <c r="A5" s="87">
        <v>11.3</v>
      </c>
      <c r="B5" s="88">
        <v>0</v>
      </c>
      <c r="C5" s="89">
        <f t="shared" si="0"/>
        <v>36</v>
      </c>
    </row>
    <row r="6" spans="1:21" x14ac:dyDescent="0.3">
      <c r="A6" s="87">
        <v>12.3</v>
      </c>
      <c r="B6" s="88">
        <v>0</v>
      </c>
      <c r="C6" s="89">
        <f t="shared" si="0"/>
        <v>36</v>
      </c>
    </row>
    <row r="7" spans="1:21" x14ac:dyDescent="0.3">
      <c r="A7" s="87">
        <v>13.3</v>
      </c>
      <c r="B7" s="88">
        <v>34</v>
      </c>
      <c r="C7" s="89">
        <f t="shared" si="0"/>
        <v>2</v>
      </c>
    </row>
    <row r="8" spans="1:21" x14ac:dyDescent="0.3">
      <c r="A8" s="87">
        <v>14.3</v>
      </c>
      <c r="B8" s="88">
        <v>34</v>
      </c>
      <c r="C8" s="89">
        <f t="shared" si="0"/>
        <v>2</v>
      </c>
    </row>
    <row r="9" spans="1:21" x14ac:dyDescent="0.3">
      <c r="A9" s="87">
        <v>15.3</v>
      </c>
      <c r="B9" s="88">
        <v>27</v>
      </c>
      <c r="C9" s="89">
        <f t="shared" si="0"/>
        <v>9</v>
      </c>
    </row>
    <row r="10" spans="1:21" x14ac:dyDescent="0.3">
      <c r="A10" s="87">
        <v>16.3</v>
      </c>
      <c r="B10" s="88">
        <v>5</v>
      </c>
      <c r="C10" s="89">
        <f t="shared" si="0"/>
        <v>31</v>
      </c>
    </row>
    <row r="11" spans="1:21" x14ac:dyDescent="0.3">
      <c r="A11" s="87">
        <v>17.3</v>
      </c>
      <c r="B11" s="88">
        <v>0</v>
      </c>
      <c r="C11" s="89">
        <f t="shared" si="0"/>
        <v>36</v>
      </c>
    </row>
    <row r="12" spans="1:21" x14ac:dyDescent="0.3">
      <c r="A12" s="87">
        <v>8.3000000000000007</v>
      </c>
      <c r="B12" s="88">
        <v>0</v>
      </c>
      <c r="C12" s="89">
        <f t="shared" si="0"/>
        <v>36</v>
      </c>
    </row>
    <row r="13" spans="1:21" x14ac:dyDescent="0.3">
      <c r="A13" s="87">
        <v>9.3000000000000007</v>
      </c>
      <c r="B13" s="88">
        <v>0</v>
      </c>
      <c r="C13" s="89">
        <f t="shared" si="0"/>
        <v>36</v>
      </c>
    </row>
    <row r="14" spans="1:21" x14ac:dyDescent="0.3">
      <c r="A14" s="87">
        <v>10.3</v>
      </c>
      <c r="B14" s="88">
        <v>0</v>
      </c>
      <c r="C14" s="89">
        <f t="shared" si="0"/>
        <v>36</v>
      </c>
    </row>
    <row r="15" spans="1:21" x14ac:dyDescent="0.3">
      <c r="A15" s="87">
        <v>11.3</v>
      </c>
      <c r="B15" s="88">
        <v>0</v>
      </c>
      <c r="C15" s="89">
        <f t="shared" si="0"/>
        <v>36</v>
      </c>
    </row>
    <row r="16" spans="1:21" x14ac:dyDescent="0.3">
      <c r="A16" s="87">
        <v>12.3</v>
      </c>
      <c r="B16" s="88">
        <v>36</v>
      </c>
      <c r="C16" s="89">
        <f t="shared" si="0"/>
        <v>0</v>
      </c>
    </row>
    <row r="17" spans="1:3" x14ac:dyDescent="0.3">
      <c r="A17" s="87">
        <v>13.3</v>
      </c>
      <c r="B17" s="88">
        <v>36</v>
      </c>
      <c r="C17" s="89">
        <f t="shared" si="0"/>
        <v>0</v>
      </c>
    </row>
    <row r="18" spans="1:3" x14ac:dyDescent="0.3">
      <c r="A18" s="87">
        <v>14.3</v>
      </c>
      <c r="B18" s="88">
        <v>36</v>
      </c>
      <c r="C18" s="89">
        <f t="shared" si="0"/>
        <v>0</v>
      </c>
    </row>
    <row r="19" spans="1:3" x14ac:dyDescent="0.3">
      <c r="A19" s="87">
        <v>15.3</v>
      </c>
      <c r="B19" s="88">
        <v>36</v>
      </c>
      <c r="C19" s="89">
        <f t="shared" si="0"/>
        <v>0</v>
      </c>
    </row>
    <row r="20" spans="1:3" x14ac:dyDescent="0.3">
      <c r="A20" s="87">
        <v>16.3</v>
      </c>
      <c r="B20" s="88">
        <v>36</v>
      </c>
      <c r="C20" s="89">
        <f t="shared" si="0"/>
        <v>0</v>
      </c>
    </row>
    <row r="21" spans="1:3" x14ac:dyDescent="0.3">
      <c r="A21" s="87">
        <v>17.3</v>
      </c>
      <c r="B21" s="88">
        <v>27</v>
      </c>
      <c r="C21" s="89">
        <f t="shared" si="0"/>
        <v>9</v>
      </c>
    </row>
    <row r="22" spans="1:3" x14ac:dyDescent="0.3">
      <c r="A22" s="87">
        <v>7.3</v>
      </c>
      <c r="B22" s="88">
        <v>0</v>
      </c>
      <c r="C22" s="89">
        <f t="shared" si="0"/>
        <v>36</v>
      </c>
    </row>
    <row r="23" spans="1:3" x14ac:dyDescent="0.3">
      <c r="A23" s="87">
        <v>8.3000000000000007</v>
      </c>
      <c r="B23" s="88">
        <v>0</v>
      </c>
      <c r="C23" s="89">
        <f t="shared" si="0"/>
        <v>36</v>
      </c>
    </row>
    <row r="24" spans="1:3" x14ac:dyDescent="0.3">
      <c r="A24" s="87">
        <v>9.3000000000000007</v>
      </c>
      <c r="B24" s="88">
        <v>0</v>
      </c>
      <c r="C24" s="89">
        <f t="shared" si="0"/>
        <v>36</v>
      </c>
    </row>
    <row r="25" spans="1:3" x14ac:dyDescent="0.3">
      <c r="A25" s="87">
        <v>10.3</v>
      </c>
      <c r="B25" s="88">
        <v>0</v>
      </c>
      <c r="C25" s="89">
        <f t="shared" si="0"/>
        <v>36</v>
      </c>
    </row>
    <row r="26" spans="1:3" x14ac:dyDescent="0.3">
      <c r="A26" s="87">
        <v>11.3</v>
      </c>
      <c r="B26" s="88">
        <v>36</v>
      </c>
      <c r="C26" s="89">
        <f t="shared" si="0"/>
        <v>0</v>
      </c>
    </row>
    <row r="27" spans="1:3" x14ac:dyDescent="0.3">
      <c r="A27" s="87">
        <v>12.3</v>
      </c>
      <c r="B27" s="88">
        <v>36</v>
      </c>
      <c r="C27" s="89">
        <f t="shared" si="0"/>
        <v>0</v>
      </c>
    </row>
    <row r="28" spans="1:3" x14ac:dyDescent="0.3">
      <c r="A28" s="87">
        <v>13.3</v>
      </c>
      <c r="B28" s="88">
        <v>36</v>
      </c>
      <c r="C28" s="89">
        <f t="shared" si="0"/>
        <v>0</v>
      </c>
    </row>
    <row r="29" spans="1:3" x14ac:dyDescent="0.3">
      <c r="A29" s="87">
        <v>14.3</v>
      </c>
      <c r="B29" s="88">
        <v>36</v>
      </c>
      <c r="C29" s="89">
        <f t="shared" si="0"/>
        <v>0</v>
      </c>
    </row>
    <row r="30" spans="1:3" x14ac:dyDescent="0.3">
      <c r="A30" s="87">
        <v>15.3</v>
      </c>
      <c r="B30" s="88">
        <v>36</v>
      </c>
      <c r="C30" s="89">
        <f t="shared" si="0"/>
        <v>0</v>
      </c>
    </row>
    <row r="31" spans="1:3" ht="15" thickBot="1" x14ac:dyDescent="0.35">
      <c r="A31" s="92">
        <v>16.3</v>
      </c>
      <c r="B31" s="93">
        <v>36</v>
      </c>
      <c r="C31" s="94">
        <f>36-B31</f>
        <v>0</v>
      </c>
    </row>
    <row r="32" spans="1:3" ht="15" thickBot="1" x14ac:dyDescent="0.35"/>
    <row r="33" spans="1:4" x14ac:dyDescent="0.3">
      <c r="A33" s="84" t="s">
        <v>83</v>
      </c>
      <c r="B33" s="85" t="s">
        <v>89</v>
      </c>
      <c r="C33" s="85" t="s">
        <v>90</v>
      </c>
      <c r="D33" s="86" t="s">
        <v>91</v>
      </c>
    </row>
    <row r="34" spans="1:4" x14ac:dyDescent="0.3">
      <c r="A34" s="96">
        <v>8.3000000000000007</v>
      </c>
      <c r="B34" s="37">
        <v>0</v>
      </c>
      <c r="C34" s="88">
        <f>36-B34-D34</f>
        <v>0</v>
      </c>
      <c r="D34" s="89">
        <v>36</v>
      </c>
    </row>
    <row r="35" spans="1:4" x14ac:dyDescent="0.3">
      <c r="A35" s="96">
        <v>9.3000000000000007</v>
      </c>
      <c r="B35" s="37">
        <v>0</v>
      </c>
      <c r="C35" s="88">
        <f t="shared" ref="C35:C62" si="1">36-B35-D35</f>
        <v>0</v>
      </c>
      <c r="D35" s="89">
        <v>36</v>
      </c>
    </row>
    <row r="36" spans="1:4" x14ac:dyDescent="0.3">
      <c r="A36" s="96">
        <v>10.3</v>
      </c>
      <c r="B36" s="37">
        <v>0</v>
      </c>
      <c r="C36" s="88">
        <f t="shared" si="1"/>
        <v>0</v>
      </c>
      <c r="D36" s="89">
        <v>36</v>
      </c>
    </row>
    <row r="37" spans="1:4" x14ac:dyDescent="0.3">
      <c r="A37" s="96">
        <v>11.3</v>
      </c>
      <c r="B37" s="37">
        <v>0</v>
      </c>
      <c r="C37" s="88">
        <f t="shared" si="1"/>
        <v>0</v>
      </c>
      <c r="D37" s="89">
        <v>36</v>
      </c>
    </row>
    <row r="38" spans="1:4" x14ac:dyDescent="0.3">
      <c r="A38" s="96">
        <v>12.3</v>
      </c>
      <c r="B38" s="37">
        <v>0</v>
      </c>
      <c r="C38" s="88">
        <f t="shared" si="1"/>
        <v>0</v>
      </c>
      <c r="D38" s="89">
        <v>36</v>
      </c>
    </row>
    <row r="39" spans="1:4" x14ac:dyDescent="0.3">
      <c r="A39" s="96">
        <v>13.3</v>
      </c>
      <c r="B39" s="37">
        <v>36</v>
      </c>
      <c r="C39" s="88">
        <f t="shared" si="1"/>
        <v>0</v>
      </c>
      <c r="D39" s="89">
        <v>0</v>
      </c>
    </row>
    <row r="40" spans="1:4" x14ac:dyDescent="0.3">
      <c r="A40" s="96">
        <v>14.3</v>
      </c>
      <c r="B40" s="37">
        <v>35</v>
      </c>
      <c r="C40" s="88">
        <f t="shared" si="1"/>
        <v>1</v>
      </c>
      <c r="D40" s="89">
        <v>0</v>
      </c>
    </row>
    <row r="41" spans="1:4" x14ac:dyDescent="0.3">
      <c r="A41" s="96">
        <v>15.3</v>
      </c>
      <c r="B41" s="37">
        <v>35</v>
      </c>
      <c r="C41" s="88">
        <f t="shared" si="1"/>
        <v>1</v>
      </c>
      <c r="D41" s="89">
        <v>0</v>
      </c>
    </row>
    <row r="42" spans="1:4" x14ac:dyDescent="0.3">
      <c r="A42" s="96">
        <v>16.3</v>
      </c>
      <c r="B42" s="37">
        <v>6</v>
      </c>
      <c r="C42" s="88">
        <f t="shared" si="1"/>
        <v>10</v>
      </c>
      <c r="D42" s="89">
        <v>20</v>
      </c>
    </row>
    <row r="43" spans="1:4" x14ac:dyDescent="0.3">
      <c r="A43" s="96">
        <v>17.3</v>
      </c>
      <c r="B43" s="37">
        <v>0</v>
      </c>
      <c r="C43" s="88">
        <f t="shared" si="1"/>
        <v>0</v>
      </c>
      <c r="D43" s="89">
        <v>36</v>
      </c>
    </row>
    <row r="44" spans="1:4" x14ac:dyDescent="0.3">
      <c r="A44" s="96">
        <v>8.3000000000000007</v>
      </c>
      <c r="B44" s="37">
        <v>0</v>
      </c>
      <c r="C44" s="88">
        <f t="shared" si="1"/>
        <v>0</v>
      </c>
      <c r="D44" s="89">
        <v>36</v>
      </c>
    </row>
    <row r="45" spans="1:4" x14ac:dyDescent="0.3">
      <c r="A45" s="96">
        <v>9.3000000000000007</v>
      </c>
      <c r="B45" s="37">
        <v>0</v>
      </c>
      <c r="C45" s="88">
        <f t="shared" si="1"/>
        <v>0</v>
      </c>
      <c r="D45" s="89">
        <v>36</v>
      </c>
    </row>
    <row r="46" spans="1:4" x14ac:dyDescent="0.3">
      <c r="A46" s="96">
        <v>10.3</v>
      </c>
      <c r="B46" s="37">
        <v>0</v>
      </c>
      <c r="C46" s="88">
        <f t="shared" si="1"/>
        <v>0</v>
      </c>
      <c r="D46" s="89">
        <v>36</v>
      </c>
    </row>
    <row r="47" spans="1:4" x14ac:dyDescent="0.3">
      <c r="A47" s="96">
        <v>11.3</v>
      </c>
      <c r="B47" s="37">
        <v>0</v>
      </c>
      <c r="C47" s="88">
        <f t="shared" si="1"/>
        <v>0</v>
      </c>
      <c r="D47" s="89">
        <v>36</v>
      </c>
    </row>
    <row r="48" spans="1:4" x14ac:dyDescent="0.3">
      <c r="A48" s="96">
        <v>12.3</v>
      </c>
      <c r="B48" s="37">
        <v>36</v>
      </c>
      <c r="C48" s="88">
        <f t="shared" si="1"/>
        <v>0</v>
      </c>
      <c r="D48" s="89">
        <v>0</v>
      </c>
    </row>
    <row r="49" spans="1:35" x14ac:dyDescent="0.3">
      <c r="A49" s="96">
        <v>13.3</v>
      </c>
      <c r="B49" s="37">
        <v>36</v>
      </c>
      <c r="C49" s="88">
        <f t="shared" si="1"/>
        <v>0</v>
      </c>
      <c r="D49" s="89">
        <v>0</v>
      </c>
    </row>
    <row r="50" spans="1:35" x14ac:dyDescent="0.3">
      <c r="A50" s="96">
        <v>14.3</v>
      </c>
      <c r="B50" s="37">
        <v>36</v>
      </c>
      <c r="C50" s="88">
        <f t="shared" si="1"/>
        <v>0</v>
      </c>
      <c r="D50" s="89">
        <v>0</v>
      </c>
    </row>
    <row r="51" spans="1:35" x14ac:dyDescent="0.3">
      <c r="A51" s="96">
        <v>15.3</v>
      </c>
      <c r="B51" s="37">
        <v>36</v>
      </c>
      <c r="C51" s="88">
        <f t="shared" si="1"/>
        <v>0</v>
      </c>
      <c r="D51" s="89">
        <v>0</v>
      </c>
    </row>
    <row r="52" spans="1:35" x14ac:dyDescent="0.3">
      <c r="A52" s="96">
        <v>16.3</v>
      </c>
      <c r="B52" s="37">
        <v>34</v>
      </c>
      <c r="C52" s="88">
        <f t="shared" si="1"/>
        <v>2</v>
      </c>
      <c r="D52" s="89">
        <v>0</v>
      </c>
    </row>
    <row r="53" spans="1:35" x14ac:dyDescent="0.3">
      <c r="A53" s="96">
        <v>17.3</v>
      </c>
      <c r="B53" s="37">
        <v>27</v>
      </c>
      <c r="C53" s="88">
        <f t="shared" si="1"/>
        <v>9</v>
      </c>
      <c r="D53" s="89">
        <v>0</v>
      </c>
    </row>
    <row r="54" spans="1:35" x14ac:dyDescent="0.3">
      <c r="A54" s="96">
        <v>7.3</v>
      </c>
      <c r="B54" s="37">
        <v>0</v>
      </c>
      <c r="C54" s="88">
        <f t="shared" si="1"/>
        <v>0</v>
      </c>
      <c r="D54" s="89">
        <v>36</v>
      </c>
    </row>
    <row r="55" spans="1:35" x14ac:dyDescent="0.3">
      <c r="A55" s="96">
        <v>8.3000000000000007</v>
      </c>
      <c r="B55" s="37">
        <v>0</v>
      </c>
      <c r="C55" s="88">
        <f t="shared" si="1"/>
        <v>0</v>
      </c>
      <c r="D55" s="89">
        <v>36</v>
      </c>
    </row>
    <row r="56" spans="1:35" x14ac:dyDescent="0.3">
      <c r="A56" s="96">
        <v>9.3000000000000007</v>
      </c>
      <c r="B56" s="37">
        <v>0</v>
      </c>
      <c r="C56" s="88">
        <f t="shared" si="1"/>
        <v>0</v>
      </c>
      <c r="D56" s="89">
        <v>36</v>
      </c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</row>
    <row r="57" spans="1:35" x14ac:dyDescent="0.3">
      <c r="A57" s="96">
        <v>10.3</v>
      </c>
      <c r="B57" s="37">
        <v>0</v>
      </c>
      <c r="C57" s="88">
        <f t="shared" si="1"/>
        <v>0</v>
      </c>
      <c r="D57" s="89">
        <v>36</v>
      </c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</row>
    <row r="58" spans="1:35" x14ac:dyDescent="0.3">
      <c r="A58" s="96">
        <v>11.3</v>
      </c>
      <c r="B58" s="37">
        <v>36</v>
      </c>
      <c r="C58" s="88">
        <f t="shared" si="1"/>
        <v>0</v>
      </c>
      <c r="D58" s="89">
        <v>0</v>
      </c>
    </row>
    <row r="59" spans="1:35" x14ac:dyDescent="0.3">
      <c r="A59" s="96">
        <v>12.3</v>
      </c>
      <c r="B59" s="37">
        <v>36</v>
      </c>
      <c r="C59" s="88">
        <f t="shared" si="1"/>
        <v>0</v>
      </c>
      <c r="D59" s="89">
        <v>0</v>
      </c>
    </row>
    <row r="60" spans="1:35" x14ac:dyDescent="0.3">
      <c r="A60" s="96">
        <v>13.3</v>
      </c>
      <c r="B60" s="37">
        <v>35</v>
      </c>
      <c r="C60" s="88">
        <f t="shared" si="1"/>
        <v>1</v>
      </c>
      <c r="D60" s="89">
        <v>0</v>
      </c>
    </row>
    <row r="61" spans="1:35" x14ac:dyDescent="0.3">
      <c r="A61" s="96">
        <v>14.3</v>
      </c>
      <c r="B61" s="37">
        <v>36</v>
      </c>
      <c r="C61" s="88">
        <f t="shared" si="1"/>
        <v>0</v>
      </c>
      <c r="D61" s="89">
        <v>0</v>
      </c>
    </row>
    <row r="62" spans="1:35" x14ac:dyDescent="0.3">
      <c r="A62" s="96">
        <v>15.3</v>
      </c>
      <c r="B62" s="37">
        <v>36</v>
      </c>
      <c r="C62" s="88">
        <f t="shared" si="1"/>
        <v>0</v>
      </c>
      <c r="D62" s="89">
        <v>0</v>
      </c>
    </row>
    <row r="63" spans="1:35" ht="15" thickBot="1" x14ac:dyDescent="0.35">
      <c r="A63" s="97">
        <v>16.3</v>
      </c>
      <c r="B63" s="95">
        <v>35</v>
      </c>
      <c r="C63" s="93">
        <f>36-B63-D63</f>
        <v>1</v>
      </c>
      <c r="D63" s="94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58AEE-6ED6-4ADC-8E15-86CA1CB37B80}">
  <dimension ref="A1:AE119"/>
  <sheetViews>
    <sheetView topLeftCell="A9" zoomScale="70" zoomScaleNormal="70" workbookViewId="0">
      <selection activeCell="B39" sqref="B39:AE39"/>
    </sheetView>
  </sheetViews>
  <sheetFormatPr defaultRowHeight="13.8" x14ac:dyDescent="0.3"/>
  <cols>
    <col min="1" max="1" width="13.6640625" style="3" customWidth="1"/>
    <col min="2" max="2" width="5.77734375" style="3" bestFit="1" customWidth="1"/>
    <col min="3" max="3" width="6.88671875" style="3" bestFit="1" customWidth="1"/>
    <col min="4" max="4" width="7" style="3" bestFit="1" customWidth="1"/>
    <col min="5" max="5" width="7.5546875" style="3" bestFit="1" customWidth="1"/>
    <col min="6" max="6" width="7.33203125" style="3" bestFit="1" customWidth="1"/>
    <col min="7" max="7" width="7.44140625" style="3" bestFit="1" customWidth="1"/>
    <col min="8" max="9" width="7.109375" style="3" bestFit="1" customWidth="1"/>
    <col min="10" max="10" width="6" style="3" bestFit="1" customWidth="1"/>
    <col min="11" max="11" width="5.33203125" style="3" bestFit="1" customWidth="1"/>
    <col min="12" max="13" width="7.77734375" style="3" bestFit="1" customWidth="1"/>
    <col min="14" max="14" width="7.88671875" style="3" bestFit="1" customWidth="1"/>
    <col min="15" max="15" width="7.77734375" style="3" bestFit="1" customWidth="1"/>
    <col min="16" max="16" width="8" style="3" bestFit="1" customWidth="1"/>
    <col min="17" max="18" width="7.77734375" style="3" bestFit="1" customWidth="1"/>
    <col min="19" max="19" width="7.5546875" style="3" bestFit="1" customWidth="1"/>
    <col min="20" max="20" width="7.109375" style="3" bestFit="1" customWidth="1"/>
    <col min="21" max="21" width="7" style="3" bestFit="1" customWidth="1"/>
    <col min="22" max="22" width="7.44140625" style="3" bestFit="1" customWidth="1"/>
    <col min="23" max="23" width="7.88671875" style="3" bestFit="1" customWidth="1"/>
    <col min="24" max="24" width="8" style="3" bestFit="1" customWidth="1"/>
    <col min="25" max="26" width="7.88671875" style="3" bestFit="1" customWidth="1"/>
    <col min="27" max="27" width="8" style="3" bestFit="1" customWidth="1"/>
    <col min="28" max="28" width="7.88671875" style="3" bestFit="1" customWidth="1"/>
    <col min="29" max="29" width="8" style="3" bestFit="1" customWidth="1"/>
    <col min="30" max="30" width="7.88671875" style="3" bestFit="1" customWidth="1"/>
    <col min="31" max="31" width="8.21875" style="3" bestFit="1" customWidth="1"/>
    <col min="32" max="16384" width="8.88671875" style="3"/>
  </cols>
  <sheetData>
    <row r="1" spans="1:31" ht="14.4" customHeight="1" thickBot="1" x14ac:dyDescent="0.35">
      <c r="A1" s="112" t="s">
        <v>62</v>
      </c>
      <c r="B1" s="114" t="s">
        <v>64</v>
      </c>
      <c r="C1" s="115"/>
      <c r="D1" s="115"/>
      <c r="E1" s="115"/>
      <c r="F1" s="115"/>
      <c r="G1" s="115"/>
      <c r="H1" s="115"/>
      <c r="I1" s="115"/>
      <c r="J1" s="115"/>
      <c r="K1" s="116"/>
      <c r="L1" s="114" t="s">
        <v>65</v>
      </c>
      <c r="M1" s="115"/>
      <c r="N1" s="115"/>
      <c r="O1" s="115"/>
      <c r="P1" s="115"/>
      <c r="Q1" s="115"/>
      <c r="R1" s="115"/>
      <c r="S1" s="115"/>
      <c r="T1" s="115"/>
      <c r="U1" s="116"/>
      <c r="V1" s="114" t="s">
        <v>59</v>
      </c>
      <c r="W1" s="115"/>
      <c r="X1" s="115"/>
      <c r="Y1" s="115"/>
      <c r="Z1" s="115"/>
      <c r="AA1" s="115"/>
      <c r="AB1" s="115"/>
      <c r="AC1" s="115"/>
      <c r="AD1" s="115"/>
      <c r="AE1" s="116"/>
    </row>
    <row r="2" spans="1:31" ht="15" customHeight="1" thickBot="1" x14ac:dyDescent="0.35">
      <c r="A2" s="113"/>
      <c r="B2" s="68">
        <v>8.3000000000000007</v>
      </c>
      <c r="C2" s="68">
        <v>9.3000000000000007</v>
      </c>
      <c r="D2" s="68">
        <v>10.3</v>
      </c>
      <c r="E2" s="68">
        <v>11.3</v>
      </c>
      <c r="F2" s="68">
        <v>12.3</v>
      </c>
      <c r="G2" s="68">
        <v>13.3</v>
      </c>
      <c r="H2" s="68">
        <v>14.3</v>
      </c>
      <c r="I2" s="68">
        <v>15.3</v>
      </c>
      <c r="J2" s="68">
        <v>16.3</v>
      </c>
      <c r="K2" s="67">
        <v>17.3</v>
      </c>
      <c r="L2" s="68">
        <v>8.3000000000000007</v>
      </c>
      <c r="M2" s="68">
        <v>9.3000000000000007</v>
      </c>
      <c r="N2" s="68">
        <v>10.3</v>
      </c>
      <c r="O2" s="68">
        <v>11.3</v>
      </c>
      <c r="P2" s="68">
        <v>12.3</v>
      </c>
      <c r="Q2" s="68">
        <v>13.3</v>
      </c>
      <c r="R2" s="68">
        <v>14.3</v>
      </c>
      <c r="S2" s="68">
        <v>15.3</v>
      </c>
      <c r="T2" s="68">
        <v>16.3</v>
      </c>
      <c r="U2" s="67">
        <v>17.3</v>
      </c>
      <c r="V2" s="67">
        <v>7.3</v>
      </c>
      <c r="W2" s="68">
        <v>8.3000000000000007</v>
      </c>
      <c r="X2" s="68">
        <v>9.3000000000000007</v>
      </c>
      <c r="Y2" s="68">
        <v>10.3</v>
      </c>
      <c r="Z2" s="68">
        <v>11.3</v>
      </c>
      <c r="AA2" s="68">
        <v>12.3</v>
      </c>
      <c r="AB2" s="68">
        <v>13.3</v>
      </c>
      <c r="AC2" s="68">
        <v>14.3</v>
      </c>
      <c r="AD2" s="68">
        <v>15.3</v>
      </c>
      <c r="AE2" s="67">
        <v>16.3</v>
      </c>
    </row>
    <row r="3" spans="1:31" ht="15" customHeight="1" x14ac:dyDescent="0.3">
      <c r="A3" s="71" t="s">
        <v>6</v>
      </c>
      <c r="B3" s="66">
        <v>7.8625550000000004</v>
      </c>
      <c r="C3" s="65">
        <v>46.661580000000001</v>
      </c>
      <c r="D3" s="65">
        <v>55.604170000000003</v>
      </c>
      <c r="E3" s="65">
        <v>106.34439999999999</v>
      </c>
      <c r="F3" s="65">
        <v>98.183750000000003</v>
      </c>
      <c r="G3" s="65">
        <v>100.43899999999999</v>
      </c>
      <c r="H3" s="65">
        <v>73.079120000000003</v>
      </c>
      <c r="I3" s="65">
        <v>23.22898</v>
      </c>
      <c r="J3" s="65">
        <v>7.4442389999999996</v>
      </c>
      <c r="K3" s="65">
        <v>0</v>
      </c>
      <c r="L3" s="65">
        <v>123.99679999999999</v>
      </c>
      <c r="M3" s="65">
        <v>125.51009999999999</v>
      </c>
      <c r="N3" s="65">
        <v>213.011</v>
      </c>
      <c r="O3" s="65">
        <v>224.4025</v>
      </c>
      <c r="P3" s="65">
        <v>287.1943</v>
      </c>
      <c r="Q3" s="65">
        <v>277.8664</v>
      </c>
      <c r="R3" s="65">
        <v>175.53620000000001</v>
      </c>
      <c r="S3" s="65">
        <v>180.90860000000001</v>
      </c>
      <c r="T3" s="65">
        <v>120.9469</v>
      </c>
      <c r="U3" s="65">
        <v>36.979880000000001</v>
      </c>
      <c r="V3" s="65">
        <v>151.6806</v>
      </c>
      <c r="W3" s="65">
        <v>224.48249999999999</v>
      </c>
      <c r="X3" s="65">
        <v>318.53449999999998</v>
      </c>
      <c r="Y3" s="65">
        <v>294.11689999999999</v>
      </c>
      <c r="Z3" s="65">
        <v>526.62379999999996</v>
      </c>
      <c r="AA3" s="65">
        <v>324.85829999999999</v>
      </c>
      <c r="AB3" s="65">
        <v>395.81139999999999</v>
      </c>
      <c r="AC3" s="65">
        <v>298.19740000000002</v>
      </c>
      <c r="AD3" s="65">
        <v>266.78750000000002</v>
      </c>
      <c r="AE3" s="64">
        <v>234.49189999999999</v>
      </c>
    </row>
    <row r="4" spans="1:31" ht="15" customHeight="1" x14ac:dyDescent="0.3">
      <c r="A4" s="69" t="s">
        <v>7</v>
      </c>
      <c r="B4" s="63">
        <v>10.465389999999999</v>
      </c>
      <c r="C4" s="28">
        <v>40.126820000000002</v>
      </c>
      <c r="D4" s="28">
        <v>75.202079999999995</v>
      </c>
      <c r="E4" s="28">
        <v>96.157120000000006</v>
      </c>
      <c r="F4" s="28">
        <v>98.558130000000006</v>
      </c>
      <c r="G4" s="28">
        <v>89.520349999999993</v>
      </c>
      <c r="H4" s="28">
        <v>87.472759999999994</v>
      </c>
      <c r="I4" s="28">
        <v>33.556539999999998</v>
      </c>
      <c r="J4" s="28">
        <v>10.79766</v>
      </c>
      <c r="K4" s="28">
        <v>0</v>
      </c>
      <c r="L4" s="28">
        <v>129.3715</v>
      </c>
      <c r="M4" s="28">
        <v>172.16220000000001</v>
      </c>
      <c r="N4" s="28">
        <v>244.3741</v>
      </c>
      <c r="O4" s="28">
        <v>362.14490000000001</v>
      </c>
      <c r="P4" s="28">
        <v>276.58710000000002</v>
      </c>
      <c r="Q4" s="28">
        <v>345.8415</v>
      </c>
      <c r="R4" s="28">
        <v>323.68920000000003</v>
      </c>
      <c r="S4" s="28">
        <v>174.79150000000001</v>
      </c>
      <c r="T4" s="28">
        <v>122.01860000000001</v>
      </c>
      <c r="U4" s="28">
        <v>44.305300000000003</v>
      </c>
      <c r="V4" s="28">
        <v>195.9049</v>
      </c>
      <c r="W4" s="28">
        <v>266.79520000000002</v>
      </c>
      <c r="X4" s="28">
        <v>323.62950000000001</v>
      </c>
      <c r="Y4" s="28">
        <v>469.94159999999999</v>
      </c>
      <c r="Z4" s="28">
        <v>540.80240000000003</v>
      </c>
      <c r="AA4" s="28">
        <v>637.58150000000001</v>
      </c>
      <c r="AB4" s="28">
        <v>443.32470000000001</v>
      </c>
      <c r="AC4" s="28">
        <v>398.04059999999998</v>
      </c>
      <c r="AD4" s="28">
        <v>366.04989999999998</v>
      </c>
      <c r="AE4" s="62">
        <v>288.91489999999999</v>
      </c>
    </row>
    <row r="5" spans="1:31" x14ac:dyDescent="0.3">
      <c r="A5" s="69" t="s">
        <v>8</v>
      </c>
      <c r="B5" s="63">
        <v>13.28281</v>
      </c>
      <c r="C5" s="28">
        <v>53.378619999999998</v>
      </c>
      <c r="D5" s="28">
        <v>86.255210000000005</v>
      </c>
      <c r="E5" s="28">
        <v>123.00149999999999</v>
      </c>
      <c r="F5" s="28">
        <v>136.23079999999999</v>
      </c>
      <c r="G5" s="28">
        <v>114.6267</v>
      </c>
      <c r="H5" s="28">
        <v>115.11199999999999</v>
      </c>
      <c r="I5" s="28">
        <v>42.831949999999999</v>
      </c>
      <c r="J5" s="28">
        <v>12.48359</v>
      </c>
      <c r="K5" s="28">
        <v>0</v>
      </c>
      <c r="L5" s="28">
        <v>119.75960000000001</v>
      </c>
      <c r="M5" s="28">
        <v>188.13900000000001</v>
      </c>
      <c r="N5" s="28">
        <v>331.31450000000001</v>
      </c>
      <c r="O5" s="28">
        <v>348.9633</v>
      </c>
      <c r="P5" s="28">
        <v>389.33229999999998</v>
      </c>
      <c r="Q5" s="28">
        <v>461.69400000000002</v>
      </c>
      <c r="R5" s="28">
        <v>354.24259999999998</v>
      </c>
      <c r="S5" s="28">
        <v>188.3801</v>
      </c>
      <c r="T5" s="28">
        <v>177.3477</v>
      </c>
      <c r="U5" s="28">
        <v>59.204900000000002</v>
      </c>
      <c r="V5" s="28">
        <v>237.8049</v>
      </c>
      <c r="W5" s="28">
        <v>309.00810000000001</v>
      </c>
      <c r="X5" s="28">
        <v>548.46659999999997</v>
      </c>
      <c r="Y5" s="28">
        <v>561.74469999999997</v>
      </c>
      <c r="Z5" s="28">
        <v>642.88310000000001</v>
      </c>
      <c r="AA5" s="28">
        <v>762.52909999999997</v>
      </c>
      <c r="AB5" s="28">
        <v>696.38070000000005</v>
      </c>
      <c r="AC5" s="28">
        <v>550.72990000000004</v>
      </c>
      <c r="AD5" s="28">
        <v>423.36750000000001</v>
      </c>
      <c r="AE5" s="62">
        <v>327.74299999999999</v>
      </c>
    </row>
    <row r="6" spans="1:31" x14ac:dyDescent="0.3">
      <c r="A6" s="69" t="s">
        <v>9</v>
      </c>
      <c r="B6" s="63">
        <v>15.10712</v>
      </c>
      <c r="C6" s="28">
        <v>71.963009999999997</v>
      </c>
      <c r="D6" s="28">
        <v>97.307760000000002</v>
      </c>
      <c r="E6" s="28">
        <v>144.55170000000001</v>
      </c>
      <c r="F6" s="28">
        <v>211.816</v>
      </c>
      <c r="G6" s="28">
        <v>170.81469999999999</v>
      </c>
      <c r="H6" s="28">
        <v>114.3665</v>
      </c>
      <c r="I6" s="28">
        <v>63.265250000000002</v>
      </c>
      <c r="J6" s="28">
        <v>16.021529999999998</v>
      </c>
      <c r="K6" s="28">
        <v>0</v>
      </c>
      <c r="L6" s="28">
        <v>159.2647</v>
      </c>
      <c r="M6" s="28">
        <v>300.05860000000001</v>
      </c>
      <c r="N6" s="28">
        <v>429.05619999999999</v>
      </c>
      <c r="O6" s="28">
        <v>478.63490000000002</v>
      </c>
      <c r="P6" s="28">
        <v>467.69850000000002</v>
      </c>
      <c r="Q6" s="28">
        <v>634.64250000000004</v>
      </c>
      <c r="R6" s="28">
        <v>354.03320000000002</v>
      </c>
      <c r="S6" s="28">
        <v>266.27300000000002</v>
      </c>
      <c r="T6" s="28">
        <v>199.27719999999999</v>
      </c>
      <c r="U6" s="28">
        <v>64.736500000000007</v>
      </c>
      <c r="V6" s="28">
        <v>248.4254</v>
      </c>
      <c r="W6" s="28">
        <v>372.61160000000001</v>
      </c>
      <c r="X6" s="28">
        <v>591.56290000000001</v>
      </c>
      <c r="Y6" s="28">
        <v>581.94560000000001</v>
      </c>
      <c r="Z6" s="28">
        <v>811.3519</v>
      </c>
      <c r="AA6" s="28">
        <v>819.96579999999994</v>
      </c>
      <c r="AB6" s="28">
        <v>652.12509999999997</v>
      </c>
      <c r="AC6" s="28">
        <v>604.8578</v>
      </c>
      <c r="AD6" s="28">
        <v>547.94349999999997</v>
      </c>
      <c r="AE6" s="62">
        <v>426.97739999999999</v>
      </c>
    </row>
    <row r="7" spans="1:31" x14ac:dyDescent="0.3">
      <c r="A7" s="69" t="s">
        <v>10</v>
      </c>
      <c r="B7" s="63">
        <v>23.061800000000002</v>
      </c>
      <c r="C7" s="28">
        <v>89.842359999999999</v>
      </c>
      <c r="D7" s="28">
        <v>132.68610000000001</v>
      </c>
      <c r="E7" s="28">
        <v>224.22980000000001</v>
      </c>
      <c r="F7" s="28">
        <v>207.43809999999999</v>
      </c>
      <c r="G7" s="28">
        <v>220.51259999999999</v>
      </c>
      <c r="H7" s="28">
        <v>184.53139999999999</v>
      </c>
      <c r="I7" s="28">
        <v>83.757859999999994</v>
      </c>
      <c r="J7" s="28">
        <v>18.67043</v>
      </c>
      <c r="K7" s="28">
        <v>0</v>
      </c>
      <c r="L7" s="28">
        <v>195.77</v>
      </c>
      <c r="M7" s="28">
        <v>301.60050000000001</v>
      </c>
      <c r="N7" s="28">
        <v>623.2921</v>
      </c>
      <c r="O7" s="28">
        <v>758.78579999999999</v>
      </c>
      <c r="P7" s="28">
        <v>658.72709999999995</v>
      </c>
      <c r="Q7" s="28">
        <v>821.31309999999996</v>
      </c>
      <c r="R7" s="28">
        <v>646.16750000000002</v>
      </c>
      <c r="S7" s="28">
        <v>378.76240000000001</v>
      </c>
      <c r="T7" s="28">
        <v>269.27010000000001</v>
      </c>
      <c r="U7" s="28">
        <v>121.4273</v>
      </c>
      <c r="V7" s="28">
        <v>388.82139999999998</v>
      </c>
      <c r="W7" s="28">
        <v>506.4203</v>
      </c>
      <c r="X7" s="28">
        <v>791.89449999999999</v>
      </c>
      <c r="Y7" s="28">
        <v>896.52539999999999</v>
      </c>
      <c r="Z7" s="28">
        <v>1069.8119999999999</v>
      </c>
      <c r="AA7" s="28">
        <v>1024.672</v>
      </c>
      <c r="AB7" s="28">
        <v>1061.0820000000001</v>
      </c>
      <c r="AC7" s="28">
        <v>940.63620000000003</v>
      </c>
      <c r="AD7" s="28">
        <v>716.96029999999996</v>
      </c>
      <c r="AE7" s="62">
        <v>512.5548</v>
      </c>
    </row>
    <row r="8" spans="1:31" x14ac:dyDescent="0.3">
      <c r="A8" s="69" t="s">
        <v>26</v>
      </c>
      <c r="B8" s="63">
        <v>37.952280000000002</v>
      </c>
      <c r="C8" s="28">
        <v>147.07579999999999</v>
      </c>
      <c r="D8" s="28">
        <v>265.53059999999999</v>
      </c>
      <c r="E8" s="28">
        <v>348.8107</v>
      </c>
      <c r="F8" s="28">
        <v>370.60770000000002</v>
      </c>
      <c r="G8" s="28">
        <v>334.29500000000002</v>
      </c>
      <c r="H8" s="28">
        <v>279.3075</v>
      </c>
      <c r="I8" s="28">
        <v>123.01179999999999</v>
      </c>
      <c r="J8" s="28">
        <v>29.431999999999999</v>
      </c>
      <c r="K8" s="28">
        <v>0</v>
      </c>
      <c r="L8" s="28">
        <v>321.85239999999999</v>
      </c>
      <c r="M8" s="28">
        <v>628.10019999999997</v>
      </c>
      <c r="N8" s="28">
        <v>889.90229999999997</v>
      </c>
      <c r="O8" s="28">
        <v>1087.7470000000001</v>
      </c>
      <c r="P8" s="28">
        <v>1279.2180000000001</v>
      </c>
      <c r="Q8" s="28">
        <v>978.03319999999997</v>
      </c>
      <c r="R8" s="28">
        <v>758.61609999999996</v>
      </c>
      <c r="S8" s="28">
        <v>655.74649999999997</v>
      </c>
      <c r="T8" s="28">
        <v>509.79649999999998</v>
      </c>
      <c r="U8" s="28">
        <v>161.72909999999999</v>
      </c>
      <c r="V8" s="28">
        <v>517.81979999999999</v>
      </c>
      <c r="W8" s="28">
        <v>830.58500000000004</v>
      </c>
      <c r="X8" s="28">
        <v>1020.077</v>
      </c>
      <c r="Y8" s="28">
        <v>1274.1880000000001</v>
      </c>
      <c r="Z8" s="28">
        <v>1665.424</v>
      </c>
      <c r="AA8" s="28">
        <v>1655.64</v>
      </c>
      <c r="AB8" s="28">
        <v>1505.316</v>
      </c>
      <c r="AC8" s="28">
        <v>1324.721</v>
      </c>
      <c r="AD8" s="28">
        <v>993.35140000000001</v>
      </c>
      <c r="AE8" s="62">
        <v>669.23860000000002</v>
      </c>
    </row>
    <row r="9" spans="1:31" x14ac:dyDescent="0.3">
      <c r="A9" s="69" t="s">
        <v>23</v>
      </c>
      <c r="B9" s="63">
        <v>47.854790000000001</v>
      </c>
      <c r="C9" s="28">
        <v>191.66739999999999</v>
      </c>
      <c r="D9" s="28">
        <v>340.7269</v>
      </c>
      <c r="E9" s="28">
        <v>441.89609999999999</v>
      </c>
      <c r="F9" s="28">
        <v>496.64179999999999</v>
      </c>
      <c r="G9" s="28">
        <v>507.88909999999998</v>
      </c>
      <c r="H9" s="28">
        <v>431.8723</v>
      </c>
      <c r="I9" s="28">
        <v>180.65039999999999</v>
      </c>
      <c r="J9" s="28">
        <v>36.702820000000003</v>
      </c>
      <c r="K9" s="28">
        <v>0</v>
      </c>
      <c r="L9" s="28">
        <v>554.60680000000002</v>
      </c>
      <c r="M9" s="28">
        <v>724.90250000000003</v>
      </c>
      <c r="N9" s="28">
        <v>1203.048</v>
      </c>
      <c r="O9" s="28">
        <v>1463.2429999999999</v>
      </c>
      <c r="P9" s="28">
        <v>1874.0550000000001</v>
      </c>
      <c r="Q9" s="28">
        <v>1357.5840000000001</v>
      </c>
      <c r="R9" s="28">
        <v>991.12159999999994</v>
      </c>
      <c r="S9" s="28">
        <v>890.28440000000001</v>
      </c>
      <c r="T9" s="28">
        <v>689.85440000000006</v>
      </c>
      <c r="U9" s="28">
        <v>215.19479999999999</v>
      </c>
      <c r="V9" s="28">
        <v>842.91200000000003</v>
      </c>
      <c r="W9" s="28">
        <v>1138.826</v>
      </c>
      <c r="X9" s="28">
        <v>1608.6130000000001</v>
      </c>
      <c r="Y9" s="28">
        <v>1836.9680000000001</v>
      </c>
      <c r="Z9" s="28">
        <v>2328.444</v>
      </c>
      <c r="AA9" s="28">
        <v>1899.78</v>
      </c>
      <c r="AB9" s="28">
        <v>2168.6190000000001</v>
      </c>
      <c r="AC9" s="28">
        <v>1994.442</v>
      </c>
      <c r="AD9" s="28">
        <v>1236.432</v>
      </c>
      <c r="AE9" s="62">
        <v>967.73519999999996</v>
      </c>
    </row>
    <row r="10" spans="1:31" x14ac:dyDescent="0.3">
      <c r="A10" s="69" t="s">
        <v>27</v>
      </c>
      <c r="B10" s="63">
        <v>67.337720000000004</v>
      </c>
      <c r="C10" s="28">
        <v>284.82209999999998</v>
      </c>
      <c r="D10" s="28">
        <v>542.03689999999995</v>
      </c>
      <c r="E10" s="28">
        <v>656.09140000000002</v>
      </c>
      <c r="F10" s="28">
        <v>686.93979999999999</v>
      </c>
      <c r="G10" s="28">
        <v>674.18550000000005</v>
      </c>
      <c r="H10" s="28">
        <v>508.77109999999999</v>
      </c>
      <c r="I10" s="28">
        <v>265.60039999999998</v>
      </c>
      <c r="J10" s="28">
        <v>57.475070000000002</v>
      </c>
      <c r="K10" s="28">
        <v>0</v>
      </c>
      <c r="L10" s="28">
        <v>724.24440000000004</v>
      </c>
      <c r="M10" s="28">
        <v>1077.0350000000001</v>
      </c>
      <c r="N10" s="28">
        <v>1616.1130000000001</v>
      </c>
      <c r="O10" s="28">
        <v>1975.6310000000001</v>
      </c>
      <c r="P10" s="28">
        <v>2374.8110000000001</v>
      </c>
      <c r="Q10" s="28">
        <v>2183.826</v>
      </c>
      <c r="R10" s="28">
        <v>1697.769</v>
      </c>
      <c r="S10" s="28">
        <v>1205.8969999999999</v>
      </c>
      <c r="T10" s="28">
        <v>837.351</v>
      </c>
      <c r="U10" s="28">
        <v>270.4271</v>
      </c>
      <c r="V10" s="28">
        <v>1084.7670000000001</v>
      </c>
      <c r="W10" s="28">
        <v>1472.068</v>
      </c>
      <c r="X10" s="28">
        <v>2497.3960000000002</v>
      </c>
      <c r="Y10" s="28">
        <v>2650.6239999999998</v>
      </c>
      <c r="Z10" s="28">
        <v>3730.6950000000002</v>
      </c>
      <c r="AA10" s="28">
        <v>3125.5450000000001</v>
      </c>
      <c r="AB10" s="28">
        <v>2888.9879999999998</v>
      </c>
      <c r="AC10" s="28">
        <v>2468.1689999999999</v>
      </c>
      <c r="AD10" s="28">
        <v>1828.75</v>
      </c>
      <c r="AE10" s="62">
        <v>1530.895</v>
      </c>
    </row>
    <row r="11" spans="1:31" x14ac:dyDescent="0.3">
      <c r="A11" s="69" t="s">
        <v>28</v>
      </c>
      <c r="B11" s="63">
        <v>81.892009999999999</v>
      </c>
      <c r="C11" s="28">
        <v>407.73439999999999</v>
      </c>
      <c r="D11" s="28">
        <v>769.13160000000005</v>
      </c>
      <c r="E11" s="28">
        <v>918.91610000000003</v>
      </c>
      <c r="F11" s="28">
        <v>1137.904</v>
      </c>
      <c r="G11" s="28">
        <v>981.6345</v>
      </c>
      <c r="H11" s="28">
        <v>751.3442</v>
      </c>
      <c r="I11" s="28">
        <v>385.35430000000002</v>
      </c>
      <c r="J11" s="28">
        <v>93.40307</v>
      </c>
      <c r="K11" s="28">
        <v>0</v>
      </c>
      <c r="L11" s="28">
        <v>1075.1120000000001</v>
      </c>
      <c r="M11" s="28">
        <v>2136.924</v>
      </c>
      <c r="N11" s="28">
        <v>2645.6460000000002</v>
      </c>
      <c r="O11" s="28">
        <v>2936.0250000000001</v>
      </c>
      <c r="P11" s="28">
        <v>3830.8620000000001</v>
      </c>
      <c r="Q11" s="28">
        <v>3199.3870000000002</v>
      </c>
      <c r="R11" s="28">
        <v>2307.9609999999998</v>
      </c>
      <c r="S11" s="28">
        <v>1683.385</v>
      </c>
      <c r="T11" s="28">
        <v>1218.335</v>
      </c>
      <c r="U11" s="28">
        <v>469.0856</v>
      </c>
      <c r="V11" s="28">
        <v>1520.09</v>
      </c>
      <c r="W11" s="28">
        <v>2453.569</v>
      </c>
      <c r="X11" s="28">
        <v>3203.7730000000001</v>
      </c>
      <c r="Y11" s="28">
        <v>3795.029</v>
      </c>
      <c r="Z11" s="28">
        <v>5041.3069999999998</v>
      </c>
      <c r="AA11" s="28">
        <v>4328.9160000000002</v>
      </c>
      <c r="AB11" s="28">
        <v>4367.6030000000001</v>
      </c>
      <c r="AC11" s="28">
        <v>4105.2870000000003</v>
      </c>
      <c r="AD11" s="28">
        <v>2760.6219999999998</v>
      </c>
      <c r="AE11" s="62">
        <v>2036.732</v>
      </c>
    </row>
    <row r="12" spans="1:31" ht="14.4" thickBot="1" x14ac:dyDescent="0.35">
      <c r="A12" s="70" t="s">
        <v>11</v>
      </c>
      <c r="B12" s="63">
        <v>8.3283550000000002</v>
      </c>
      <c r="C12" s="28">
        <v>42.531869999999998</v>
      </c>
      <c r="D12" s="28">
        <v>56.688639999999999</v>
      </c>
      <c r="E12" s="28">
        <v>95.588750000000005</v>
      </c>
      <c r="F12" s="28">
        <v>102.5842</v>
      </c>
      <c r="G12" s="28">
        <v>123.7109</v>
      </c>
      <c r="H12" s="28">
        <v>86.595380000000006</v>
      </c>
      <c r="I12" s="28">
        <v>34.92051</v>
      </c>
      <c r="J12" s="28">
        <v>7.3707599999999998</v>
      </c>
      <c r="K12" s="28">
        <v>0</v>
      </c>
      <c r="L12" s="28">
        <v>115.3596</v>
      </c>
      <c r="M12" s="28">
        <v>137.50919999999999</v>
      </c>
      <c r="N12" s="28">
        <v>244.446</v>
      </c>
      <c r="O12" s="28">
        <v>272.82260000000002</v>
      </c>
      <c r="P12" s="28">
        <v>273.73250000000002</v>
      </c>
      <c r="Q12" s="28">
        <v>362.73829999999998</v>
      </c>
      <c r="R12" s="28">
        <v>226.82239999999999</v>
      </c>
      <c r="S12" s="28">
        <v>187.10069999999999</v>
      </c>
      <c r="T12" s="28">
        <v>93.709680000000006</v>
      </c>
      <c r="U12" s="28">
        <v>45.99147</v>
      </c>
      <c r="V12" s="28">
        <v>126.0376</v>
      </c>
      <c r="W12" s="28">
        <v>232.72450000000001</v>
      </c>
      <c r="X12" s="28">
        <v>279.40570000000002</v>
      </c>
      <c r="Y12" s="28">
        <v>327.19819999999999</v>
      </c>
      <c r="Z12" s="28">
        <v>362.2876</v>
      </c>
      <c r="AA12" s="28">
        <v>513.16430000000003</v>
      </c>
      <c r="AB12" s="28">
        <v>487.77539999999999</v>
      </c>
      <c r="AC12" s="28">
        <v>341.67140000000001</v>
      </c>
      <c r="AD12" s="28">
        <v>303.3972</v>
      </c>
      <c r="AE12" s="62">
        <v>299.30919999999998</v>
      </c>
    </row>
    <row r="13" spans="1:31" ht="14.4" thickTop="1" x14ac:dyDescent="0.3">
      <c r="A13" s="69" t="s">
        <v>12</v>
      </c>
      <c r="B13" s="63">
        <v>8.6410900000000002</v>
      </c>
      <c r="C13" s="28">
        <v>48.006770000000003</v>
      </c>
      <c r="D13" s="28">
        <v>61.528060000000004</v>
      </c>
      <c r="E13" s="28">
        <v>132.94409999999999</v>
      </c>
      <c r="F13" s="28">
        <v>110.6814</v>
      </c>
      <c r="G13" s="28">
        <v>112.9978</v>
      </c>
      <c r="H13" s="28">
        <v>90.889430000000004</v>
      </c>
      <c r="I13" s="28">
        <v>42.673549999999999</v>
      </c>
      <c r="J13" s="28">
        <v>6.8486089999999997</v>
      </c>
      <c r="K13" s="28">
        <v>0</v>
      </c>
      <c r="L13" s="28">
        <v>109.0478</v>
      </c>
      <c r="M13" s="28">
        <v>164.6052</v>
      </c>
      <c r="N13" s="28">
        <v>278.82330000000002</v>
      </c>
      <c r="O13" s="28">
        <v>273.17500000000001</v>
      </c>
      <c r="P13" s="28">
        <v>338.65649999999999</v>
      </c>
      <c r="Q13" s="28">
        <v>341.9803</v>
      </c>
      <c r="R13" s="28">
        <v>286.00310000000002</v>
      </c>
      <c r="S13" s="28">
        <v>218.54949999999999</v>
      </c>
      <c r="T13" s="28">
        <v>145.06899999999999</v>
      </c>
      <c r="U13" s="28">
        <v>60.33661</v>
      </c>
      <c r="V13" s="28">
        <v>180.54499999999999</v>
      </c>
      <c r="W13" s="28">
        <v>280.45609999999999</v>
      </c>
      <c r="X13" s="28">
        <v>370.16379999999998</v>
      </c>
      <c r="Y13" s="28">
        <v>467.89670000000001</v>
      </c>
      <c r="Z13" s="28">
        <v>515.61540000000002</v>
      </c>
      <c r="AA13" s="28">
        <v>564.61239999999998</v>
      </c>
      <c r="AB13" s="28">
        <v>470.21319999999997</v>
      </c>
      <c r="AC13" s="28">
        <v>374.29939999999999</v>
      </c>
      <c r="AD13" s="28">
        <v>269.78100000000001</v>
      </c>
      <c r="AE13" s="62">
        <v>295.32859999999999</v>
      </c>
    </row>
    <row r="14" spans="1:31" x14ac:dyDescent="0.3">
      <c r="A14" s="69" t="s">
        <v>13</v>
      </c>
      <c r="B14" s="63">
        <v>10.60779</v>
      </c>
      <c r="C14" s="28">
        <v>67.187119999999993</v>
      </c>
      <c r="D14" s="28">
        <v>78.039879999999997</v>
      </c>
      <c r="E14" s="28">
        <v>156.4196</v>
      </c>
      <c r="F14" s="28">
        <v>140.61850000000001</v>
      </c>
      <c r="G14" s="28">
        <v>126.37090000000001</v>
      </c>
      <c r="H14" s="28">
        <v>125.2688</v>
      </c>
      <c r="I14" s="28">
        <v>47.546219999999998</v>
      </c>
      <c r="J14" s="28">
        <v>12.21515</v>
      </c>
      <c r="K14" s="28">
        <v>0</v>
      </c>
      <c r="L14" s="28">
        <v>178.82589999999999</v>
      </c>
      <c r="M14" s="28">
        <v>233.0035</v>
      </c>
      <c r="N14" s="28">
        <v>282.75560000000002</v>
      </c>
      <c r="O14" s="28">
        <v>353.75839999999999</v>
      </c>
      <c r="P14" s="28">
        <v>452.61689999999999</v>
      </c>
      <c r="Q14" s="28">
        <v>469.14249999999998</v>
      </c>
      <c r="R14" s="28">
        <v>344.55070000000001</v>
      </c>
      <c r="S14" s="28">
        <v>221.30869999999999</v>
      </c>
      <c r="T14" s="28">
        <v>144.18600000000001</v>
      </c>
      <c r="U14" s="28">
        <v>63.417259999999999</v>
      </c>
      <c r="V14" s="28">
        <v>230.6636</v>
      </c>
      <c r="W14" s="28">
        <v>346.91320000000002</v>
      </c>
      <c r="X14" s="28">
        <v>557.86890000000005</v>
      </c>
      <c r="Y14" s="28">
        <v>559.19929999999999</v>
      </c>
      <c r="Z14" s="28">
        <v>834.14700000000005</v>
      </c>
      <c r="AA14" s="28">
        <v>582.65380000000005</v>
      </c>
      <c r="AB14" s="28">
        <v>686.39229999999998</v>
      </c>
      <c r="AC14" s="28">
        <v>572.19669999999996</v>
      </c>
      <c r="AD14" s="28">
        <v>439.88369999999998</v>
      </c>
      <c r="AE14" s="62">
        <v>350.37119999999999</v>
      </c>
    </row>
    <row r="15" spans="1:31" x14ac:dyDescent="0.3">
      <c r="A15" s="69" t="s">
        <v>14</v>
      </c>
      <c r="B15" s="63">
        <v>15.03886</v>
      </c>
      <c r="C15" s="28">
        <v>67.96584</v>
      </c>
      <c r="D15" s="28">
        <v>112.3575</v>
      </c>
      <c r="E15" s="28">
        <v>150.5231</v>
      </c>
      <c r="F15" s="28">
        <v>180.6524</v>
      </c>
      <c r="G15" s="28">
        <v>181.0223</v>
      </c>
      <c r="H15" s="28">
        <v>130.62029999999999</v>
      </c>
      <c r="I15" s="28">
        <v>77.717119999999994</v>
      </c>
      <c r="J15" s="28">
        <v>15.17333</v>
      </c>
      <c r="K15" s="28">
        <v>0</v>
      </c>
      <c r="L15" s="28">
        <v>154.07650000000001</v>
      </c>
      <c r="M15" s="28">
        <v>253.86859999999999</v>
      </c>
      <c r="N15" s="28">
        <v>448.97840000000002</v>
      </c>
      <c r="O15" s="28">
        <v>451.84550000000002</v>
      </c>
      <c r="P15" s="28">
        <v>487.50319999999999</v>
      </c>
      <c r="Q15" s="28">
        <v>533.52610000000004</v>
      </c>
      <c r="R15" s="28">
        <v>406.63380000000001</v>
      </c>
      <c r="S15" s="28">
        <v>285.1302</v>
      </c>
      <c r="T15" s="28">
        <v>184.9503</v>
      </c>
      <c r="U15" s="28">
        <v>88.591089999999994</v>
      </c>
      <c r="V15" s="28">
        <v>244.81209999999999</v>
      </c>
      <c r="W15" s="28">
        <v>410.07299999999998</v>
      </c>
      <c r="X15" s="28">
        <v>610.30520000000001</v>
      </c>
      <c r="Y15" s="28">
        <v>764.86220000000003</v>
      </c>
      <c r="Z15" s="28">
        <v>861.10799999999995</v>
      </c>
      <c r="AA15" s="28">
        <v>784.89970000000005</v>
      </c>
      <c r="AB15" s="28">
        <v>793.39229999999998</v>
      </c>
      <c r="AC15" s="28">
        <v>672.70740000000001</v>
      </c>
      <c r="AD15" s="28">
        <v>540.95119999999997</v>
      </c>
      <c r="AE15" s="62">
        <v>410.5942</v>
      </c>
    </row>
    <row r="16" spans="1:31" x14ac:dyDescent="0.3">
      <c r="A16" s="69" t="s">
        <v>15</v>
      </c>
      <c r="B16" s="63">
        <v>22.181799999999999</v>
      </c>
      <c r="C16" s="28">
        <v>86.967839999999995</v>
      </c>
      <c r="D16" s="28">
        <v>154.54329999999999</v>
      </c>
      <c r="E16" s="28">
        <v>223.85499999999999</v>
      </c>
      <c r="F16" s="28">
        <v>243.39590000000001</v>
      </c>
      <c r="G16" s="28">
        <v>215.27979999999999</v>
      </c>
      <c r="H16" s="28">
        <v>171.99379999999999</v>
      </c>
      <c r="I16" s="28">
        <v>79.819490000000002</v>
      </c>
      <c r="J16" s="28">
        <v>20.570319999999999</v>
      </c>
      <c r="K16" s="28">
        <v>0</v>
      </c>
      <c r="L16" s="28">
        <v>236.67779999999999</v>
      </c>
      <c r="M16" s="28">
        <v>341.3603</v>
      </c>
      <c r="N16" s="28">
        <v>604.75620000000004</v>
      </c>
      <c r="O16" s="28">
        <v>641.00130000000001</v>
      </c>
      <c r="P16" s="28">
        <v>634.12300000000005</v>
      </c>
      <c r="Q16" s="28">
        <v>696.56629999999996</v>
      </c>
      <c r="R16" s="28">
        <v>612.18629999999996</v>
      </c>
      <c r="S16" s="28">
        <v>421.95549999999997</v>
      </c>
      <c r="T16" s="28">
        <v>261.94670000000002</v>
      </c>
      <c r="U16" s="28">
        <v>134.0762</v>
      </c>
      <c r="V16" s="28">
        <v>393.2654</v>
      </c>
      <c r="W16" s="28">
        <v>620.23760000000004</v>
      </c>
      <c r="X16" s="28">
        <v>843.09659999999997</v>
      </c>
      <c r="Y16" s="28">
        <v>955.25699999999995</v>
      </c>
      <c r="Z16" s="28">
        <v>1257.827</v>
      </c>
      <c r="AA16" s="28">
        <v>1044.6969999999999</v>
      </c>
      <c r="AB16" s="28">
        <v>1040.3309999999999</v>
      </c>
      <c r="AC16" s="28">
        <v>738.84130000000005</v>
      </c>
      <c r="AD16" s="28">
        <v>712.75440000000003</v>
      </c>
      <c r="AE16" s="62">
        <v>535.7482</v>
      </c>
    </row>
    <row r="17" spans="1:31" x14ac:dyDescent="0.3">
      <c r="A17" s="69" t="s">
        <v>29</v>
      </c>
      <c r="B17" s="63">
        <v>29.32837</v>
      </c>
      <c r="C17" s="28">
        <v>141.07589999999999</v>
      </c>
      <c r="D17" s="28">
        <v>234.6113</v>
      </c>
      <c r="E17" s="28">
        <v>307.2552</v>
      </c>
      <c r="F17" s="28">
        <v>327.12400000000002</v>
      </c>
      <c r="G17" s="28">
        <v>370.05009999999999</v>
      </c>
      <c r="H17" s="28">
        <v>280.9169</v>
      </c>
      <c r="I17" s="28">
        <v>138.5377</v>
      </c>
      <c r="J17" s="28">
        <v>32.44276</v>
      </c>
      <c r="K17" s="28">
        <v>0</v>
      </c>
      <c r="L17" s="28">
        <v>374.209</v>
      </c>
      <c r="M17" s="28">
        <v>602.48850000000004</v>
      </c>
      <c r="N17" s="28">
        <v>923.55899999999997</v>
      </c>
      <c r="O17" s="28">
        <v>1155.018</v>
      </c>
      <c r="P17" s="28">
        <v>1188.252</v>
      </c>
      <c r="Q17" s="28">
        <v>1066.7059999999999</v>
      </c>
      <c r="R17" s="28">
        <v>735.76480000000004</v>
      </c>
      <c r="S17" s="28">
        <v>597.85170000000005</v>
      </c>
      <c r="T17" s="28">
        <v>448.10770000000002</v>
      </c>
      <c r="U17" s="28">
        <v>185.20169999999999</v>
      </c>
      <c r="V17" s="28">
        <v>568.98490000000004</v>
      </c>
      <c r="W17" s="28">
        <v>1021.1319999999999</v>
      </c>
      <c r="X17" s="28">
        <v>1146.5619999999999</v>
      </c>
      <c r="Y17" s="28">
        <v>1359.1030000000001</v>
      </c>
      <c r="Z17" s="28">
        <v>1749.2639999999999</v>
      </c>
      <c r="AA17" s="28">
        <v>1518.0840000000001</v>
      </c>
      <c r="AB17" s="28">
        <v>1482.671</v>
      </c>
      <c r="AC17" s="28">
        <v>1682.0260000000001</v>
      </c>
      <c r="AD17" s="28">
        <v>1048.76</v>
      </c>
      <c r="AE17" s="62">
        <v>680.94320000000005</v>
      </c>
    </row>
    <row r="18" spans="1:31" x14ac:dyDescent="0.3">
      <c r="A18" s="69" t="s">
        <v>24</v>
      </c>
      <c r="B18" s="63">
        <v>36.707850000000001</v>
      </c>
      <c r="C18" s="28">
        <v>174.98500000000001</v>
      </c>
      <c r="D18" s="28">
        <v>345.5052</v>
      </c>
      <c r="E18" s="28">
        <v>403.55540000000002</v>
      </c>
      <c r="F18" s="28">
        <v>461.01690000000002</v>
      </c>
      <c r="G18" s="28">
        <v>558.5566</v>
      </c>
      <c r="H18" s="28">
        <v>340.3134</v>
      </c>
      <c r="I18" s="28">
        <v>167.18450000000001</v>
      </c>
      <c r="J18" s="28">
        <v>38.390279999999997</v>
      </c>
      <c r="K18" s="28">
        <v>0</v>
      </c>
      <c r="L18" s="28">
        <v>526.23030000000006</v>
      </c>
      <c r="M18" s="28">
        <v>734.99509999999998</v>
      </c>
      <c r="N18" s="28">
        <v>1197.252</v>
      </c>
      <c r="O18" s="28">
        <v>1430.5809999999999</v>
      </c>
      <c r="P18" s="28">
        <v>1637.3430000000001</v>
      </c>
      <c r="Q18" s="28">
        <v>1607.6890000000001</v>
      </c>
      <c r="R18" s="28">
        <v>983.96360000000004</v>
      </c>
      <c r="S18" s="28">
        <v>801.3152</v>
      </c>
      <c r="T18" s="28">
        <v>560.20989999999995</v>
      </c>
      <c r="U18" s="28">
        <v>232.2407</v>
      </c>
      <c r="V18" s="28">
        <v>756.44119999999998</v>
      </c>
      <c r="W18" s="28">
        <v>1206.7070000000001</v>
      </c>
      <c r="X18" s="28">
        <v>1791.377</v>
      </c>
      <c r="Y18" s="28">
        <v>1718.826</v>
      </c>
      <c r="Z18" s="28">
        <v>2262.8490000000002</v>
      </c>
      <c r="AA18" s="28">
        <v>2027.1679999999999</v>
      </c>
      <c r="AB18" s="28">
        <v>2242.3919999999998</v>
      </c>
      <c r="AC18" s="28">
        <v>1956.001</v>
      </c>
      <c r="AD18" s="28">
        <v>1613.0930000000001</v>
      </c>
      <c r="AE18" s="62">
        <v>940.61109999999996</v>
      </c>
    </row>
    <row r="19" spans="1:31" x14ac:dyDescent="0.3">
      <c r="A19" s="69" t="s">
        <v>30</v>
      </c>
      <c r="B19" s="63">
        <v>59.14188</v>
      </c>
      <c r="C19" s="28">
        <v>299.89710000000002</v>
      </c>
      <c r="D19" s="28">
        <v>474.09010000000001</v>
      </c>
      <c r="E19" s="28">
        <v>630.56679999999994</v>
      </c>
      <c r="F19" s="28">
        <v>724.00599999999997</v>
      </c>
      <c r="G19" s="28">
        <v>708.9941</v>
      </c>
      <c r="H19" s="28">
        <v>489.72019999999998</v>
      </c>
      <c r="I19" s="28">
        <v>262.22629999999998</v>
      </c>
      <c r="J19" s="28">
        <v>48.170389999999998</v>
      </c>
      <c r="K19" s="28">
        <v>0</v>
      </c>
      <c r="L19" s="28">
        <v>747.27059999999994</v>
      </c>
      <c r="M19" s="28">
        <v>1158.4480000000001</v>
      </c>
      <c r="N19" s="28">
        <v>1661.289</v>
      </c>
      <c r="O19" s="28">
        <v>1920.4449999999999</v>
      </c>
      <c r="P19" s="28">
        <v>2247.59</v>
      </c>
      <c r="Q19" s="28">
        <v>2248.098</v>
      </c>
      <c r="R19" s="28">
        <v>1723.826</v>
      </c>
      <c r="S19" s="28">
        <v>1075.7629999999999</v>
      </c>
      <c r="T19" s="28">
        <v>695.31820000000005</v>
      </c>
      <c r="U19" s="28">
        <v>264.12650000000002</v>
      </c>
      <c r="V19" s="28">
        <v>1061.9780000000001</v>
      </c>
      <c r="W19" s="28">
        <v>1792.598</v>
      </c>
      <c r="X19" s="28">
        <v>2347.114</v>
      </c>
      <c r="Y19" s="28">
        <v>2535.6909999999998</v>
      </c>
      <c r="Z19" s="28">
        <v>2914.3029999999999</v>
      </c>
      <c r="AA19" s="28">
        <v>2928.8209999999999</v>
      </c>
      <c r="AB19" s="28">
        <v>2876.076</v>
      </c>
      <c r="AC19" s="28">
        <v>2442.855</v>
      </c>
      <c r="AD19" s="28">
        <v>2012.337</v>
      </c>
      <c r="AE19" s="62">
        <v>1542.5940000000001</v>
      </c>
    </row>
    <row r="20" spans="1:31" x14ac:dyDescent="0.3">
      <c r="A20" s="69" t="s">
        <v>31</v>
      </c>
      <c r="B20" s="63">
        <v>79.680390000000003</v>
      </c>
      <c r="C20" s="28">
        <v>372.48219999999998</v>
      </c>
      <c r="D20" s="28">
        <v>698.72199999999998</v>
      </c>
      <c r="E20" s="28">
        <v>760.08839999999998</v>
      </c>
      <c r="F20" s="28">
        <v>824.41859999999997</v>
      </c>
      <c r="G20" s="28">
        <v>915.66359999999997</v>
      </c>
      <c r="H20" s="28">
        <v>724.64390000000003</v>
      </c>
      <c r="I20" s="28">
        <v>333.24040000000002</v>
      </c>
      <c r="J20" s="28">
        <v>73.02328</v>
      </c>
      <c r="K20" s="28">
        <v>0</v>
      </c>
      <c r="L20" s="28">
        <v>1112.2809999999999</v>
      </c>
      <c r="M20" s="28">
        <v>1702.556</v>
      </c>
      <c r="N20" s="28">
        <v>2363.0770000000002</v>
      </c>
      <c r="O20" s="28">
        <v>2536.7640000000001</v>
      </c>
      <c r="P20" s="28">
        <v>3024.2330000000002</v>
      </c>
      <c r="Q20" s="28">
        <v>2782.748</v>
      </c>
      <c r="R20" s="28">
        <v>2098.1190000000001</v>
      </c>
      <c r="S20" s="28">
        <v>1301.49</v>
      </c>
      <c r="T20" s="28">
        <v>933.33119999999997</v>
      </c>
      <c r="U20" s="28">
        <v>420.46609999999998</v>
      </c>
      <c r="V20" s="28">
        <v>1394.28</v>
      </c>
      <c r="W20" s="28">
        <v>2477.1660000000002</v>
      </c>
      <c r="X20" s="28">
        <v>2678.8270000000002</v>
      </c>
      <c r="Y20" s="28">
        <v>3773.2719999999999</v>
      </c>
      <c r="Z20" s="28">
        <v>4055.6729999999998</v>
      </c>
      <c r="AA20" s="28">
        <v>4243.277</v>
      </c>
      <c r="AB20" s="28">
        <v>3946.5940000000001</v>
      </c>
      <c r="AC20" s="28">
        <v>3370.2170000000001</v>
      </c>
      <c r="AD20" s="28">
        <v>2560.33</v>
      </c>
      <c r="AE20" s="62">
        <v>1991.491</v>
      </c>
    </row>
    <row r="21" spans="1:31" ht="14.4" thickBot="1" x14ac:dyDescent="0.35">
      <c r="A21" s="70" t="s">
        <v>16</v>
      </c>
      <c r="B21" s="63">
        <v>6.1097650000000003</v>
      </c>
      <c r="C21" s="28">
        <v>40.442230000000002</v>
      </c>
      <c r="D21" s="28">
        <v>48.93571</v>
      </c>
      <c r="E21" s="28">
        <v>74.347219999999993</v>
      </c>
      <c r="F21" s="28">
        <v>89.709400000000002</v>
      </c>
      <c r="G21" s="28">
        <v>120.0733</v>
      </c>
      <c r="H21" s="28">
        <v>63.868940000000002</v>
      </c>
      <c r="I21" s="28">
        <v>32.220579999999998</v>
      </c>
      <c r="J21" s="28">
        <v>5.645696</v>
      </c>
      <c r="K21" s="28">
        <v>0</v>
      </c>
      <c r="L21" s="28">
        <v>100.0162</v>
      </c>
      <c r="M21" s="28">
        <v>121.9284</v>
      </c>
      <c r="N21" s="28">
        <v>170.17670000000001</v>
      </c>
      <c r="O21" s="28">
        <v>214.2825</v>
      </c>
      <c r="P21" s="28">
        <v>212.66630000000001</v>
      </c>
      <c r="Q21" s="28">
        <v>230.7176</v>
      </c>
      <c r="R21" s="28">
        <v>251.3545</v>
      </c>
      <c r="S21" s="28">
        <v>166.251</v>
      </c>
      <c r="T21" s="28">
        <v>121.5894</v>
      </c>
      <c r="U21" s="28">
        <v>39.093620000000001</v>
      </c>
      <c r="V21" s="28">
        <v>138.27959999999999</v>
      </c>
      <c r="W21" s="28">
        <v>266.96210000000002</v>
      </c>
      <c r="X21" s="28">
        <v>264.78840000000002</v>
      </c>
      <c r="Y21" s="28">
        <v>266.24299999999999</v>
      </c>
      <c r="Z21" s="28">
        <v>379.73809999999997</v>
      </c>
      <c r="AA21" s="28">
        <v>401.4753</v>
      </c>
      <c r="AB21" s="28">
        <v>435.33530000000002</v>
      </c>
      <c r="AC21" s="28">
        <v>343.59219999999999</v>
      </c>
      <c r="AD21" s="28">
        <v>255.9145</v>
      </c>
      <c r="AE21" s="62">
        <v>214.9247</v>
      </c>
    </row>
    <row r="22" spans="1:31" ht="14.4" thickTop="1" x14ac:dyDescent="0.3">
      <c r="A22" s="69" t="s">
        <v>17</v>
      </c>
      <c r="B22" s="63">
        <v>8.3479849999999995</v>
      </c>
      <c r="C22" s="28">
        <v>41.213990000000003</v>
      </c>
      <c r="D22" s="28">
        <v>63.942279999999997</v>
      </c>
      <c r="E22" s="28">
        <v>121.5835</v>
      </c>
      <c r="F22" s="28">
        <v>100.3913</v>
      </c>
      <c r="G22" s="28">
        <v>122.1694</v>
      </c>
      <c r="H22" s="28">
        <v>83.214129999999997</v>
      </c>
      <c r="I22" s="28">
        <v>39.733310000000003</v>
      </c>
      <c r="J22" s="28">
        <v>11.04909</v>
      </c>
      <c r="K22" s="28">
        <v>0</v>
      </c>
      <c r="L22" s="28">
        <v>101.4468</v>
      </c>
      <c r="M22" s="28">
        <v>148.36879999999999</v>
      </c>
      <c r="N22" s="28">
        <v>227.7681</v>
      </c>
      <c r="O22" s="28">
        <v>274.61849999999998</v>
      </c>
      <c r="P22" s="28">
        <v>394.76510000000002</v>
      </c>
      <c r="Q22" s="28">
        <v>286.18079999999998</v>
      </c>
      <c r="R22" s="28">
        <v>285.64670000000001</v>
      </c>
      <c r="S22" s="28">
        <v>183.0309</v>
      </c>
      <c r="T22" s="28">
        <v>140.12569999999999</v>
      </c>
      <c r="U22" s="28">
        <v>47.115259999999999</v>
      </c>
      <c r="V22" s="28">
        <v>186.9111</v>
      </c>
      <c r="W22" s="28">
        <v>239.82499999999999</v>
      </c>
      <c r="X22" s="28">
        <v>373.06279999999998</v>
      </c>
      <c r="Y22" s="28">
        <v>352.71890000000002</v>
      </c>
      <c r="Z22" s="28">
        <v>467.69380000000001</v>
      </c>
      <c r="AA22" s="28">
        <v>538.82510000000002</v>
      </c>
      <c r="AB22" s="28">
        <v>467.24740000000003</v>
      </c>
      <c r="AC22" s="28">
        <v>366.31709999999998</v>
      </c>
      <c r="AD22" s="28">
        <v>377.43889999999999</v>
      </c>
      <c r="AE22" s="62">
        <v>280.69889999999998</v>
      </c>
    </row>
    <row r="23" spans="1:31" x14ac:dyDescent="0.3">
      <c r="A23" s="69" t="s">
        <v>18</v>
      </c>
      <c r="B23" s="63">
        <v>11.627370000000001</v>
      </c>
      <c r="C23" s="28">
        <v>48.44117</v>
      </c>
      <c r="D23" s="28">
        <v>78.103229999999996</v>
      </c>
      <c r="E23" s="28">
        <v>124.1597</v>
      </c>
      <c r="F23" s="28">
        <v>145.97550000000001</v>
      </c>
      <c r="G23" s="28">
        <v>131.1824</v>
      </c>
      <c r="H23" s="28">
        <v>112.2568</v>
      </c>
      <c r="I23" s="28">
        <v>69.402569999999997</v>
      </c>
      <c r="J23" s="28">
        <v>11.93576</v>
      </c>
      <c r="K23" s="28">
        <v>0</v>
      </c>
      <c r="L23" s="28">
        <v>130.57239999999999</v>
      </c>
      <c r="M23" s="28">
        <v>207.40049999999999</v>
      </c>
      <c r="N23" s="28">
        <v>299.59930000000003</v>
      </c>
      <c r="O23" s="28">
        <v>338.7731</v>
      </c>
      <c r="P23" s="28">
        <v>407.63560000000001</v>
      </c>
      <c r="Q23" s="28">
        <v>407.27690000000001</v>
      </c>
      <c r="R23" s="28">
        <v>345.54689999999999</v>
      </c>
      <c r="S23" s="28">
        <v>193.98</v>
      </c>
      <c r="T23" s="28">
        <v>172.58430000000001</v>
      </c>
      <c r="U23" s="28">
        <v>66.665559999999999</v>
      </c>
      <c r="V23" s="28">
        <v>227.92439999999999</v>
      </c>
      <c r="W23" s="28">
        <v>296.15069999999997</v>
      </c>
      <c r="X23" s="28">
        <v>426.52710000000002</v>
      </c>
      <c r="Y23" s="28">
        <v>509.64519999999999</v>
      </c>
      <c r="Z23" s="28">
        <v>704.75990000000002</v>
      </c>
      <c r="AA23" s="28">
        <v>619.5847</v>
      </c>
      <c r="AB23" s="28">
        <v>623.20619999999997</v>
      </c>
      <c r="AC23" s="28">
        <v>501.75810000000001</v>
      </c>
      <c r="AD23" s="28">
        <v>335.90780000000001</v>
      </c>
      <c r="AE23" s="62">
        <v>283.57220000000001</v>
      </c>
    </row>
    <row r="24" spans="1:31" x14ac:dyDescent="0.3">
      <c r="A24" s="69" t="s">
        <v>19</v>
      </c>
      <c r="B24" s="63">
        <v>13.42249</v>
      </c>
      <c r="C24" s="28">
        <v>74.122039999999998</v>
      </c>
      <c r="D24" s="28">
        <v>115.09310000000001</v>
      </c>
      <c r="E24" s="28">
        <v>157.55000000000001</v>
      </c>
      <c r="F24" s="28">
        <v>207.92230000000001</v>
      </c>
      <c r="G24" s="28">
        <v>167.45249999999999</v>
      </c>
      <c r="H24" s="28">
        <v>131.02420000000001</v>
      </c>
      <c r="I24" s="28">
        <v>74.772630000000007</v>
      </c>
      <c r="J24" s="28">
        <v>13.72621</v>
      </c>
      <c r="K24" s="28">
        <v>0</v>
      </c>
      <c r="L24" s="28">
        <v>152.42009999999999</v>
      </c>
      <c r="M24" s="28">
        <v>243.53399999999999</v>
      </c>
      <c r="N24" s="28">
        <v>378.79259999999999</v>
      </c>
      <c r="O24" s="28">
        <v>559.59619999999995</v>
      </c>
      <c r="P24" s="28">
        <v>472.0471</v>
      </c>
      <c r="Q24" s="28">
        <v>561.27850000000001</v>
      </c>
      <c r="R24" s="28">
        <v>329.18669999999997</v>
      </c>
      <c r="S24" s="28">
        <v>277.41820000000001</v>
      </c>
      <c r="T24" s="28">
        <v>215.88140000000001</v>
      </c>
      <c r="U24" s="28">
        <v>69.031869999999998</v>
      </c>
      <c r="V24" s="28">
        <v>252.2226</v>
      </c>
      <c r="W24" s="28">
        <v>366.07619999999997</v>
      </c>
      <c r="X24" s="28">
        <v>506.43770000000001</v>
      </c>
      <c r="Y24" s="28">
        <v>724.33339999999998</v>
      </c>
      <c r="Z24" s="28">
        <v>712.51610000000005</v>
      </c>
      <c r="AA24" s="28">
        <v>706.92520000000002</v>
      </c>
      <c r="AB24" s="28">
        <v>688.86350000000004</v>
      </c>
      <c r="AC24" s="28">
        <v>675.34439999999995</v>
      </c>
      <c r="AD24" s="28">
        <v>440.9923</v>
      </c>
      <c r="AE24" s="62">
        <v>329.52089999999998</v>
      </c>
    </row>
    <row r="25" spans="1:31" x14ac:dyDescent="0.3">
      <c r="A25" s="69" t="s">
        <v>20</v>
      </c>
      <c r="B25" s="63">
        <v>22.108419999999999</v>
      </c>
      <c r="C25" s="28">
        <v>104.4002</v>
      </c>
      <c r="D25" s="28">
        <v>170.44390000000001</v>
      </c>
      <c r="E25" s="28">
        <v>197.06479999999999</v>
      </c>
      <c r="F25" s="28">
        <v>251.01609999999999</v>
      </c>
      <c r="G25" s="28">
        <v>205.61840000000001</v>
      </c>
      <c r="H25" s="28">
        <v>189.15639999999999</v>
      </c>
      <c r="I25" s="28">
        <v>92.227059999999994</v>
      </c>
      <c r="J25" s="28">
        <v>19.924600000000002</v>
      </c>
      <c r="K25" s="28">
        <v>0</v>
      </c>
      <c r="L25" s="28">
        <v>201.2655</v>
      </c>
      <c r="M25" s="28">
        <v>386.8372</v>
      </c>
      <c r="N25" s="28">
        <v>626.37149999999997</v>
      </c>
      <c r="O25" s="28">
        <v>560.01089999999999</v>
      </c>
      <c r="P25" s="28">
        <v>757.05579999999998</v>
      </c>
      <c r="Q25" s="28">
        <v>691.20240000000001</v>
      </c>
      <c r="R25" s="28">
        <v>542.78579999999999</v>
      </c>
      <c r="S25" s="28">
        <v>385.8974</v>
      </c>
      <c r="T25" s="28">
        <v>297.43920000000003</v>
      </c>
      <c r="U25" s="28">
        <v>102.4472</v>
      </c>
      <c r="V25" s="28">
        <v>351.43049999999999</v>
      </c>
      <c r="W25" s="28">
        <v>620.50440000000003</v>
      </c>
      <c r="X25" s="28">
        <v>834.00819999999999</v>
      </c>
      <c r="Y25" s="28">
        <v>832.07950000000005</v>
      </c>
      <c r="Z25" s="28">
        <v>1023.599</v>
      </c>
      <c r="AA25" s="28">
        <v>986.21270000000004</v>
      </c>
      <c r="AB25" s="28">
        <v>910.15009999999995</v>
      </c>
      <c r="AC25" s="28">
        <v>801.90129999999999</v>
      </c>
      <c r="AD25" s="28">
        <v>682.62900000000002</v>
      </c>
      <c r="AE25" s="62">
        <v>464.41750000000002</v>
      </c>
    </row>
    <row r="26" spans="1:31" x14ac:dyDescent="0.3">
      <c r="A26" s="69" t="s">
        <v>32</v>
      </c>
      <c r="B26" s="63">
        <v>35.91574</v>
      </c>
      <c r="C26" s="28">
        <v>132.124</v>
      </c>
      <c r="D26" s="28">
        <v>269.34039999999999</v>
      </c>
      <c r="E26" s="28">
        <v>340.9708</v>
      </c>
      <c r="F26" s="28">
        <v>336.91390000000001</v>
      </c>
      <c r="G26" s="28">
        <v>311.85140000000001</v>
      </c>
      <c r="H26" s="28">
        <v>290.95330000000001</v>
      </c>
      <c r="I26" s="28">
        <v>126.5872</v>
      </c>
      <c r="J26" s="28">
        <v>34.74982</v>
      </c>
      <c r="K26" s="28">
        <v>0</v>
      </c>
      <c r="L26" s="28">
        <v>331.63159999999999</v>
      </c>
      <c r="M26" s="28">
        <v>528.54280000000006</v>
      </c>
      <c r="N26" s="28">
        <v>834.64670000000001</v>
      </c>
      <c r="O26" s="28">
        <v>1197.076</v>
      </c>
      <c r="P26" s="28">
        <v>1107.4110000000001</v>
      </c>
      <c r="Q26" s="28">
        <v>967.60059999999999</v>
      </c>
      <c r="R26" s="28">
        <v>793.98019999999997</v>
      </c>
      <c r="S26" s="28">
        <v>643.4982</v>
      </c>
      <c r="T26" s="28">
        <v>454.18060000000003</v>
      </c>
      <c r="U26" s="28">
        <v>149.19210000000001</v>
      </c>
      <c r="V26" s="28">
        <v>523.9144</v>
      </c>
      <c r="W26" s="28">
        <v>1011.328</v>
      </c>
      <c r="X26" s="28">
        <v>1161.6400000000001</v>
      </c>
      <c r="Y26" s="28">
        <v>1157.9549999999999</v>
      </c>
      <c r="Z26" s="28">
        <v>1713.153</v>
      </c>
      <c r="AA26" s="28">
        <v>1474.528</v>
      </c>
      <c r="AB26" s="28">
        <v>1514.9490000000001</v>
      </c>
      <c r="AC26" s="28">
        <v>1275.924</v>
      </c>
      <c r="AD26" s="28">
        <v>1000.158</v>
      </c>
      <c r="AE26" s="62">
        <v>751.79430000000002</v>
      </c>
    </row>
    <row r="27" spans="1:31" x14ac:dyDescent="0.3">
      <c r="A27" s="69" t="s">
        <v>25</v>
      </c>
      <c r="B27" s="63">
        <v>44.155270000000002</v>
      </c>
      <c r="C27" s="28">
        <v>190.90790000000001</v>
      </c>
      <c r="D27" s="28">
        <v>370.00279999999998</v>
      </c>
      <c r="E27" s="28">
        <v>430.0727</v>
      </c>
      <c r="F27" s="28">
        <v>519.29449999999997</v>
      </c>
      <c r="G27" s="28">
        <v>503.40089999999998</v>
      </c>
      <c r="H27" s="28">
        <v>398.29719999999998</v>
      </c>
      <c r="I27" s="28">
        <v>205.76429999999999</v>
      </c>
      <c r="J27" s="28">
        <v>42.423259999999999</v>
      </c>
      <c r="K27" s="28">
        <v>0</v>
      </c>
      <c r="L27" s="28">
        <v>559.67499999999995</v>
      </c>
      <c r="M27" s="28">
        <v>790.71109999999999</v>
      </c>
      <c r="N27" s="28">
        <v>1197.578</v>
      </c>
      <c r="O27" s="28">
        <v>1492.329</v>
      </c>
      <c r="P27" s="28">
        <v>1767.4159999999999</v>
      </c>
      <c r="Q27" s="28">
        <v>1407.395</v>
      </c>
      <c r="R27" s="28">
        <v>1225.4480000000001</v>
      </c>
      <c r="S27" s="28">
        <v>739.86620000000005</v>
      </c>
      <c r="T27" s="28">
        <v>542.81259999999997</v>
      </c>
      <c r="U27" s="28">
        <v>214.67449999999999</v>
      </c>
      <c r="V27" s="28">
        <v>833.32650000000001</v>
      </c>
      <c r="W27" s="28">
        <v>1303.1990000000001</v>
      </c>
      <c r="X27" s="28">
        <v>1732.153</v>
      </c>
      <c r="Y27" s="28">
        <v>1646.4860000000001</v>
      </c>
      <c r="Z27" s="28">
        <v>2492.5329999999999</v>
      </c>
      <c r="AA27" s="28">
        <v>2274.16</v>
      </c>
      <c r="AB27" s="28">
        <v>1875.251</v>
      </c>
      <c r="AC27" s="28">
        <v>2093.7669999999998</v>
      </c>
      <c r="AD27" s="28">
        <v>1410.7429999999999</v>
      </c>
      <c r="AE27" s="62">
        <v>1018.341</v>
      </c>
    </row>
    <row r="28" spans="1:31" x14ac:dyDescent="0.3">
      <c r="A28" s="69" t="s">
        <v>33</v>
      </c>
      <c r="B28" s="63">
        <v>69.991579999999999</v>
      </c>
      <c r="C28" s="28">
        <v>311.54039999999998</v>
      </c>
      <c r="D28" s="28">
        <v>566.21979999999996</v>
      </c>
      <c r="E28" s="28">
        <v>708.0204</v>
      </c>
      <c r="F28" s="28">
        <v>764.24739999999997</v>
      </c>
      <c r="G28" s="28">
        <v>664.76430000000005</v>
      </c>
      <c r="H28" s="28">
        <v>542.17970000000003</v>
      </c>
      <c r="I28" s="28">
        <v>293.96960000000001</v>
      </c>
      <c r="J28" s="28">
        <v>60.659990000000001</v>
      </c>
      <c r="K28" s="28">
        <v>0</v>
      </c>
      <c r="L28" s="28">
        <v>922.89469999999994</v>
      </c>
      <c r="M28" s="28">
        <v>1262.8019999999999</v>
      </c>
      <c r="N28" s="28">
        <v>1734.8710000000001</v>
      </c>
      <c r="O28" s="28">
        <v>2159.1469999999999</v>
      </c>
      <c r="P28" s="28">
        <v>2454.4050000000002</v>
      </c>
      <c r="Q28" s="28">
        <v>2371.5259999999998</v>
      </c>
      <c r="R28" s="28">
        <v>1766.1790000000001</v>
      </c>
      <c r="S28" s="28">
        <v>1060.2449999999999</v>
      </c>
      <c r="T28" s="28">
        <v>814.31979999999999</v>
      </c>
      <c r="U28" s="28">
        <v>327.09289999999999</v>
      </c>
      <c r="V28" s="28">
        <v>1210.981</v>
      </c>
      <c r="W28" s="28">
        <v>1766.769</v>
      </c>
      <c r="X28" s="28">
        <v>2617.3420000000001</v>
      </c>
      <c r="Y28" s="28">
        <v>2282.451</v>
      </c>
      <c r="Z28" s="28">
        <v>3419.9110000000001</v>
      </c>
      <c r="AA28" s="28">
        <v>3384.125</v>
      </c>
      <c r="AB28" s="28">
        <v>3094.3649999999998</v>
      </c>
      <c r="AC28" s="28">
        <v>2984.9929999999999</v>
      </c>
      <c r="AD28" s="28">
        <v>2095.6909999999998</v>
      </c>
      <c r="AE28" s="62">
        <v>1530.08</v>
      </c>
    </row>
    <row r="29" spans="1:31" x14ac:dyDescent="0.3">
      <c r="A29" s="69" t="s">
        <v>34</v>
      </c>
      <c r="B29" s="63">
        <v>99.20308</v>
      </c>
      <c r="C29" s="28">
        <v>456.32580000000002</v>
      </c>
      <c r="D29" s="28">
        <v>918.22789999999998</v>
      </c>
      <c r="E29" s="28">
        <v>1095.8399999999999</v>
      </c>
      <c r="F29" s="28">
        <v>1218.885</v>
      </c>
      <c r="G29" s="28">
        <v>1075.066</v>
      </c>
      <c r="H29" s="28">
        <v>874.08399999999995</v>
      </c>
      <c r="I29" s="28">
        <v>437.97989999999999</v>
      </c>
      <c r="J29" s="28">
        <v>96.02422</v>
      </c>
      <c r="K29" s="28">
        <v>0</v>
      </c>
      <c r="L29" s="28">
        <v>1325.2860000000001</v>
      </c>
      <c r="M29" s="28">
        <v>2042.393</v>
      </c>
      <c r="N29" s="28">
        <v>3008.13</v>
      </c>
      <c r="O29" s="28">
        <v>3264.8679999999999</v>
      </c>
      <c r="P29" s="28">
        <v>4036.2530000000002</v>
      </c>
      <c r="Q29" s="28">
        <v>3802.136</v>
      </c>
      <c r="R29" s="28">
        <v>2780.6030000000001</v>
      </c>
      <c r="S29" s="28">
        <v>1875.4780000000001</v>
      </c>
      <c r="T29" s="28">
        <v>1315.6569999999999</v>
      </c>
      <c r="U29" s="28">
        <v>480.60419999999999</v>
      </c>
      <c r="V29" s="28">
        <v>1522.0350000000001</v>
      </c>
      <c r="W29" s="28">
        <v>2954.1080000000002</v>
      </c>
      <c r="X29" s="28">
        <v>3725.54</v>
      </c>
      <c r="Y29" s="28">
        <v>4577.1080000000002</v>
      </c>
      <c r="Z29" s="28">
        <v>5801.1930000000002</v>
      </c>
      <c r="AA29" s="28">
        <v>4973.0649999999996</v>
      </c>
      <c r="AB29" s="28">
        <v>5197.5600000000004</v>
      </c>
      <c r="AC29" s="28">
        <v>4175.143</v>
      </c>
      <c r="AD29" s="28">
        <v>3206.5169999999998</v>
      </c>
      <c r="AE29" s="62">
        <v>2546.4920000000002</v>
      </c>
    </row>
    <row r="30" spans="1:31" ht="14.4" thickBot="1" x14ac:dyDescent="0.35">
      <c r="A30" s="70" t="s">
        <v>35</v>
      </c>
      <c r="B30" s="63">
        <v>5.1947869999999998</v>
      </c>
      <c r="C30" s="28">
        <v>31.573370000000001</v>
      </c>
      <c r="D30" s="28">
        <v>55.116779999999999</v>
      </c>
      <c r="E30" s="28">
        <v>66.841719999999995</v>
      </c>
      <c r="F30" s="28">
        <v>71.00797</v>
      </c>
      <c r="G30" s="28">
        <v>56.629390000000001</v>
      </c>
      <c r="H30" s="28">
        <v>50.893419999999999</v>
      </c>
      <c r="I30" s="28">
        <v>23.52871</v>
      </c>
      <c r="J30" s="28">
        <v>4.713457</v>
      </c>
      <c r="K30" s="28">
        <v>0</v>
      </c>
      <c r="L30" s="28">
        <v>90.793270000000007</v>
      </c>
      <c r="M30" s="28">
        <v>114.9418</v>
      </c>
      <c r="N30" s="28">
        <v>193.02539999999999</v>
      </c>
      <c r="O30" s="28">
        <v>163.88849999999999</v>
      </c>
      <c r="P30" s="28">
        <v>233.10509999999999</v>
      </c>
      <c r="Q30" s="28">
        <v>259.79570000000001</v>
      </c>
      <c r="R30" s="28">
        <v>220.5445</v>
      </c>
      <c r="S30" s="28">
        <v>92.496570000000006</v>
      </c>
      <c r="T30" s="28">
        <v>104.21429999999999</v>
      </c>
      <c r="U30" s="28">
        <v>37.499180000000003</v>
      </c>
      <c r="V30" s="28">
        <v>124.6721</v>
      </c>
      <c r="W30" s="28">
        <v>178.68780000000001</v>
      </c>
      <c r="X30" s="28">
        <v>237.2647</v>
      </c>
      <c r="Y30" s="28">
        <v>275.77359999999999</v>
      </c>
      <c r="Z30" s="28">
        <v>371.98289999999997</v>
      </c>
      <c r="AA30" s="28">
        <v>345.00400000000002</v>
      </c>
      <c r="AB30" s="28">
        <v>304.55059999999997</v>
      </c>
      <c r="AC30" s="28">
        <v>388.61239999999998</v>
      </c>
      <c r="AD30" s="28">
        <v>243.0343</v>
      </c>
      <c r="AE30" s="62">
        <v>196.34549999999999</v>
      </c>
    </row>
    <row r="31" spans="1:31" ht="14.4" thickTop="1" x14ac:dyDescent="0.3">
      <c r="A31" s="69" t="s">
        <v>36</v>
      </c>
      <c r="B31" s="63">
        <v>8.1612709999999993</v>
      </c>
      <c r="C31" s="28">
        <v>35.096870000000003</v>
      </c>
      <c r="D31" s="28">
        <v>53.561500000000002</v>
      </c>
      <c r="E31" s="28">
        <v>87.458280000000002</v>
      </c>
      <c r="F31" s="28">
        <v>102.2445</v>
      </c>
      <c r="G31" s="28">
        <v>79.603459999999998</v>
      </c>
      <c r="H31" s="28">
        <v>63.562710000000003</v>
      </c>
      <c r="I31" s="28">
        <v>26.080739999999999</v>
      </c>
      <c r="J31" s="28">
        <v>9.7105800000000002</v>
      </c>
      <c r="K31" s="28">
        <v>0</v>
      </c>
      <c r="L31" s="28">
        <v>110.97929999999999</v>
      </c>
      <c r="M31" s="28">
        <v>145.88669999999999</v>
      </c>
      <c r="N31" s="28">
        <v>219.3707</v>
      </c>
      <c r="O31" s="28">
        <v>240.1242</v>
      </c>
      <c r="P31" s="28">
        <v>239.86170000000001</v>
      </c>
      <c r="Q31" s="28">
        <v>204.28569999999999</v>
      </c>
      <c r="R31" s="28">
        <v>257.05110000000002</v>
      </c>
      <c r="S31" s="28">
        <v>161.6173</v>
      </c>
      <c r="T31" s="28">
        <v>128.6354</v>
      </c>
      <c r="U31" s="28">
        <v>42.063270000000003</v>
      </c>
      <c r="V31" s="28">
        <v>143.77930000000001</v>
      </c>
      <c r="W31" s="28">
        <v>242.40870000000001</v>
      </c>
      <c r="X31" s="28">
        <v>292.40660000000003</v>
      </c>
      <c r="Y31" s="28">
        <v>306.1567</v>
      </c>
      <c r="Z31" s="28">
        <v>458.2756</v>
      </c>
      <c r="AA31" s="28">
        <v>519.70209999999997</v>
      </c>
      <c r="AB31" s="28">
        <v>440.94560000000001</v>
      </c>
      <c r="AC31" s="28">
        <v>374.1764</v>
      </c>
      <c r="AD31" s="28">
        <v>322.28570000000002</v>
      </c>
      <c r="AE31" s="62">
        <v>208.9538</v>
      </c>
    </row>
    <row r="32" spans="1:31" x14ac:dyDescent="0.3">
      <c r="A32" s="69" t="s">
        <v>37</v>
      </c>
      <c r="B32" s="63">
        <v>9.2516580000000008</v>
      </c>
      <c r="C32" s="28">
        <v>49.307470000000002</v>
      </c>
      <c r="D32" s="28">
        <v>85.588359999999994</v>
      </c>
      <c r="E32" s="28">
        <v>116.5509</v>
      </c>
      <c r="F32" s="28">
        <v>110.5789</v>
      </c>
      <c r="G32" s="28">
        <v>102.15470000000001</v>
      </c>
      <c r="H32" s="28">
        <v>118.45659999999999</v>
      </c>
      <c r="I32" s="28">
        <v>37.749549999999999</v>
      </c>
      <c r="J32" s="28">
        <v>11.20514</v>
      </c>
      <c r="K32" s="28">
        <v>0</v>
      </c>
      <c r="L32" s="28">
        <v>133.30240000000001</v>
      </c>
      <c r="M32" s="28">
        <v>227.94839999999999</v>
      </c>
      <c r="N32" s="28">
        <v>289.72859999999997</v>
      </c>
      <c r="O32" s="28">
        <v>274.21769999999998</v>
      </c>
      <c r="P32" s="28">
        <v>358.03410000000002</v>
      </c>
      <c r="Q32" s="28">
        <v>287.3766</v>
      </c>
      <c r="R32" s="28">
        <v>255.4254</v>
      </c>
      <c r="S32" s="28">
        <v>159.9573</v>
      </c>
      <c r="T32" s="28">
        <v>147.36330000000001</v>
      </c>
      <c r="U32" s="28">
        <v>47.744810000000001</v>
      </c>
      <c r="V32" s="28">
        <v>192.05619999999999</v>
      </c>
      <c r="W32" s="28">
        <v>262.28890000000001</v>
      </c>
      <c r="X32" s="28">
        <v>316.84500000000003</v>
      </c>
      <c r="Y32" s="28">
        <v>295.70650000000001</v>
      </c>
      <c r="Z32" s="28">
        <v>669.52800000000002</v>
      </c>
      <c r="AA32" s="28">
        <v>524.64679999999998</v>
      </c>
      <c r="AB32" s="28">
        <v>493.37470000000002</v>
      </c>
      <c r="AC32" s="28">
        <v>541.53099999999995</v>
      </c>
      <c r="AD32" s="28">
        <v>403.2131</v>
      </c>
      <c r="AE32" s="62">
        <v>245.49369999999999</v>
      </c>
    </row>
    <row r="33" spans="1:31" x14ac:dyDescent="0.3">
      <c r="A33" s="69" t="s">
        <v>38</v>
      </c>
      <c r="B33" s="63">
        <v>13.710559999999999</v>
      </c>
      <c r="C33" s="28">
        <v>64.901679999999999</v>
      </c>
      <c r="D33" s="28">
        <v>104.50700000000001</v>
      </c>
      <c r="E33" s="28">
        <v>120.3441</v>
      </c>
      <c r="F33" s="28">
        <v>140.5557</v>
      </c>
      <c r="G33" s="28">
        <v>142.24619999999999</v>
      </c>
      <c r="H33" s="28">
        <v>103.7486</v>
      </c>
      <c r="I33" s="28">
        <v>48.465009999999999</v>
      </c>
      <c r="J33" s="28">
        <v>12.74747</v>
      </c>
      <c r="K33" s="28">
        <v>0</v>
      </c>
      <c r="L33" s="28">
        <v>142.4057</v>
      </c>
      <c r="M33" s="28">
        <v>277.37670000000003</v>
      </c>
      <c r="N33" s="28">
        <v>337.6617</v>
      </c>
      <c r="O33" s="28">
        <v>462.81150000000002</v>
      </c>
      <c r="P33" s="28">
        <v>466.43459999999999</v>
      </c>
      <c r="Q33" s="28">
        <v>438.64690000000002</v>
      </c>
      <c r="R33" s="28">
        <v>313.9126</v>
      </c>
      <c r="S33" s="28">
        <v>204.3115</v>
      </c>
      <c r="T33" s="28">
        <v>185.20760000000001</v>
      </c>
      <c r="U33" s="28">
        <v>62.43929</v>
      </c>
      <c r="V33" s="28">
        <v>225.4616</v>
      </c>
      <c r="W33" s="28">
        <v>304.74799999999999</v>
      </c>
      <c r="X33" s="28">
        <v>419.18700000000001</v>
      </c>
      <c r="Y33" s="28">
        <v>426.91570000000002</v>
      </c>
      <c r="Z33" s="28">
        <v>636.90089999999998</v>
      </c>
      <c r="AA33" s="28">
        <v>622.10239999999999</v>
      </c>
      <c r="AB33" s="28">
        <v>650.24929999999995</v>
      </c>
      <c r="AC33" s="28">
        <v>665.17719999999997</v>
      </c>
      <c r="AD33" s="28">
        <v>402.43900000000002</v>
      </c>
      <c r="AE33" s="62">
        <v>398.56560000000002</v>
      </c>
    </row>
    <row r="34" spans="1:31" x14ac:dyDescent="0.3">
      <c r="A34" s="69" t="s">
        <v>39</v>
      </c>
      <c r="B34" s="63">
        <v>21.785250000000001</v>
      </c>
      <c r="C34" s="28">
        <v>78.290049999999994</v>
      </c>
      <c r="D34" s="28">
        <v>133.1917</v>
      </c>
      <c r="E34" s="28">
        <v>197.51849999999999</v>
      </c>
      <c r="F34" s="28">
        <v>220.0001</v>
      </c>
      <c r="G34" s="28">
        <v>188.1985</v>
      </c>
      <c r="H34" s="28">
        <v>147.90819999999999</v>
      </c>
      <c r="I34" s="28">
        <v>78.250309999999999</v>
      </c>
      <c r="J34" s="28">
        <v>18.03877</v>
      </c>
      <c r="K34" s="28">
        <v>0</v>
      </c>
      <c r="L34" s="28">
        <v>170.14160000000001</v>
      </c>
      <c r="M34" s="28">
        <v>332.5745</v>
      </c>
      <c r="N34" s="28">
        <v>415.0025</v>
      </c>
      <c r="O34" s="28">
        <v>559.59460000000001</v>
      </c>
      <c r="P34" s="28">
        <v>505.76960000000003</v>
      </c>
      <c r="Q34" s="28">
        <v>679.48080000000004</v>
      </c>
      <c r="R34" s="28">
        <v>485.4049</v>
      </c>
      <c r="S34" s="28">
        <v>286.88929999999999</v>
      </c>
      <c r="T34" s="28">
        <v>298.95170000000002</v>
      </c>
      <c r="U34" s="28">
        <v>82.120760000000004</v>
      </c>
      <c r="V34" s="28">
        <v>383.95749999999998</v>
      </c>
      <c r="W34" s="28">
        <v>466.83749999999998</v>
      </c>
      <c r="X34" s="28">
        <v>549.96230000000003</v>
      </c>
      <c r="Y34" s="28">
        <v>738.16959999999995</v>
      </c>
      <c r="Z34" s="28">
        <v>998.45249999999999</v>
      </c>
      <c r="AA34" s="28">
        <v>1042.6980000000001</v>
      </c>
      <c r="AB34" s="28">
        <v>970.32780000000002</v>
      </c>
      <c r="AC34" s="28">
        <v>818.73360000000002</v>
      </c>
      <c r="AD34" s="28">
        <v>620.19600000000003</v>
      </c>
      <c r="AE34" s="62">
        <v>480.11149999999998</v>
      </c>
    </row>
    <row r="35" spans="1:31" x14ac:dyDescent="0.3">
      <c r="A35" s="69" t="s">
        <v>40</v>
      </c>
      <c r="B35" s="63">
        <v>32.33916</v>
      </c>
      <c r="C35" s="28">
        <v>119.4252</v>
      </c>
      <c r="D35" s="28">
        <v>239.8904</v>
      </c>
      <c r="E35" s="28">
        <v>299.27170000000001</v>
      </c>
      <c r="F35" s="28">
        <v>364.64949999999999</v>
      </c>
      <c r="G35" s="28">
        <v>300.98050000000001</v>
      </c>
      <c r="H35" s="28">
        <v>225.06</v>
      </c>
      <c r="I35" s="28">
        <v>105.9269</v>
      </c>
      <c r="J35" s="28">
        <v>28.093109999999999</v>
      </c>
      <c r="K35" s="28">
        <v>0</v>
      </c>
      <c r="L35" s="28">
        <v>258.58269999999999</v>
      </c>
      <c r="M35" s="28">
        <v>480.666</v>
      </c>
      <c r="N35" s="28">
        <v>689.99919999999997</v>
      </c>
      <c r="O35" s="28">
        <v>974.90740000000005</v>
      </c>
      <c r="P35" s="28">
        <v>1018.877</v>
      </c>
      <c r="Q35" s="28">
        <v>995.29650000000004</v>
      </c>
      <c r="R35" s="28">
        <v>776.59529999999995</v>
      </c>
      <c r="S35" s="28">
        <v>553.88419999999996</v>
      </c>
      <c r="T35" s="28">
        <v>420.68239999999997</v>
      </c>
      <c r="U35" s="28">
        <v>129.64879999999999</v>
      </c>
      <c r="V35" s="28">
        <v>484.26690000000002</v>
      </c>
      <c r="W35" s="28">
        <v>779.10410000000002</v>
      </c>
      <c r="X35" s="28">
        <v>1049.0940000000001</v>
      </c>
      <c r="Y35" s="28">
        <v>1159.2429999999999</v>
      </c>
      <c r="Z35" s="28">
        <v>1593.213</v>
      </c>
      <c r="AA35" s="28">
        <v>1602.1510000000001</v>
      </c>
      <c r="AB35" s="28">
        <v>1320.6980000000001</v>
      </c>
      <c r="AC35" s="28">
        <v>1205.9349999999999</v>
      </c>
      <c r="AD35" s="28">
        <v>817.27639999999997</v>
      </c>
      <c r="AE35" s="62">
        <v>598.63580000000002</v>
      </c>
    </row>
    <row r="36" spans="1:31" x14ac:dyDescent="0.3">
      <c r="A36" s="69" t="s">
        <v>41</v>
      </c>
      <c r="B36" s="63">
        <v>38.294110000000003</v>
      </c>
      <c r="C36" s="28">
        <v>171.80869999999999</v>
      </c>
      <c r="D36" s="28">
        <v>326.29689999999999</v>
      </c>
      <c r="E36" s="28">
        <v>366.33019999999999</v>
      </c>
      <c r="F36" s="28">
        <v>461.0942</v>
      </c>
      <c r="G36" s="28">
        <v>434.71249999999998</v>
      </c>
      <c r="H36" s="28">
        <v>323.36660000000001</v>
      </c>
      <c r="I36" s="28">
        <v>161.34059999999999</v>
      </c>
      <c r="J36" s="28">
        <v>38.067439999999998</v>
      </c>
      <c r="K36" s="28">
        <v>0</v>
      </c>
      <c r="L36" s="28">
        <v>406.68889999999999</v>
      </c>
      <c r="M36" s="28">
        <v>701.2269</v>
      </c>
      <c r="N36" s="28">
        <v>981.63120000000004</v>
      </c>
      <c r="O36" s="28">
        <v>1292.6099999999999</v>
      </c>
      <c r="P36" s="28">
        <v>1441.0229999999999</v>
      </c>
      <c r="Q36" s="28">
        <v>1165.21</v>
      </c>
      <c r="R36" s="28">
        <v>978.06820000000005</v>
      </c>
      <c r="S36" s="28">
        <v>646.78579999999999</v>
      </c>
      <c r="T36" s="28">
        <v>498.34969999999998</v>
      </c>
      <c r="U36" s="28">
        <v>207.0977</v>
      </c>
      <c r="V36" s="28">
        <v>818.23599999999999</v>
      </c>
      <c r="W36" s="28">
        <v>1006.9450000000001</v>
      </c>
      <c r="X36" s="28">
        <v>1284.2080000000001</v>
      </c>
      <c r="Y36" s="28">
        <v>1619.9059999999999</v>
      </c>
      <c r="Z36" s="28">
        <v>2228.239</v>
      </c>
      <c r="AA36" s="28">
        <v>1729.1379999999999</v>
      </c>
      <c r="AB36" s="28">
        <v>1830.71</v>
      </c>
      <c r="AC36" s="28">
        <v>1748.818</v>
      </c>
      <c r="AD36" s="28">
        <v>1062.92</v>
      </c>
      <c r="AE36" s="62">
        <v>865.76469999999995</v>
      </c>
    </row>
    <row r="37" spans="1:31" x14ac:dyDescent="0.3">
      <c r="A37" s="69" t="s">
        <v>42</v>
      </c>
      <c r="B37" s="63">
        <v>55.360619999999997</v>
      </c>
      <c r="C37" s="28">
        <v>267.83229999999998</v>
      </c>
      <c r="D37" s="28">
        <v>480.16590000000002</v>
      </c>
      <c r="E37" s="28">
        <v>639.84019999999998</v>
      </c>
      <c r="F37" s="28">
        <v>629.75210000000004</v>
      </c>
      <c r="G37" s="28">
        <v>599.31510000000003</v>
      </c>
      <c r="H37" s="28">
        <v>494.35599999999999</v>
      </c>
      <c r="I37" s="28">
        <v>267.19529999999997</v>
      </c>
      <c r="J37" s="28">
        <v>56.247169999999997</v>
      </c>
      <c r="K37" s="28">
        <v>0</v>
      </c>
      <c r="L37" s="28">
        <v>748.52250000000004</v>
      </c>
      <c r="M37" s="28">
        <v>1085.732</v>
      </c>
      <c r="N37" s="28">
        <v>1426.982</v>
      </c>
      <c r="O37" s="28">
        <v>1909.501</v>
      </c>
      <c r="P37" s="28">
        <v>2294.8560000000002</v>
      </c>
      <c r="Q37" s="28">
        <v>2155.0880000000002</v>
      </c>
      <c r="R37" s="28">
        <v>1492.847</v>
      </c>
      <c r="S37" s="28">
        <v>968.46450000000004</v>
      </c>
      <c r="T37" s="28">
        <v>795.24030000000005</v>
      </c>
      <c r="U37" s="28">
        <v>312.67270000000002</v>
      </c>
      <c r="V37" s="28">
        <v>949.45839999999998</v>
      </c>
      <c r="W37" s="28">
        <v>1552.7239999999999</v>
      </c>
      <c r="X37" s="28">
        <v>2303.4989999999998</v>
      </c>
      <c r="Y37" s="28">
        <v>2246.9749999999999</v>
      </c>
      <c r="Z37" s="28">
        <v>3114.5540000000001</v>
      </c>
      <c r="AA37" s="28">
        <v>2785.6770000000001</v>
      </c>
      <c r="AB37" s="28">
        <v>2688.9720000000002</v>
      </c>
      <c r="AC37" s="28">
        <v>2532.0700000000002</v>
      </c>
      <c r="AD37" s="28">
        <v>1642.241</v>
      </c>
      <c r="AE37" s="62">
        <v>1465.203</v>
      </c>
    </row>
    <row r="38" spans="1:31" ht="14.4" thickBot="1" x14ac:dyDescent="0.35">
      <c r="A38" s="69" t="s">
        <v>43</v>
      </c>
      <c r="B38" s="61">
        <v>84.640510000000006</v>
      </c>
      <c r="C38" s="60">
        <v>378.43920000000003</v>
      </c>
      <c r="D38" s="60">
        <v>741.42610000000002</v>
      </c>
      <c r="E38" s="60">
        <v>880.71500000000003</v>
      </c>
      <c r="F38" s="60">
        <v>1087.723</v>
      </c>
      <c r="G38" s="60">
        <v>936.84450000000004</v>
      </c>
      <c r="H38" s="60">
        <v>752.84</v>
      </c>
      <c r="I38" s="60">
        <v>383.93770000000001</v>
      </c>
      <c r="J38" s="60">
        <v>90.409080000000003</v>
      </c>
      <c r="K38" s="60">
        <v>0</v>
      </c>
      <c r="L38" s="60">
        <v>1172.1179999999999</v>
      </c>
      <c r="M38" s="60">
        <v>1716.23</v>
      </c>
      <c r="N38" s="60">
        <v>2529.0880000000002</v>
      </c>
      <c r="O38" s="60">
        <v>2986.2689999999998</v>
      </c>
      <c r="P38" s="60">
        <v>3658.1660000000002</v>
      </c>
      <c r="Q38" s="60">
        <v>3496.6030000000001</v>
      </c>
      <c r="R38" s="60">
        <v>2377.1320000000001</v>
      </c>
      <c r="S38" s="60">
        <v>1561.741</v>
      </c>
      <c r="T38" s="60">
        <v>1173.1790000000001</v>
      </c>
      <c r="U38" s="60">
        <v>449.26240000000001</v>
      </c>
      <c r="V38" s="60">
        <v>1224.463</v>
      </c>
      <c r="W38" s="60">
        <v>2566.6170000000002</v>
      </c>
      <c r="X38" s="60">
        <v>3285.748</v>
      </c>
      <c r="Y38" s="60">
        <v>3743.6060000000002</v>
      </c>
      <c r="Z38" s="60">
        <v>4941.1549999999997</v>
      </c>
      <c r="AA38" s="60">
        <v>4403.6419999999998</v>
      </c>
      <c r="AB38" s="60">
        <v>4243.174</v>
      </c>
      <c r="AC38" s="60">
        <v>3824.3330000000001</v>
      </c>
      <c r="AD38" s="60">
        <v>2898.9250000000002</v>
      </c>
      <c r="AE38" s="59">
        <v>2022.9570000000001</v>
      </c>
    </row>
    <row r="39" spans="1:31" x14ac:dyDescent="0.3">
      <c r="B39" s="3">
        <f>COUNTIF(B3:B38,"&lt;500")</f>
        <v>36</v>
      </c>
      <c r="C39" s="3">
        <f t="shared" ref="C39:AE39" si="0">COUNTIF(C3:C38,"&lt;500")</f>
        <v>36</v>
      </c>
      <c r="D39" s="3">
        <f t="shared" si="0"/>
        <v>30</v>
      </c>
      <c r="E39" s="3">
        <f t="shared" si="0"/>
        <v>28</v>
      </c>
      <c r="F39" s="3">
        <f t="shared" si="0"/>
        <v>27</v>
      </c>
      <c r="G39" s="3">
        <f t="shared" si="0"/>
        <v>25</v>
      </c>
      <c r="H39" s="3">
        <f t="shared" si="0"/>
        <v>30</v>
      </c>
      <c r="I39" s="3">
        <f t="shared" si="0"/>
        <v>36</v>
      </c>
      <c r="J39" s="3">
        <f t="shared" si="0"/>
        <v>36</v>
      </c>
      <c r="K39" s="3">
        <f t="shared" si="0"/>
        <v>36</v>
      </c>
      <c r="L39" s="3">
        <f t="shared" si="0"/>
        <v>25</v>
      </c>
      <c r="M39" s="3">
        <f t="shared" si="0"/>
        <v>21</v>
      </c>
      <c r="N39" s="3">
        <f t="shared" si="0"/>
        <v>17</v>
      </c>
      <c r="O39" s="3">
        <f t="shared" si="0"/>
        <v>15</v>
      </c>
      <c r="P39" s="3">
        <f t="shared" si="0"/>
        <v>16</v>
      </c>
      <c r="Q39" s="3">
        <f t="shared" si="0"/>
        <v>13</v>
      </c>
      <c r="R39" s="3">
        <f t="shared" si="0"/>
        <v>17</v>
      </c>
      <c r="S39" s="3">
        <f t="shared" si="0"/>
        <v>20</v>
      </c>
      <c r="T39" s="3">
        <f t="shared" si="0"/>
        <v>24</v>
      </c>
      <c r="U39" s="3">
        <f t="shared" si="0"/>
        <v>36</v>
      </c>
      <c r="V39" s="3">
        <f t="shared" si="0"/>
        <v>21</v>
      </c>
      <c r="W39" s="3">
        <f t="shared" si="0"/>
        <v>17</v>
      </c>
      <c r="X39" s="3">
        <f t="shared" si="0"/>
        <v>11</v>
      </c>
      <c r="Y39" s="3">
        <f t="shared" si="0"/>
        <v>10</v>
      </c>
      <c r="Z39" s="3">
        <f t="shared" si="0"/>
        <v>5</v>
      </c>
      <c r="AA39" s="3">
        <f t="shared" si="0"/>
        <v>3</v>
      </c>
      <c r="AB39" s="3">
        <f t="shared" si="0"/>
        <v>9</v>
      </c>
      <c r="AC39" s="3">
        <f t="shared" si="0"/>
        <v>8</v>
      </c>
      <c r="AD39" s="3">
        <f t="shared" si="0"/>
        <v>14</v>
      </c>
      <c r="AE39" s="3">
        <f t="shared" si="0"/>
        <v>18</v>
      </c>
    </row>
    <row r="40" spans="1:31" ht="14.4" thickBot="1" x14ac:dyDescent="0.35"/>
    <row r="41" spans="1:31" ht="14.4" customHeight="1" thickBot="1" x14ac:dyDescent="0.35">
      <c r="A41" s="117" t="s">
        <v>73</v>
      </c>
      <c r="B41" s="114" t="s">
        <v>64</v>
      </c>
      <c r="C41" s="115"/>
      <c r="D41" s="115"/>
      <c r="E41" s="115"/>
      <c r="F41" s="115"/>
      <c r="G41" s="115"/>
      <c r="H41" s="115"/>
      <c r="I41" s="115"/>
      <c r="J41" s="115"/>
      <c r="K41" s="116"/>
      <c r="L41" s="114" t="s">
        <v>65</v>
      </c>
      <c r="M41" s="115"/>
      <c r="N41" s="115"/>
      <c r="O41" s="115"/>
      <c r="P41" s="115"/>
      <c r="Q41" s="115"/>
      <c r="R41" s="115"/>
      <c r="S41" s="115"/>
      <c r="T41" s="115"/>
      <c r="U41" s="116"/>
      <c r="V41" s="114" t="s">
        <v>59</v>
      </c>
      <c r="W41" s="115"/>
      <c r="X41" s="115"/>
      <c r="Y41" s="115"/>
      <c r="Z41" s="115"/>
      <c r="AA41" s="115"/>
      <c r="AB41" s="115"/>
      <c r="AC41" s="115"/>
      <c r="AD41" s="115"/>
      <c r="AE41" s="116"/>
    </row>
    <row r="42" spans="1:31" ht="15" customHeight="1" thickBot="1" x14ac:dyDescent="0.35">
      <c r="A42" s="118"/>
      <c r="B42" s="68">
        <v>8.3000000000000007</v>
      </c>
      <c r="C42" s="68">
        <v>9.3000000000000007</v>
      </c>
      <c r="D42" s="68">
        <v>10.3</v>
      </c>
      <c r="E42" s="68">
        <v>11.3</v>
      </c>
      <c r="F42" s="68">
        <v>12.3</v>
      </c>
      <c r="G42" s="68">
        <v>13.3</v>
      </c>
      <c r="H42" s="68">
        <v>14.3</v>
      </c>
      <c r="I42" s="68">
        <v>15.3</v>
      </c>
      <c r="J42" s="68">
        <v>16.3</v>
      </c>
      <c r="K42" s="67">
        <v>17.3</v>
      </c>
      <c r="L42" s="68">
        <v>8.3000000000000007</v>
      </c>
      <c r="M42" s="68">
        <v>9.3000000000000007</v>
      </c>
      <c r="N42" s="68">
        <v>10.3</v>
      </c>
      <c r="O42" s="68">
        <v>11.3</v>
      </c>
      <c r="P42" s="68">
        <v>12.3</v>
      </c>
      <c r="Q42" s="68">
        <v>13.3</v>
      </c>
      <c r="R42" s="68">
        <v>14.3</v>
      </c>
      <c r="S42" s="68">
        <v>15.3</v>
      </c>
      <c r="T42" s="68">
        <v>16.3</v>
      </c>
      <c r="U42" s="67">
        <v>17.3</v>
      </c>
      <c r="V42" s="67">
        <v>7.3</v>
      </c>
      <c r="W42" s="68">
        <v>8.3000000000000007</v>
      </c>
      <c r="X42" s="68">
        <v>9.3000000000000007</v>
      </c>
      <c r="Y42" s="68">
        <v>10.3</v>
      </c>
      <c r="Z42" s="68">
        <v>11.3</v>
      </c>
      <c r="AA42" s="68">
        <v>12.3</v>
      </c>
      <c r="AB42" s="68">
        <v>13.3</v>
      </c>
      <c r="AC42" s="68">
        <v>14.3</v>
      </c>
      <c r="AD42" s="68">
        <v>15.3</v>
      </c>
      <c r="AE42" s="67">
        <v>16.3</v>
      </c>
    </row>
    <row r="43" spans="1:31" ht="15" customHeight="1" x14ac:dyDescent="0.3">
      <c r="A43" s="69" t="s">
        <v>6</v>
      </c>
      <c r="B43" s="28">
        <f>B83*0.9058</f>
        <v>3.3824773094000005</v>
      </c>
      <c r="C43" s="28">
        <f t="shared" ref="C43:AE43" si="1">C83*0.9058</f>
        <v>21.027386128</v>
      </c>
      <c r="D43" s="28">
        <f t="shared" si="1"/>
        <v>33.073647502</v>
      </c>
      <c r="E43" s="28">
        <f t="shared" si="1"/>
        <v>37.669404962000002</v>
      </c>
      <c r="F43" s="28">
        <f t="shared" si="1"/>
        <v>39.554700850000003</v>
      </c>
      <c r="G43" s="28">
        <f t="shared" si="1"/>
        <v>31.971352308</v>
      </c>
      <c r="H43" s="28">
        <f t="shared" si="1"/>
        <v>32.283318886000004</v>
      </c>
      <c r="I43" s="28">
        <f t="shared" si="1"/>
        <v>18.760721266000001</v>
      </c>
      <c r="J43" s="28">
        <f t="shared" si="1"/>
        <v>2.9369378402000001</v>
      </c>
      <c r="K43" s="28">
        <f t="shared" si="1"/>
        <v>0</v>
      </c>
      <c r="L43" s="28">
        <f t="shared" si="1"/>
        <v>24.785323878</v>
      </c>
      <c r="M43" s="28">
        <f t="shared" si="1"/>
        <v>48.014818502000004</v>
      </c>
      <c r="N43" s="28">
        <f t="shared" si="1"/>
        <v>75.411744940000005</v>
      </c>
      <c r="O43" s="28">
        <f t="shared" si="1"/>
        <v>127.67540856000002</v>
      </c>
      <c r="P43" s="28">
        <f t="shared" si="1"/>
        <v>101.02351168000001</v>
      </c>
      <c r="Q43" s="28">
        <f t="shared" si="1"/>
        <v>121.43480888000002</v>
      </c>
      <c r="R43" s="28">
        <f t="shared" si="1"/>
        <v>83.613501257999999</v>
      </c>
      <c r="S43" s="28">
        <f t="shared" si="1"/>
        <v>59.550263024000003</v>
      </c>
      <c r="T43" s="28">
        <f t="shared" si="1"/>
        <v>49.913022040000001</v>
      </c>
      <c r="U43" s="28">
        <f t="shared" si="1"/>
        <v>20.545147266000001</v>
      </c>
      <c r="V43" s="28">
        <f t="shared" si="1"/>
        <v>50.478730372000008</v>
      </c>
      <c r="W43" s="28">
        <f t="shared" si="1"/>
        <v>128.26191406000001</v>
      </c>
      <c r="X43" s="28">
        <f t="shared" si="1"/>
        <v>153.26987452</v>
      </c>
      <c r="Y43" s="28">
        <f t="shared" si="1"/>
        <v>177.76207246000001</v>
      </c>
      <c r="Z43" s="28">
        <f t="shared" si="1"/>
        <v>136.77915146000001</v>
      </c>
      <c r="AA43" s="28">
        <f t="shared" si="1"/>
        <v>251.50714540000001</v>
      </c>
      <c r="AB43" s="28">
        <f t="shared" si="1"/>
        <v>155.23509820000001</v>
      </c>
      <c r="AC43" s="28">
        <f t="shared" si="1"/>
        <v>120.20210566</v>
      </c>
      <c r="AD43" s="28">
        <f t="shared" si="1"/>
        <v>110.30134934</v>
      </c>
      <c r="AE43" s="28">
        <f t="shared" si="1"/>
        <v>85.567918743999996</v>
      </c>
    </row>
    <row r="44" spans="1:31" x14ac:dyDescent="0.3">
      <c r="A44" s="69" t="s">
        <v>7</v>
      </c>
      <c r="B44" s="28">
        <f t="shared" ref="B44:AE44" si="2">B84*0.9058</f>
        <v>4.8506387104000002</v>
      </c>
      <c r="C44" s="28">
        <f t="shared" si="2"/>
        <v>23.784840603999999</v>
      </c>
      <c r="D44" s="28">
        <f t="shared" si="2"/>
        <v>29.151343284000003</v>
      </c>
      <c r="E44" s="28">
        <f t="shared" si="2"/>
        <v>52.971655016</v>
      </c>
      <c r="F44" s="28">
        <f t="shared" si="2"/>
        <v>46.290764072000002</v>
      </c>
      <c r="G44" s="28">
        <f t="shared" si="2"/>
        <v>38.446735347999997</v>
      </c>
      <c r="H44" s="28">
        <f t="shared" si="2"/>
        <v>28.964304641999998</v>
      </c>
      <c r="I44" s="28">
        <f t="shared" si="2"/>
        <v>18.552169874000001</v>
      </c>
      <c r="J44" s="28">
        <f t="shared" si="2"/>
        <v>3.1899966210000001</v>
      </c>
      <c r="K44" s="28">
        <f t="shared" si="2"/>
        <v>0</v>
      </c>
      <c r="L44" s="28">
        <f t="shared" si="2"/>
        <v>43.720221426000002</v>
      </c>
      <c r="M44" s="28">
        <f t="shared" si="2"/>
        <v>79.774838612000011</v>
      </c>
      <c r="N44" s="28">
        <f t="shared" si="2"/>
        <v>75.173229683999992</v>
      </c>
      <c r="O44" s="28">
        <f t="shared" si="2"/>
        <v>153.41561773999999</v>
      </c>
      <c r="P44" s="28">
        <f t="shared" si="2"/>
        <v>159.65766670000002</v>
      </c>
      <c r="Q44" s="28">
        <f t="shared" si="2"/>
        <v>122.53146094000002</v>
      </c>
      <c r="R44" s="28">
        <f t="shared" si="2"/>
        <v>97.321416499999998</v>
      </c>
      <c r="S44" s="28">
        <f t="shared" si="2"/>
        <v>93.076837700000013</v>
      </c>
      <c r="T44" s="28">
        <f t="shared" si="2"/>
        <v>53.940444348000007</v>
      </c>
      <c r="U44" s="28">
        <f t="shared" si="2"/>
        <v>19.493096798</v>
      </c>
      <c r="V44" s="28">
        <f t="shared" si="2"/>
        <v>60.951653377999996</v>
      </c>
      <c r="W44" s="28">
        <f t="shared" si="2"/>
        <v>122.55637043999999</v>
      </c>
      <c r="X44" s="28">
        <f t="shared" si="2"/>
        <v>180.61389317999999</v>
      </c>
      <c r="Y44" s="28">
        <f t="shared" si="2"/>
        <v>253.60842024000002</v>
      </c>
      <c r="Z44" s="28">
        <f t="shared" si="2"/>
        <v>163.29291384000001</v>
      </c>
      <c r="AA44" s="28">
        <f t="shared" si="2"/>
        <v>286.39068094000004</v>
      </c>
      <c r="AB44" s="28">
        <f t="shared" si="2"/>
        <v>177.38806764</v>
      </c>
      <c r="AC44" s="28">
        <f t="shared" si="2"/>
        <v>137.02878994000002</v>
      </c>
      <c r="AD44" s="28">
        <f t="shared" si="2"/>
        <v>144.63198456000001</v>
      </c>
      <c r="AE44" s="28">
        <f t="shared" si="2"/>
        <v>104.6257877</v>
      </c>
    </row>
    <row r="45" spans="1:31" x14ac:dyDescent="0.3">
      <c r="A45" s="69" t="s">
        <v>8</v>
      </c>
      <c r="B45" s="28">
        <f t="shared" ref="B45:AE45" si="3">B85*0.9058</f>
        <v>5.4857920110000009</v>
      </c>
      <c r="C45" s="28">
        <f t="shared" si="3"/>
        <v>33.318285966000005</v>
      </c>
      <c r="D45" s="28">
        <f t="shared" si="3"/>
        <v>45.518198194000007</v>
      </c>
      <c r="E45" s="28">
        <f t="shared" si="3"/>
        <v>68.759259884000002</v>
      </c>
      <c r="F45" s="28">
        <f t="shared" si="3"/>
        <v>58.277885763999997</v>
      </c>
      <c r="G45" s="28">
        <f t="shared" si="3"/>
        <v>52.720141529999999</v>
      </c>
      <c r="H45" s="28">
        <f t="shared" si="3"/>
        <v>32.044296381999999</v>
      </c>
      <c r="I45" s="28">
        <f t="shared" si="3"/>
        <v>31.062789618000004</v>
      </c>
      <c r="J45" s="28">
        <f t="shared" si="3"/>
        <v>5.5439615812000005</v>
      </c>
      <c r="K45" s="28">
        <f t="shared" si="3"/>
        <v>0</v>
      </c>
      <c r="L45" s="28">
        <f t="shared" si="3"/>
        <v>70.808342528000011</v>
      </c>
      <c r="M45" s="28">
        <f t="shared" si="3"/>
        <v>104.29788809999999</v>
      </c>
      <c r="N45" s="28">
        <f t="shared" si="3"/>
        <v>114.38696024000001</v>
      </c>
      <c r="O45" s="28">
        <f t="shared" si="3"/>
        <v>202.81432654</v>
      </c>
      <c r="P45" s="28">
        <f t="shared" si="3"/>
        <v>122.39151484</v>
      </c>
      <c r="Q45" s="28">
        <f t="shared" si="3"/>
        <v>171.29357350000001</v>
      </c>
      <c r="R45" s="28">
        <f t="shared" si="3"/>
        <v>179.60646242000001</v>
      </c>
      <c r="S45" s="28">
        <f t="shared" si="3"/>
        <v>99.966805399999998</v>
      </c>
      <c r="T45" s="28">
        <f t="shared" si="3"/>
        <v>61.287487786</v>
      </c>
      <c r="U45" s="28">
        <f t="shared" si="3"/>
        <v>20.860066752000002</v>
      </c>
      <c r="V45" s="28">
        <f t="shared" si="3"/>
        <v>74.184811666000002</v>
      </c>
      <c r="W45" s="28">
        <f t="shared" si="3"/>
        <v>154.55484239999998</v>
      </c>
      <c r="X45" s="28">
        <f t="shared" si="3"/>
        <v>193.73857286</v>
      </c>
      <c r="Y45" s="28">
        <f t="shared" si="3"/>
        <v>326.08111592</v>
      </c>
      <c r="Z45" s="28">
        <f t="shared" si="3"/>
        <v>321.37503201999999</v>
      </c>
      <c r="AA45" s="28">
        <f t="shared" si="3"/>
        <v>306.66628930000002</v>
      </c>
      <c r="AB45" s="28">
        <f t="shared" si="3"/>
        <v>214.14706208000001</v>
      </c>
      <c r="AC45" s="28">
        <f t="shared" si="3"/>
        <v>154.03002187999999</v>
      </c>
      <c r="AD45" s="28">
        <f t="shared" si="3"/>
        <v>168.65253244000002</v>
      </c>
      <c r="AE45" s="28">
        <f t="shared" si="3"/>
        <v>144.47718334000001</v>
      </c>
    </row>
    <row r="46" spans="1:31" x14ac:dyDescent="0.3">
      <c r="A46" s="69" t="s">
        <v>9</v>
      </c>
      <c r="B46" s="28">
        <f t="shared" ref="B46:AE46" si="4">B86*0.9058</f>
        <v>9.6187988960000013</v>
      </c>
      <c r="C46" s="28">
        <f t="shared" si="4"/>
        <v>41.391536438000003</v>
      </c>
      <c r="D46" s="28">
        <f t="shared" si="4"/>
        <v>73.03888408600001</v>
      </c>
      <c r="E46" s="28">
        <f t="shared" si="4"/>
        <v>86.876591410000003</v>
      </c>
      <c r="F46" s="28">
        <f t="shared" si="4"/>
        <v>84.751684248000004</v>
      </c>
      <c r="G46" s="28">
        <f t="shared" si="4"/>
        <v>74.863400794</v>
      </c>
      <c r="H46" s="28">
        <f t="shared" si="4"/>
        <v>48.923281554000006</v>
      </c>
      <c r="I46" s="28">
        <f t="shared" si="4"/>
        <v>34.110634516000005</v>
      </c>
      <c r="J46" s="28">
        <f t="shared" si="4"/>
        <v>5.4153977640000006</v>
      </c>
      <c r="K46" s="28">
        <f t="shared" si="4"/>
        <v>0</v>
      </c>
      <c r="L46" s="28">
        <f t="shared" si="4"/>
        <v>82.336495360000001</v>
      </c>
      <c r="M46" s="28">
        <f t="shared" si="4"/>
        <v>125.35954970000002</v>
      </c>
      <c r="N46" s="28">
        <f t="shared" si="4"/>
        <v>198.7578824</v>
      </c>
      <c r="O46" s="28">
        <f t="shared" si="4"/>
        <v>276.00378176000004</v>
      </c>
      <c r="P46" s="28">
        <f t="shared" si="4"/>
        <v>211.52286890000002</v>
      </c>
      <c r="Q46" s="28">
        <f t="shared" si="4"/>
        <v>251.55261655999999</v>
      </c>
      <c r="R46" s="28">
        <f t="shared" si="4"/>
        <v>246.17750878000004</v>
      </c>
      <c r="S46" s="28">
        <f t="shared" si="4"/>
        <v>152.18816816</v>
      </c>
      <c r="T46" s="28">
        <f t="shared" si="4"/>
        <v>84.021065968000002</v>
      </c>
      <c r="U46" s="28">
        <f t="shared" si="4"/>
        <v>44.676873038000004</v>
      </c>
      <c r="V46" s="28">
        <f t="shared" si="4"/>
        <v>94.28725824</v>
      </c>
      <c r="W46" s="28">
        <f t="shared" si="4"/>
        <v>262.27991538000003</v>
      </c>
      <c r="X46" s="28">
        <f t="shared" si="4"/>
        <v>336.92073393999999</v>
      </c>
      <c r="Y46" s="28">
        <f t="shared" si="4"/>
        <v>345.38652189999999</v>
      </c>
      <c r="Z46" s="28">
        <f t="shared" si="4"/>
        <v>429.79295142000001</v>
      </c>
      <c r="AA46" s="28">
        <f t="shared" si="4"/>
        <v>417.08575496000003</v>
      </c>
      <c r="AB46" s="28">
        <f t="shared" si="4"/>
        <v>264.36878075999999</v>
      </c>
      <c r="AC46" s="28">
        <f t="shared" si="4"/>
        <v>220.08548688000002</v>
      </c>
      <c r="AD46" s="28">
        <f t="shared" si="4"/>
        <v>266.49976584000001</v>
      </c>
      <c r="AE46" s="28">
        <f t="shared" si="4"/>
        <v>195.40470138000001</v>
      </c>
    </row>
    <row r="47" spans="1:31" x14ac:dyDescent="0.3">
      <c r="A47" s="69" t="s">
        <v>10</v>
      </c>
      <c r="B47" s="28">
        <f t="shared" ref="B47:AE47" si="5">B87*0.9058</f>
        <v>13.074099808</v>
      </c>
      <c r="C47" s="28">
        <f t="shared" si="5"/>
        <v>61.258203272000003</v>
      </c>
      <c r="D47" s="28">
        <f t="shared" si="5"/>
        <v>104.14009774</v>
      </c>
      <c r="E47" s="28">
        <f t="shared" si="5"/>
        <v>150.71035546000002</v>
      </c>
      <c r="F47" s="28">
        <f t="shared" si="5"/>
        <v>106.9776974</v>
      </c>
      <c r="G47" s="28">
        <f t="shared" si="5"/>
        <v>109.59346664</v>
      </c>
      <c r="H47" s="28">
        <f t="shared" si="5"/>
        <v>76.894648235999995</v>
      </c>
      <c r="I47" s="28">
        <f t="shared" si="5"/>
        <v>47.711900866000001</v>
      </c>
      <c r="J47" s="28">
        <f t="shared" si="5"/>
        <v>11.701930561999999</v>
      </c>
      <c r="K47" s="28">
        <f t="shared" si="5"/>
        <v>0</v>
      </c>
      <c r="L47" s="28">
        <f t="shared" si="5"/>
        <v>133.07406714000001</v>
      </c>
      <c r="M47" s="28">
        <f t="shared" si="5"/>
        <v>204.01985576000001</v>
      </c>
      <c r="N47" s="28">
        <f t="shared" si="5"/>
        <v>283.62382426000005</v>
      </c>
      <c r="O47" s="28">
        <f t="shared" si="5"/>
        <v>319.05047747999998</v>
      </c>
      <c r="P47" s="28">
        <f t="shared" si="5"/>
        <v>403.69603819999998</v>
      </c>
      <c r="Q47" s="28">
        <f t="shared" si="5"/>
        <v>315.14801934000002</v>
      </c>
      <c r="R47" s="28">
        <f t="shared" si="5"/>
        <v>323.86498563999999</v>
      </c>
      <c r="S47" s="28">
        <f t="shared" si="5"/>
        <v>175.77465667999999</v>
      </c>
      <c r="T47" s="28">
        <f t="shared" si="5"/>
        <v>107.54527168000001</v>
      </c>
      <c r="U47" s="28">
        <f t="shared" si="5"/>
        <v>55.939970674000008</v>
      </c>
      <c r="V47" s="28">
        <f t="shared" si="5"/>
        <v>166.04564003999999</v>
      </c>
      <c r="W47" s="28">
        <f t="shared" si="5"/>
        <v>296.43881092000004</v>
      </c>
      <c r="X47" s="28">
        <f t="shared" si="5"/>
        <v>505.10360908000007</v>
      </c>
      <c r="Y47" s="28">
        <f t="shared" si="5"/>
        <v>551.87966456000004</v>
      </c>
      <c r="Z47" s="28">
        <f t="shared" si="5"/>
        <v>588.86067058000003</v>
      </c>
      <c r="AA47" s="28">
        <f t="shared" si="5"/>
        <v>656.12094016000003</v>
      </c>
      <c r="AB47" s="28">
        <f t="shared" si="5"/>
        <v>389.57697128000007</v>
      </c>
      <c r="AC47" s="28">
        <f t="shared" si="5"/>
        <v>295.4547498</v>
      </c>
      <c r="AD47" s="28">
        <f t="shared" si="5"/>
        <v>440.62604768</v>
      </c>
      <c r="AE47" s="28">
        <f t="shared" si="5"/>
        <v>256.16005884000003</v>
      </c>
    </row>
    <row r="48" spans="1:31" x14ac:dyDescent="0.3">
      <c r="A48" s="69" t="s">
        <v>26</v>
      </c>
      <c r="B48" s="28">
        <f t="shared" ref="B48:AE48" si="6">B88*0.9058</f>
        <v>18.671481850000003</v>
      </c>
      <c r="C48" s="28">
        <f t="shared" si="6"/>
        <v>83.835549070000013</v>
      </c>
      <c r="D48" s="28">
        <f t="shared" si="6"/>
        <v>135.57824181999999</v>
      </c>
      <c r="E48" s="28">
        <f t="shared" si="6"/>
        <v>238.82739468000003</v>
      </c>
      <c r="F48" s="28">
        <f t="shared" si="6"/>
        <v>214.47242544000002</v>
      </c>
      <c r="G48" s="28">
        <f t="shared" si="6"/>
        <v>222.97797802000002</v>
      </c>
      <c r="H48" s="28">
        <f t="shared" si="6"/>
        <v>136.31809926</v>
      </c>
      <c r="I48" s="28">
        <f t="shared" si="6"/>
        <v>80.38877173600001</v>
      </c>
      <c r="J48" s="28">
        <f t="shared" si="6"/>
        <v>18.36210586</v>
      </c>
      <c r="K48" s="28">
        <f t="shared" si="6"/>
        <v>0</v>
      </c>
      <c r="L48" s="28">
        <f t="shared" si="6"/>
        <v>210.32132519999999</v>
      </c>
      <c r="M48" s="28">
        <f t="shared" si="6"/>
        <v>330.32841212</v>
      </c>
      <c r="N48" s="28">
        <f t="shared" si="6"/>
        <v>454.03994930000005</v>
      </c>
      <c r="O48" s="28">
        <f t="shared" si="6"/>
        <v>492.87983808000007</v>
      </c>
      <c r="P48" s="28">
        <f t="shared" si="6"/>
        <v>635.77757796000003</v>
      </c>
      <c r="Q48" s="28">
        <f t="shared" si="6"/>
        <v>529.99961266000003</v>
      </c>
      <c r="R48" s="28">
        <f t="shared" si="6"/>
        <v>607.25429828000006</v>
      </c>
      <c r="S48" s="28">
        <f t="shared" si="6"/>
        <v>333.09671808000002</v>
      </c>
      <c r="T48" s="28">
        <f t="shared" si="6"/>
        <v>186.93094238000003</v>
      </c>
      <c r="U48" s="28">
        <f t="shared" si="6"/>
        <v>110.08721822000001</v>
      </c>
      <c r="V48" s="28">
        <f t="shared" si="6"/>
        <v>230.9549963</v>
      </c>
      <c r="W48" s="28">
        <f t="shared" si="6"/>
        <v>553.89362027999994</v>
      </c>
      <c r="X48" s="28">
        <f t="shared" si="6"/>
        <v>896.42044099999998</v>
      </c>
      <c r="Y48" s="28">
        <f t="shared" si="6"/>
        <v>819.56358274000002</v>
      </c>
      <c r="Z48" s="28">
        <f t="shared" si="6"/>
        <v>1020.410874</v>
      </c>
      <c r="AA48" s="28">
        <f t="shared" si="6"/>
        <v>884.14811912000005</v>
      </c>
      <c r="AB48" s="28">
        <f t="shared" si="6"/>
        <v>782.5951673400001</v>
      </c>
      <c r="AC48" s="28">
        <f t="shared" si="6"/>
        <v>508.18622764000003</v>
      </c>
      <c r="AD48" s="28">
        <f t="shared" si="6"/>
        <v>485.12166108000002</v>
      </c>
      <c r="AE48" s="28">
        <f t="shared" si="6"/>
        <v>466.44234405999998</v>
      </c>
    </row>
    <row r="49" spans="1:31" x14ac:dyDescent="0.3">
      <c r="A49" s="69" t="s">
        <v>23</v>
      </c>
      <c r="B49" s="28">
        <f t="shared" ref="B49:AE49" si="7">B89*0.9058</f>
        <v>27.341745102000001</v>
      </c>
      <c r="C49" s="28">
        <f t="shared" si="7"/>
        <v>128.49298364000001</v>
      </c>
      <c r="D49" s="28">
        <f t="shared" si="7"/>
        <v>177.59504294000001</v>
      </c>
      <c r="E49" s="28">
        <f t="shared" si="7"/>
        <v>292.86379948000001</v>
      </c>
      <c r="F49" s="28">
        <f t="shared" si="7"/>
        <v>244.68629023999998</v>
      </c>
      <c r="G49" s="28">
        <f t="shared" si="7"/>
        <v>299.89036182000001</v>
      </c>
      <c r="H49" s="28">
        <f t="shared" si="7"/>
        <v>162.52787516000001</v>
      </c>
      <c r="I49" s="28">
        <f t="shared" si="7"/>
        <v>122.32738420000001</v>
      </c>
      <c r="J49" s="28">
        <f t="shared" si="7"/>
        <v>26.537675500000002</v>
      </c>
      <c r="K49" s="28">
        <f t="shared" si="7"/>
        <v>0</v>
      </c>
      <c r="L49" s="28">
        <f t="shared" si="7"/>
        <v>269.66408755999998</v>
      </c>
      <c r="M49" s="28">
        <f t="shared" si="7"/>
        <v>519.07783858000005</v>
      </c>
      <c r="N49" s="28">
        <f t="shared" si="7"/>
        <v>670.99952038000004</v>
      </c>
      <c r="O49" s="28">
        <f t="shared" si="7"/>
        <v>819.28595503999998</v>
      </c>
      <c r="P49" s="28">
        <f t="shared" si="7"/>
        <v>982.1752444</v>
      </c>
      <c r="Q49" s="28">
        <f t="shared" si="7"/>
        <v>906.74203199999999</v>
      </c>
      <c r="R49" s="28">
        <f t="shared" si="7"/>
        <v>812.93684052000015</v>
      </c>
      <c r="S49" s="28">
        <f t="shared" si="7"/>
        <v>439.2355541</v>
      </c>
      <c r="T49" s="28">
        <f t="shared" si="7"/>
        <v>270.35811152000002</v>
      </c>
      <c r="U49" s="28">
        <f t="shared" si="7"/>
        <v>135.05097564000002</v>
      </c>
      <c r="V49" s="28">
        <f t="shared" si="7"/>
        <v>440.10693370000007</v>
      </c>
      <c r="W49" s="28">
        <f t="shared" si="7"/>
        <v>692.24442532000012</v>
      </c>
      <c r="X49" s="28">
        <f t="shared" si="7"/>
        <v>1131.2255402000001</v>
      </c>
      <c r="Y49" s="28">
        <f t="shared" si="7"/>
        <v>1017.9244530000001</v>
      </c>
      <c r="Z49" s="28">
        <f t="shared" si="7"/>
        <v>1870.5096088000003</v>
      </c>
      <c r="AA49" s="28">
        <f t="shared" si="7"/>
        <v>1295.3592176</v>
      </c>
      <c r="AB49" s="28">
        <f t="shared" si="7"/>
        <v>984.24318580000011</v>
      </c>
      <c r="AC49" s="28">
        <f t="shared" si="7"/>
        <v>820.86032602</v>
      </c>
      <c r="AD49" s="28">
        <f t="shared" si="7"/>
        <v>749.73038826000004</v>
      </c>
      <c r="AE49" s="28">
        <f t="shared" si="7"/>
        <v>607.23228733999997</v>
      </c>
    </row>
    <row r="50" spans="1:31" x14ac:dyDescent="0.3">
      <c r="A50" s="69" t="s">
        <v>27</v>
      </c>
      <c r="B50" s="28">
        <f t="shared" ref="B50:AE50" si="8">B90*0.9058</f>
        <v>48.470897860000001</v>
      </c>
      <c r="C50" s="28">
        <f t="shared" si="8"/>
        <v>191.35903626000001</v>
      </c>
      <c r="D50" s="28">
        <f t="shared" si="8"/>
        <v>314.17808869999999</v>
      </c>
      <c r="E50" s="28">
        <f t="shared" si="8"/>
        <v>410.15004435999998</v>
      </c>
      <c r="F50" s="28">
        <f t="shared" si="8"/>
        <v>496.11490278000008</v>
      </c>
      <c r="G50" s="28">
        <f t="shared" si="8"/>
        <v>439.12368780000003</v>
      </c>
      <c r="H50" s="28">
        <f t="shared" si="8"/>
        <v>266.50918616000001</v>
      </c>
      <c r="I50" s="28">
        <f t="shared" si="8"/>
        <v>173.33696772000002</v>
      </c>
      <c r="J50" s="28">
        <f t="shared" si="8"/>
        <v>49.699280414</v>
      </c>
      <c r="K50" s="28">
        <f t="shared" si="8"/>
        <v>0</v>
      </c>
      <c r="L50" s="28">
        <f t="shared" si="8"/>
        <v>383.31291138000006</v>
      </c>
      <c r="M50" s="28">
        <f t="shared" si="8"/>
        <v>655.05209616000002</v>
      </c>
      <c r="N50" s="28">
        <f t="shared" si="8"/>
        <v>1024.9018304000001</v>
      </c>
      <c r="O50" s="28">
        <f t="shared" si="8"/>
        <v>1411.1657476</v>
      </c>
      <c r="P50" s="28">
        <f t="shared" si="8"/>
        <v>1327.1627614000001</v>
      </c>
      <c r="Q50" s="28">
        <f t="shared" si="8"/>
        <v>1304.5186672</v>
      </c>
      <c r="R50" s="28">
        <f t="shared" si="8"/>
        <v>936.65788860000009</v>
      </c>
      <c r="S50" s="28">
        <f t="shared" si="8"/>
        <v>757.25006812000004</v>
      </c>
      <c r="T50" s="28">
        <f t="shared" si="8"/>
        <v>438.95683944000007</v>
      </c>
      <c r="U50" s="28">
        <f t="shared" si="8"/>
        <v>173.33905106</v>
      </c>
      <c r="V50" s="28">
        <f t="shared" si="8"/>
        <v>623.31603445999997</v>
      </c>
      <c r="W50" s="28">
        <f t="shared" si="8"/>
        <v>1109.8676820000001</v>
      </c>
      <c r="X50" s="28">
        <f t="shared" si="8"/>
        <v>1620.6464904000002</v>
      </c>
      <c r="Y50" s="28">
        <f t="shared" si="8"/>
        <v>1735.7039238000002</v>
      </c>
      <c r="Z50" s="28">
        <f t="shared" si="8"/>
        <v>2067.1959266000003</v>
      </c>
      <c r="AA50" s="28">
        <f t="shared" si="8"/>
        <v>2010.1278092</v>
      </c>
      <c r="AB50" s="28">
        <f t="shared" si="8"/>
        <v>1503.5972027999999</v>
      </c>
      <c r="AC50" s="28">
        <f t="shared" si="8"/>
        <v>1364.4626996000002</v>
      </c>
      <c r="AD50" s="28">
        <f t="shared" si="8"/>
        <v>1226.8481288</v>
      </c>
      <c r="AE50" s="28">
        <f t="shared" si="8"/>
        <v>987.73232740000003</v>
      </c>
    </row>
    <row r="51" spans="1:31" ht="14.4" thickBot="1" x14ac:dyDescent="0.35">
      <c r="A51" s="70" t="s">
        <v>28</v>
      </c>
      <c r="B51" s="28">
        <f t="shared" ref="B51:AE51" si="9">B91*0.9058</f>
        <v>62.543732748000011</v>
      </c>
      <c r="C51" s="28">
        <f t="shared" si="9"/>
        <v>247.19825480000003</v>
      </c>
      <c r="D51" s="28">
        <f t="shared" si="9"/>
        <v>475.23431060000007</v>
      </c>
      <c r="E51" s="28">
        <f t="shared" si="9"/>
        <v>488.50944365999999</v>
      </c>
      <c r="F51" s="28">
        <f t="shared" si="9"/>
        <v>588.77262682000003</v>
      </c>
      <c r="G51" s="28">
        <f t="shared" si="9"/>
        <v>622.26186442000005</v>
      </c>
      <c r="H51" s="28">
        <f t="shared" si="9"/>
        <v>420.15750392000001</v>
      </c>
      <c r="I51" s="28">
        <f t="shared" si="9"/>
        <v>210.19958568000001</v>
      </c>
      <c r="J51" s="28">
        <f t="shared" si="9"/>
        <v>62.698361866000006</v>
      </c>
      <c r="K51" s="28">
        <f t="shared" si="9"/>
        <v>0</v>
      </c>
      <c r="L51" s="28">
        <f t="shared" si="9"/>
        <v>593.98342247999994</v>
      </c>
      <c r="M51" s="28">
        <f t="shared" si="9"/>
        <v>1061.8276731999999</v>
      </c>
      <c r="N51" s="28">
        <f t="shared" si="9"/>
        <v>1499.7901254000001</v>
      </c>
      <c r="O51" s="28">
        <f t="shared" si="9"/>
        <v>1976.7300574000001</v>
      </c>
      <c r="P51" s="28">
        <f t="shared" si="9"/>
        <v>1890.875616</v>
      </c>
      <c r="Q51" s="28">
        <f t="shared" si="9"/>
        <v>1662.0678186</v>
      </c>
      <c r="R51" s="28">
        <f t="shared" si="9"/>
        <v>1675.8486598000002</v>
      </c>
      <c r="S51" s="28">
        <f t="shared" si="9"/>
        <v>1030.1907966000001</v>
      </c>
      <c r="T51" s="28">
        <f t="shared" si="9"/>
        <v>703.56592894000005</v>
      </c>
      <c r="U51" s="28">
        <f t="shared" si="9"/>
        <v>280.56593404000006</v>
      </c>
      <c r="V51" s="28">
        <f t="shared" si="9"/>
        <v>920.6605548</v>
      </c>
      <c r="W51" s="28">
        <f t="shared" si="9"/>
        <v>1634.9617536000001</v>
      </c>
      <c r="X51" s="28">
        <f t="shared" si="9"/>
        <v>2296.6178564000002</v>
      </c>
      <c r="Y51" s="28">
        <f t="shared" si="9"/>
        <v>2049.8715958000003</v>
      </c>
      <c r="Z51" s="28">
        <f t="shared" si="9"/>
        <v>3279.2450950000002</v>
      </c>
      <c r="AA51" s="28">
        <f t="shared" si="9"/>
        <v>2883.9286126000002</v>
      </c>
      <c r="AB51" s="28">
        <f t="shared" si="9"/>
        <v>2333.3779378000004</v>
      </c>
      <c r="AC51" s="28">
        <f t="shared" si="9"/>
        <v>2041.4277282</v>
      </c>
      <c r="AD51" s="28">
        <f t="shared" si="9"/>
        <v>1670.8178466000002</v>
      </c>
      <c r="AE51" s="28">
        <f t="shared" si="9"/>
        <v>1449.8425018000003</v>
      </c>
    </row>
    <row r="52" spans="1:31" ht="14.4" thickTop="1" x14ac:dyDescent="0.3">
      <c r="A52" s="69" t="s">
        <v>11</v>
      </c>
      <c r="B52" s="28">
        <f t="shared" ref="B52:AE52" si="10">B92*0.9058</f>
        <v>5.723879729400001</v>
      </c>
      <c r="C52" s="28">
        <f t="shared" si="10"/>
        <v>31.356024252000001</v>
      </c>
      <c r="D52" s="28">
        <f t="shared" si="10"/>
        <v>62.622220318000004</v>
      </c>
      <c r="E52" s="28">
        <f t="shared" si="10"/>
        <v>97.061814220000002</v>
      </c>
      <c r="F52" s="28">
        <f t="shared" si="10"/>
        <v>78.35641016000001</v>
      </c>
      <c r="G52" s="28">
        <f t="shared" si="10"/>
        <v>47.094706862000002</v>
      </c>
      <c r="H52" s="28">
        <f t="shared" si="10"/>
        <v>47.603974796000003</v>
      </c>
      <c r="I52" s="28">
        <f t="shared" si="10"/>
        <v>26.828654692000001</v>
      </c>
      <c r="J52" s="28">
        <f t="shared" si="10"/>
        <v>4.6627160076000003</v>
      </c>
      <c r="K52" s="28">
        <f t="shared" si="10"/>
        <v>0</v>
      </c>
      <c r="L52" s="28">
        <f t="shared" si="10"/>
        <v>78.970950170000009</v>
      </c>
      <c r="M52" s="28">
        <f t="shared" si="10"/>
        <v>133.06084246</v>
      </c>
      <c r="N52" s="28">
        <f t="shared" si="10"/>
        <v>175.07338632</v>
      </c>
      <c r="O52" s="28">
        <f t="shared" si="10"/>
        <v>227.64402556000002</v>
      </c>
      <c r="P52" s="28">
        <f t="shared" si="10"/>
        <v>163.22706218000002</v>
      </c>
      <c r="Q52" s="28">
        <f t="shared" si="10"/>
        <v>226.73849730000001</v>
      </c>
      <c r="R52" s="28">
        <f t="shared" si="10"/>
        <v>176.66378996000003</v>
      </c>
      <c r="S52" s="28">
        <f t="shared" si="10"/>
        <v>108.1217228</v>
      </c>
      <c r="T52" s="28">
        <f t="shared" si="10"/>
        <v>88.034258158</v>
      </c>
      <c r="U52" s="28">
        <f t="shared" si="10"/>
        <v>44.803168732000003</v>
      </c>
      <c r="V52" s="28">
        <f t="shared" si="10"/>
        <v>92.908902380000001</v>
      </c>
      <c r="W52" s="28">
        <f t="shared" si="10"/>
        <v>209.08907488</v>
      </c>
      <c r="X52" s="28">
        <f t="shared" si="10"/>
        <v>210.98989618000002</v>
      </c>
      <c r="Y52" s="28">
        <f t="shared" si="10"/>
        <v>295.09143341999999</v>
      </c>
      <c r="Z52" s="28">
        <f t="shared" si="10"/>
        <v>350.66869460000004</v>
      </c>
      <c r="AA52" s="28">
        <f t="shared" si="10"/>
        <v>359.18792475999999</v>
      </c>
      <c r="AB52" s="28">
        <f t="shared" si="10"/>
        <v>228.94937394000002</v>
      </c>
      <c r="AC52" s="28">
        <f t="shared" si="10"/>
        <v>197.66023396</v>
      </c>
      <c r="AD52" s="28">
        <f t="shared" si="10"/>
        <v>156.40457658</v>
      </c>
      <c r="AE52" s="28">
        <f t="shared" si="10"/>
        <v>134.96564928000001</v>
      </c>
    </row>
    <row r="53" spans="1:31" x14ac:dyDescent="0.3">
      <c r="A53" s="69" t="s">
        <v>12</v>
      </c>
      <c r="B53" s="28">
        <f t="shared" ref="B53:AE53" si="11">B93*0.9058</f>
        <v>7.8508113544000002</v>
      </c>
      <c r="C53" s="28">
        <f t="shared" si="11"/>
        <v>33.373476360000005</v>
      </c>
      <c r="D53" s="28">
        <f t="shared" si="11"/>
        <v>57.870293879999998</v>
      </c>
      <c r="E53" s="28">
        <f t="shared" si="11"/>
        <v>115.50317758000001</v>
      </c>
      <c r="F53" s="28">
        <f t="shared" si="11"/>
        <v>64.179680012000006</v>
      </c>
      <c r="G53" s="28">
        <f t="shared" si="11"/>
        <v>61.402062428000008</v>
      </c>
      <c r="H53" s="28">
        <f t="shared" si="11"/>
        <v>45.719494128000001</v>
      </c>
      <c r="I53" s="28">
        <f t="shared" si="11"/>
        <v>28.247490754000001</v>
      </c>
      <c r="J53" s="28">
        <f t="shared" si="11"/>
        <v>5.1062002166000005</v>
      </c>
      <c r="K53" s="28">
        <f t="shared" si="11"/>
        <v>0</v>
      </c>
      <c r="L53" s="28">
        <f t="shared" si="11"/>
        <v>79.088378082000006</v>
      </c>
      <c r="M53" s="28">
        <f t="shared" si="11"/>
        <v>132.89625860000001</v>
      </c>
      <c r="N53" s="28">
        <f t="shared" si="11"/>
        <v>166.67716380000002</v>
      </c>
      <c r="O53" s="28">
        <f t="shared" si="11"/>
        <v>216.39072868</v>
      </c>
      <c r="P53" s="28">
        <f t="shared" si="11"/>
        <v>222.59437172000003</v>
      </c>
      <c r="Q53" s="28">
        <f t="shared" si="11"/>
        <v>222.96783306</v>
      </c>
      <c r="R53" s="28">
        <f t="shared" si="11"/>
        <v>230.86957936000002</v>
      </c>
      <c r="S53" s="28">
        <f t="shared" si="11"/>
        <v>158.28646666000003</v>
      </c>
      <c r="T53" s="28">
        <f t="shared" si="11"/>
        <v>94.290337960000002</v>
      </c>
      <c r="U53" s="28">
        <f t="shared" si="11"/>
        <v>41.961094420000002</v>
      </c>
      <c r="V53" s="28">
        <f t="shared" si="11"/>
        <v>87.060505042000003</v>
      </c>
      <c r="W53" s="28">
        <f t="shared" si="11"/>
        <v>189.11337689999999</v>
      </c>
      <c r="X53" s="28">
        <f t="shared" si="11"/>
        <v>309.78124492000006</v>
      </c>
      <c r="Y53" s="28">
        <f t="shared" si="11"/>
        <v>348.47910425999999</v>
      </c>
      <c r="Z53" s="28">
        <f t="shared" si="11"/>
        <v>384.16898295999999</v>
      </c>
      <c r="AA53" s="28">
        <f t="shared" si="11"/>
        <v>313.00127334000001</v>
      </c>
      <c r="AB53" s="28">
        <f t="shared" si="11"/>
        <v>240.33564226000001</v>
      </c>
      <c r="AC53" s="28">
        <f t="shared" si="11"/>
        <v>160.65413728000001</v>
      </c>
      <c r="AD53" s="28">
        <f t="shared" si="11"/>
        <v>255.97246766000001</v>
      </c>
      <c r="AE53" s="28">
        <f t="shared" si="11"/>
        <v>172.22808735999999</v>
      </c>
    </row>
    <row r="54" spans="1:31" x14ac:dyDescent="0.3">
      <c r="A54" s="69" t="s">
        <v>13</v>
      </c>
      <c r="B54" s="28">
        <f t="shared" ref="B54:AE54" si="12">B94*0.9058</f>
        <v>10.215712038000001</v>
      </c>
      <c r="C54" s="28">
        <f t="shared" si="12"/>
        <v>35.267078434000005</v>
      </c>
      <c r="D54" s="28">
        <f t="shared" si="12"/>
        <v>59.346458024000007</v>
      </c>
      <c r="E54" s="28">
        <f t="shared" si="12"/>
        <v>133.33847015999999</v>
      </c>
      <c r="F54" s="28">
        <f t="shared" si="12"/>
        <v>82.682085234000013</v>
      </c>
      <c r="G54" s="28">
        <f t="shared" si="12"/>
        <v>88.011957362000004</v>
      </c>
      <c r="H54" s="28">
        <f t="shared" si="12"/>
        <v>42.949195408000001</v>
      </c>
      <c r="I54" s="28">
        <f t="shared" si="12"/>
        <v>41.126734866000007</v>
      </c>
      <c r="J54" s="28">
        <f t="shared" si="12"/>
        <v>9.3266331059999992</v>
      </c>
      <c r="K54" s="28">
        <f t="shared" si="12"/>
        <v>0</v>
      </c>
      <c r="L54" s="28">
        <f t="shared" si="12"/>
        <v>111.53350908</v>
      </c>
      <c r="M54" s="28">
        <f t="shared" si="12"/>
        <v>150.91588148000002</v>
      </c>
      <c r="N54" s="28">
        <f t="shared" si="12"/>
        <v>203.70563374</v>
      </c>
      <c r="O54" s="28">
        <f t="shared" si="12"/>
        <v>258.11178610000002</v>
      </c>
      <c r="P54" s="28">
        <f t="shared" si="12"/>
        <v>192.97326244000001</v>
      </c>
      <c r="Q54" s="28">
        <f t="shared" si="12"/>
        <v>202.49050304000002</v>
      </c>
      <c r="R54" s="28">
        <f t="shared" si="12"/>
        <v>313.81649334000002</v>
      </c>
      <c r="S54" s="28">
        <f t="shared" si="12"/>
        <v>192.34309738000002</v>
      </c>
      <c r="T54" s="28">
        <f t="shared" si="12"/>
        <v>104.647074</v>
      </c>
      <c r="U54" s="28">
        <f t="shared" si="12"/>
        <v>47.058927761999996</v>
      </c>
      <c r="V54" s="28">
        <f t="shared" si="12"/>
        <v>104.76011784000001</v>
      </c>
      <c r="W54" s="28">
        <f t="shared" si="12"/>
        <v>212.93763792000001</v>
      </c>
      <c r="X54" s="28">
        <f t="shared" si="12"/>
        <v>320.85963182</v>
      </c>
      <c r="Y54" s="28">
        <f t="shared" si="12"/>
        <v>340.29194038000003</v>
      </c>
      <c r="Z54" s="28">
        <f t="shared" si="12"/>
        <v>467.13872310000005</v>
      </c>
      <c r="AA54" s="28">
        <f t="shared" si="12"/>
        <v>396.47907670000001</v>
      </c>
      <c r="AB54" s="28">
        <f t="shared" si="12"/>
        <v>279.33377430000002</v>
      </c>
      <c r="AC54" s="28">
        <f t="shared" si="12"/>
        <v>191.00504961999999</v>
      </c>
      <c r="AD54" s="28">
        <f t="shared" si="12"/>
        <v>310.27553998000002</v>
      </c>
      <c r="AE54" s="28">
        <f t="shared" si="12"/>
        <v>172.17998937999999</v>
      </c>
    </row>
    <row r="55" spans="1:31" x14ac:dyDescent="0.3">
      <c r="A55" s="69" t="s">
        <v>14</v>
      </c>
      <c r="B55" s="28">
        <f t="shared" ref="B55:AE55" si="13">B95*0.9058</f>
        <v>11.095117026</v>
      </c>
      <c r="C55" s="28">
        <f t="shared" si="13"/>
        <v>56.284745328</v>
      </c>
      <c r="D55" s="28">
        <f t="shared" si="13"/>
        <v>83.638129960000015</v>
      </c>
      <c r="E55" s="28">
        <f t="shared" si="13"/>
        <v>111.82363682</v>
      </c>
      <c r="F55" s="28">
        <f t="shared" si="13"/>
        <v>99.777583780000001</v>
      </c>
      <c r="G55" s="28">
        <f t="shared" si="13"/>
        <v>96.1955071</v>
      </c>
      <c r="H55" s="28">
        <f t="shared" si="13"/>
        <v>58.250811402000004</v>
      </c>
      <c r="I55" s="28">
        <f t="shared" si="13"/>
        <v>37.610500787999996</v>
      </c>
      <c r="J55" s="28">
        <f t="shared" si="13"/>
        <v>13.211654596000001</v>
      </c>
      <c r="K55" s="28">
        <f t="shared" si="13"/>
        <v>0</v>
      </c>
      <c r="L55" s="28">
        <f t="shared" si="13"/>
        <v>129.03139116</v>
      </c>
      <c r="M55" s="28">
        <f t="shared" si="13"/>
        <v>221.3104908</v>
      </c>
      <c r="N55" s="28">
        <f t="shared" si="13"/>
        <v>225.76883839999999</v>
      </c>
      <c r="O55" s="28">
        <f t="shared" si="13"/>
        <v>318.64178052000005</v>
      </c>
      <c r="P55" s="28">
        <f t="shared" si="13"/>
        <v>352.47929822000003</v>
      </c>
      <c r="Q55" s="28">
        <f t="shared" si="13"/>
        <v>355.75150072000002</v>
      </c>
      <c r="R55" s="28">
        <f t="shared" si="13"/>
        <v>358.41047662</v>
      </c>
      <c r="S55" s="28">
        <f t="shared" si="13"/>
        <v>246.06410262000003</v>
      </c>
      <c r="T55" s="28">
        <f t="shared" si="13"/>
        <v>113.88704922000001</v>
      </c>
      <c r="U55" s="28">
        <f t="shared" si="13"/>
        <v>59.775236570000011</v>
      </c>
      <c r="V55" s="28">
        <f t="shared" si="13"/>
        <v>141.13677410000003</v>
      </c>
      <c r="W55" s="28">
        <f t="shared" si="13"/>
        <v>351.97268428000001</v>
      </c>
      <c r="X55" s="28">
        <f t="shared" si="13"/>
        <v>444.32497256000005</v>
      </c>
      <c r="Y55" s="28">
        <f t="shared" si="13"/>
        <v>518.81896094000001</v>
      </c>
      <c r="Z55" s="28">
        <f t="shared" si="13"/>
        <v>813.08493882000005</v>
      </c>
      <c r="AA55" s="28">
        <f t="shared" si="13"/>
        <v>576.61796836000008</v>
      </c>
      <c r="AB55" s="28">
        <f t="shared" si="13"/>
        <v>384.27106662</v>
      </c>
      <c r="AC55" s="28">
        <f t="shared" si="13"/>
        <v>204.2329905</v>
      </c>
      <c r="AD55" s="28">
        <f t="shared" si="13"/>
        <v>382.57332568000004</v>
      </c>
      <c r="AE55" s="28">
        <f t="shared" si="13"/>
        <v>266.00619541999998</v>
      </c>
    </row>
    <row r="56" spans="1:31" x14ac:dyDescent="0.3">
      <c r="A56" s="69" t="s">
        <v>15</v>
      </c>
      <c r="B56" s="28">
        <f t="shared" ref="B56:AE56" si="14">B96*0.9058</f>
        <v>17.464485233999998</v>
      </c>
      <c r="C56" s="28">
        <f t="shared" si="14"/>
        <v>65.816098292000007</v>
      </c>
      <c r="D56" s="28">
        <f t="shared" si="14"/>
        <v>116.26604234000001</v>
      </c>
      <c r="E56" s="28">
        <f t="shared" si="14"/>
        <v>187.90694188000001</v>
      </c>
      <c r="F56" s="28">
        <f t="shared" si="14"/>
        <v>147.72782780000003</v>
      </c>
      <c r="G56" s="28">
        <f t="shared" si="14"/>
        <v>166.97218286</v>
      </c>
      <c r="H56" s="28">
        <f t="shared" si="14"/>
        <v>70.418151062000007</v>
      </c>
      <c r="I56" s="28">
        <f t="shared" si="14"/>
        <v>67.602426472000005</v>
      </c>
      <c r="J56" s="28">
        <f t="shared" si="14"/>
        <v>17.587782730000001</v>
      </c>
      <c r="K56" s="28">
        <f t="shared" si="14"/>
        <v>0</v>
      </c>
      <c r="L56" s="28">
        <f t="shared" si="14"/>
        <v>135.84590572000002</v>
      </c>
      <c r="M56" s="28">
        <f t="shared" si="14"/>
        <v>260.32592362000003</v>
      </c>
      <c r="N56" s="28">
        <f t="shared" si="14"/>
        <v>349.18753044000005</v>
      </c>
      <c r="O56" s="28">
        <f t="shared" si="14"/>
        <v>424.63759072000005</v>
      </c>
      <c r="P56" s="28">
        <f t="shared" si="14"/>
        <v>409.15139986000003</v>
      </c>
      <c r="Q56" s="28">
        <f t="shared" si="14"/>
        <v>418.98014508</v>
      </c>
      <c r="R56" s="28">
        <f t="shared" si="14"/>
        <v>369.99873834000005</v>
      </c>
      <c r="S56" s="28">
        <f t="shared" si="14"/>
        <v>223.52997254000002</v>
      </c>
      <c r="T56" s="28">
        <f t="shared" si="14"/>
        <v>135.39155644000002</v>
      </c>
      <c r="U56" s="28">
        <f t="shared" si="14"/>
        <v>72.058790369999997</v>
      </c>
      <c r="V56" s="28">
        <f t="shared" si="14"/>
        <v>200.63669275999999</v>
      </c>
      <c r="W56" s="28">
        <f t="shared" si="14"/>
        <v>370.20181870000005</v>
      </c>
      <c r="X56" s="28">
        <f t="shared" si="14"/>
        <v>739.48551852000003</v>
      </c>
      <c r="Y56" s="28">
        <f t="shared" si="14"/>
        <v>623.49194082000008</v>
      </c>
      <c r="Z56" s="28">
        <f t="shared" si="14"/>
        <v>760.99364894000007</v>
      </c>
      <c r="AA56" s="28">
        <f t="shared" si="14"/>
        <v>796.04158717999996</v>
      </c>
      <c r="AB56" s="28">
        <f t="shared" si="14"/>
        <v>654.91631674000007</v>
      </c>
      <c r="AC56" s="28">
        <f t="shared" si="14"/>
        <v>398.21196268</v>
      </c>
      <c r="AD56" s="28">
        <f t="shared" si="14"/>
        <v>454.57980609999998</v>
      </c>
      <c r="AE56" s="28">
        <f t="shared" si="14"/>
        <v>298.94144574000001</v>
      </c>
    </row>
    <row r="57" spans="1:31" x14ac:dyDescent="0.3">
      <c r="A57" s="69" t="s">
        <v>29</v>
      </c>
      <c r="B57" s="28">
        <f t="shared" ref="B57:AE57" si="15">B97*0.9058</f>
        <v>21.470512546000002</v>
      </c>
      <c r="C57" s="28">
        <f t="shared" si="15"/>
        <v>88.112066377999994</v>
      </c>
      <c r="D57" s="28">
        <f t="shared" si="15"/>
        <v>125.79940618000002</v>
      </c>
      <c r="E57" s="28">
        <f t="shared" si="15"/>
        <v>204.93616304</v>
      </c>
      <c r="F57" s="28">
        <f t="shared" si="15"/>
        <v>217.79299766000003</v>
      </c>
      <c r="G57" s="28">
        <f t="shared" si="15"/>
        <v>289.55128888000002</v>
      </c>
      <c r="H57" s="28">
        <f t="shared" si="15"/>
        <v>148.52719630000001</v>
      </c>
      <c r="I57" s="28">
        <f t="shared" si="15"/>
        <v>80.947795264000007</v>
      </c>
      <c r="J57" s="28">
        <f t="shared" si="15"/>
        <v>19.743641078000003</v>
      </c>
      <c r="K57" s="28">
        <f t="shared" si="15"/>
        <v>0</v>
      </c>
      <c r="L57" s="28">
        <f t="shared" si="15"/>
        <v>220.26510702000002</v>
      </c>
      <c r="M57" s="28">
        <f t="shared" si="15"/>
        <v>357.87071040000006</v>
      </c>
      <c r="N57" s="28">
        <f t="shared" si="15"/>
        <v>584.80567571999995</v>
      </c>
      <c r="O57" s="28">
        <f t="shared" si="15"/>
        <v>575.10383308000007</v>
      </c>
      <c r="P57" s="28">
        <f t="shared" si="15"/>
        <v>562.32852046000005</v>
      </c>
      <c r="Q57" s="28">
        <f t="shared" si="15"/>
        <v>593.34338420000006</v>
      </c>
      <c r="R57" s="28">
        <f t="shared" si="15"/>
        <v>587.16175210000006</v>
      </c>
      <c r="S57" s="28">
        <f t="shared" si="15"/>
        <v>359.58665791999999</v>
      </c>
      <c r="T57" s="28">
        <f t="shared" si="15"/>
        <v>196.2248127</v>
      </c>
      <c r="U57" s="28">
        <f t="shared" si="15"/>
        <v>112.47155556</v>
      </c>
      <c r="V57" s="28">
        <f t="shared" si="15"/>
        <v>244.60576462000003</v>
      </c>
      <c r="W57" s="28">
        <f t="shared" si="15"/>
        <v>596.47491596000009</v>
      </c>
      <c r="X57" s="28">
        <f t="shared" si="15"/>
        <v>994.98144479999996</v>
      </c>
      <c r="Y57" s="28">
        <f t="shared" si="15"/>
        <v>798.68887826000002</v>
      </c>
      <c r="Z57" s="28">
        <f t="shared" si="15"/>
        <v>1072.9028898000001</v>
      </c>
      <c r="AA57" s="28">
        <f t="shared" si="15"/>
        <v>1204.7556668000002</v>
      </c>
      <c r="AB57" s="28">
        <f t="shared" si="15"/>
        <v>1074.817751</v>
      </c>
      <c r="AC57" s="28">
        <f t="shared" si="15"/>
        <v>585.67442849999998</v>
      </c>
      <c r="AD57" s="28">
        <f t="shared" si="15"/>
        <v>571.50653896000006</v>
      </c>
      <c r="AE57" s="28">
        <f t="shared" si="15"/>
        <v>473.29363410000002</v>
      </c>
    </row>
    <row r="58" spans="1:31" x14ac:dyDescent="0.3">
      <c r="A58" s="69" t="s">
        <v>24</v>
      </c>
      <c r="B58" s="28">
        <f t="shared" ref="B58:AE58" si="16">B98*0.9058</f>
        <v>25.141855816</v>
      </c>
      <c r="C58" s="28">
        <f t="shared" si="16"/>
        <v>125.16788242000001</v>
      </c>
      <c r="D58" s="28">
        <f t="shared" si="16"/>
        <v>201.19874166000002</v>
      </c>
      <c r="E58" s="28">
        <f t="shared" si="16"/>
        <v>269.46381518000004</v>
      </c>
      <c r="F58" s="28">
        <f t="shared" si="16"/>
        <v>259.07111888000003</v>
      </c>
      <c r="G58" s="28">
        <f t="shared" si="16"/>
        <v>309.65144378000002</v>
      </c>
      <c r="H58" s="28">
        <f t="shared" si="16"/>
        <v>138.70660328</v>
      </c>
      <c r="I58" s="28">
        <f t="shared" si="16"/>
        <v>107.82063488000001</v>
      </c>
      <c r="J58" s="28">
        <f t="shared" si="16"/>
        <v>30.819854058000004</v>
      </c>
      <c r="K58" s="28">
        <f t="shared" si="16"/>
        <v>0</v>
      </c>
      <c r="L58" s="28">
        <f t="shared" si="16"/>
        <v>257.67971950000003</v>
      </c>
      <c r="M58" s="28">
        <f t="shared" si="16"/>
        <v>500.74200092000007</v>
      </c>
      <c r="N58" s="28">
        <f t="shared" si="16"/>
        <v>644.20731507999994</v>
      </c>
      <c r="O58" s="28">
        <f t="shared" si="16"/>
        <v>984.44970820000003</v>
      </c>
      <c r="P58" s="28">
        <f t="shared" si="16"/>
        <v>950.32822220000014</v>
      </c>
      <c r="Q58" s="28">
        <f t="shared" si="16"/>
        <v>931.02471839999998</v>
      </c>
      <c r="R58" s="28">
        <f t="shared" si="16"/>
        <v>712.74566846000005</v>
      </c>
      <c r="S58" s="28">
        <f t="shared" si="16"/>
        <v>455.57455566000004</v>
      </c>
      <c r="T58" s="28">
        <f t="shared" si="16"/>
        <v>325.66345153999998</v>
      </c>
      <c r="U58" s="28">
        <f t="shared" si="16"/>
        <v>120.28317476000001</v>
      </c>
      <c r="V58" s="28">
        <f t="shared" si="16"/>
        <v>490.43191358000007</v>
      </c>
      <c r="W58" s="28">
        <f t="shared" si="16"/>
        <v>677.74872676000007</v>
      </c>
      <c r="X58" s="28">
        <f t="shared" si="16"/>
        <v>1079.7824408000001</v>
      </c>
      <c r="Y58" s="28">
        <f t="shared" si="16"/>
        <v>997.88091059999999</v>
      </c>
      <c r="Z58" s="28">
        <f t="shared" si="16"/>
        <v>1639.2326006000003</v>
      </c>
      <c r="AA58" s="28">
        <f t="shared" si="16"/>
        <v>1227.2475866</v>
      </c>
      <c r="AB58" s="28">
        <f t="shared" si="16"/>
        <v>1031.248771</v>
      </c>
      <c r="AC58" s="28">
        <f t="shared" si="16"/>
        <v>804.26806278000004</v>
      </c>
      <c r="AD58" s="28">
        <f t="shared" si="16"/>
        <v>824.1914055200001</v>
      </c>
      <c r="AE58" s="28">
        <f t="shared" si="16"/>
        <v>598.21758458000011</v>
      </c>
    </row>
    <row r="59" spans="1:31" x14ac:dyDescent="0.3">
      <c r="A59" s="69" t="s">
        <v>30</v>
      </c>
      <c r="B59" s="28">
        <f t="shared" ref="B59:AE59" si="17">B99*0.9058</f>
        <v>41.791356558000004</v>
      </c>
      <c r="C59" s="28">
        <f t="shared" si="17"/>
        <v>156.97142622000001</v>
      </c>
      <c r="D59" s="28">
        <f t="shared" si="17"/>
        <v>290.78589427999998</v>
      </c>
      <c r="E59" s="28">
        <f t="shared" si="17"/>
        <v>346.35926052000002</v>
      </c>
      <c r="F59" s="28">
        <f t="shared" si="17"/>
        <v>340.2886795</v>
      </c>
      <c r="G59" s="28">
        <f t="shared" si="17"/>
        <v>388.40332622000005</v>
      </c>
      <c r="H59" s="28">
        <f t="shared" si="17"/>
        <v>217.09344832000002</v>
      </c>
      <c r="I59" s="28">
        <f t="shared" si="17"/>
        <v>143.79928261999999</v>
      </c>
      <c r="J59" s="28">
        <f t="shared" si="17"/>
        <v>42.939802262000001</v>
      </c>
      <c r="K59" s="28">
        <f t="shared" si="17"/>
        <v>0</v>
      </c>
      <c r="L59" s="28">
        <f t="shared" si="17"/>
        <v>298.50811102</v>
      </c>
      <c r="M59" s="28">
        <f t="shared" si="17"/>
        <v>599.97465542000009</v>
      </c>
      <c r="N59" s="28">
        <f t="shared" si="17"/>
        <v>1006.8809394000001</v>
      </c>
      <c r="O59" s="28">
        <f t="shared" si="17"/>
        <v>1039.6808632000002</v>
      </c>
      <c r="P59" s="28">
        <f t="shared" si="17"/>
        <v>1128.6123072</v>
      </c>
      <c r="Q59" s="28">
        <f t="shared" si="17"/>
        <v>1222.1814472000001</v>
      </c>
      <c r="R59" s="28">
        <f t="shared" si="17"/>
        <v>881.94693454000003</v>
      </c>
      <c r="S59" s="28">
        <f t="shared" si="17"/>
        <v>661.20691657999998</v>
      </c>
      <c r="T59" s="28">
        <f t="shared" si="17"/>
        <v>382.08600527999999</v>
      </c>
      <c r="U59" s="28">
        <f t="shared" si="17"/>
        <v>148.63987782000001</v>
      </c>
      <c r="V59" s="28">
        <f t="shared" si="17"/>
        <v>494.23500546000002</v>
      </c>
      <c r="W59" s="28">
        <f t="shared" si="17"/>
        <v>887.35591924000005</v>
      </c>
      <c r="X59" s="28">
        <f t="shared" si="17"/>
        <v>1373.5623664</v>
      </c>
      <c r="Y59" s="28">
        <f t="shared" si="17"/>
        <v>1257.7667060000001</v>
      </c>
      <c r="Z59" s="28">
        <f t="shared" si="17"/>
        <v>1729.4856068000001</v>
      </c>
      <c r="AA59" s="28">
        <f t="shared" si="17"/>
        <v>1548.9750654000002</v>
      </c>
      <c r="AB59" s="28">
        <f t="shared" si="17"/>
        <v>1286.675313</v>
      </c>
      <c r="AC59" s="28">
        <f t="shared" si="17"/>
        <v>1116.6539356000001</v>
      </c>
      <c r="AD59" s="28">
        <f t="shared" si="17"/>
        <v>939.56731820000005</v>
      </c>
      <c r="AE59" s="28">
        <f t="shared" si="17"/>
        <v>772.72538938000002</v>
      </c>
    </row>
    <row r="60" spans="1:31" ht="14.4" thickBot="1" x14ac:dyDescent="0.35">
      <c r="A60" s="70" t="s">
        <v>31</v>
      </c>
      <c r="B60" s="28">
        <f t="shared" ref="B60:AE60" si="18">B100*0.9058</f>
        <v>45.346250180000006</v>
      </c>
      <c r="C60" s="28">
        <f t="shared" si="18"/>
        <v>125.31534666</v>
      </c>
      <c r="D60" s="28">
        <f t="shared" si="18"/>
        <v>275.63783856000003</v>
      </c>
      <c r="E60" s="28">
        <f t="shared" si="18"/>
        <v>347.04304894000001</v>
      </c>
      <c r="F60" s="28">
        <f t="shared" si="18"/>
        <v>476.67000359999997</v>
      </c>
      <c r="G60" s="28">
        <f t="shared" si="18"/>
        <v>404.41832312000003</v>
      </c>
      <c r="H60" s="28">
        <f t="shared" si="18"/>
        <v>259.22972446</v>
      </c>
      <c r="I60" s="28">
        <f t="shared" si="18"/>
        <v>147.51378726000002</v>
      </c>
      <c r="J60" s="28">
        <f t="shared" si="18"/>
        <v>43.787160046000004</v>
      </c>
      <c r="K60" s="28">
        <f t="shared" si="18"/>
        <v>0</v>
      </c>
      <c r="L60" s="28">
        <f t="shared" si="18"/>
        <v>384.62903878000003</v>
      </c>
      <c r="M60" s="28">
        <f t="shared" si="18"/>
        <v>702.80270186000007</v>
      </c>
      <c r="N60" s="28">
        <f t="shared" si="18"/>
        <v>1042.8140254</v>
      </c>
      <c r="O60" s="28">
        <f t="shared" si="18"/>
        <v>1399.5361814000003</v>
      </c>
      <c r="P60" s="28">
        <f t="shared" si="18"/>
        <v>1341.7606342000001</v>
      </c>
      <c r="Q60" s="28">
        <f t="shared" si="18"/>
        <v>1112.195588</v>
      </c>
      <c r="R60" s="28">
        <f t="shared" si="18"/>
        <v>1046.2497248000002</v>
      </c>
      <c r="S60" s="28">
        <f t="shared" si="18"/>
        <v>690.29985388000011</v>
      </c>
      <c r="T60" s="28">
        <f t="shared" si="18"/>
        <v>491.20048488000003</v>
      </c>
      <c r="U60" s="28">
        <f t="shared" si="18"/>
        <v>179.70293012000002</v>
      </c>
      <c r="V60" s="28">
        <f t="shared" si="18"/>
        <v>536.77599304</v>
      </c>
      <c r="W60" s="28">
        <f t="shared" si="18"/>
        <v>1069.5659226</v>
      </c>
      <c r="X60" s="28">
        <f t="shared" si="18"/>
        <v>1228.1751258000002</v>
      </c>
      <c r="Y60" s="28">
        <f t="shared" si="18"/>
        <v>1324.2053243999999</v>
      </c>
      <c r="Z60" s="28">
        <f t="shared" si="18"/>
        <v>2078.3762160000001</v>
      </c>
      <c r="AA60" s="28">
        <f t="shared" si="18"/>
        <v>2050.0101832000005</v>
      </c>
      <c r="AB60" s="28">
        <f t="shared" si="18"/>
        <v>1602.4969758000002</v>
      </c>
      <c r="AC60" s="28">
        <f t="shared" si="18"/>
        <v>1615.9689392</v>
      </c>
      <c r="AD60" s="28">
        <f t="shared" si="18"/>
        <v>1042.7533367999999</v>
      </c>
      <c r="AE60" s="28">
        <f t="shared" si="18"/>
        <v>1053.9870684</v>
      </c>
    </row>
    <row r="61" spans="1:31" ht="14.4" thickTop="1" x14ac:dyDescent="0.3">
      <c r="A61" s="69" t="s">
        <v>16</v>
      </c>
      <c r="B61" s="28">
        <f t="shared" ref="B61:AE61" si="19">B101*0.9058</f>
        <v>7.7100373531999997</v>
      </c>
      <c r="C61" s="28">
        <f t="shared" si="19"/>
        <v>30.481238844</v>
      </c>
      <c r="D61" s="28">
        <f t="shared" si="19"/>
        <v>52.954173076000004</v>
      </c>
      <c r="E61" s="28">
        <f t="shared" si="19"/>
        <v>116.08787147999999</v>
      </c>
      <c r="F61" s="28">
        <f t="shared" si="19"/>
        <v>70.820009232000004</v>
      </c>
      <c r="G61" s="28">
        <f t="shared" si="19"/>
        <v>68.818852465999996</v>
      </c>
      <c r="H61" s="28">
        <f t="shared" si="19"/>
        <v>48.079347694000006</v>
      </c>
      <c r="I61" s="28">
        <f t="shared" si="19"/>
        <v>29.340229758</v>
      </c>
      <c r="J61" s="28">
        <f t="shared" si="19"/>
        <v>6.6756834998000008</v>
      </c>
      <c r="K61" s="28">
        <f t="shared" si="19"/>
        <v>0</v>
      </c>
      <c r="L61" s="28">
        <f t="shared" si="19"/>
        <v>83.845521928000011</v>
      </c>
      <c r="M61" s="28">
        <f t="shared" si="19"/>
        <v>135.18639274</v>
      </c>
      <c r="N61" s="28">
        <f t="shared" si="19"/>
        <v>204.90989483999999</v>
      </c>
      <c r="O61" s="28">
        <f t="shared" si="19"/>
        <v>219.67307614000003</v>
      </c>
      <c r="P61" s="28">
        <f t="shared" si="19"/>
        <v>191.38756896000001</v>
      </c>
      <c r="Q61" s="28">
        <f t="shared" si="19"/>
        <v>212.56381426000002</v>
      </c>
      <c r="R61" s="28">
        <f t="shared" si="19"/>
        <v>270.15394420000001</v>
      </c>
      <c r="S61" s="28">
        <f t="shared" si="19"/>
        <v>108.16737512</v>
      </c>
      <c r="T61" s="28">
        <f t="shared" si="19"/>
        <v>87.563867160000001</v>
      </c>
      <c r="U61" s="28">
        <f t="shared" si="19"/>
        <v>47.630369807999998</v>
      </c>
      <c r="V61" s="28">
        <f t="shared" si="19"/>
        <v>95.265793980000012</v>
      </c>
      <c r="W61" s="28">
        <f t="shared" si="19"/>
        <v>223.20433744000002</v>
      </c>
      <c r="X61" s="28">
        <f t="shared" si="19"/>
        <v>211.79614876000002</v>
      </c>
      <c r="Y61" s="28">
        <f t="shared" si="19"/>
        <v>374.33362540000002</v>
      </c>
      <c r="Z61" s="28">
        <f t="shared" si="19"/>
        <v>424.07074108</v>
      </c>
      <c r="AA61" s="28">
        <f t="shared" si="19"/>
        <v>356.60847810000001</v>
      </c>
      <c r="AB61" s="28">
        <f t="shared" si="19"/>
        <v>271.19950914000003</v>
      </c>
      <c r="AC61" s="28">
        <f t="shared" si="19"/>
        <v>177.83100384000002</v>
      </c>
      <c r="AD61" s="28">
        <f t="shared" si="19"/>
        <v>266.16452925999999</v>
      </c>
      <c r="AE61" s="28">
        <f t="shared" si="19"/>
        <v>172.5408601</v>
      </c>
    </row>
    <row r="62" spans="1:31" x14ac:dyDescent="0.3">
      <c r="A62" s="69" t="s">
        <v>17</v>
      </c>
      <c r="B62" s="28">
        <f t="shared" ref="B62:AE62" si="20">B102*0.9058</f>
        <v>10.536319947999999</v>
      </c>
      <c r="C62" s="28">
        <f t="shared" si="20"/>
        <v>41.363030911999999</v>
      </c>
      <c r="D62" s="28">
        <f t="shared" si="20"/>
        <v>43.974379847999998</v>
      </c>
      <c r="E62" s="28">
        <f t="shared" si="20"/>
        <v>128.62024854000001</v>
      </c>
      <c r="F62" s="28">
        <f t="shared" si="20"/>
        <v>128.12223969999999</v>
      </c>
      <c r="G62" s="28">
        <f t="shared" si="20"/>
        <v>75.78687295200001</v>
      </c>
      <c r="H62" s="28">
        <f t="shared" si="20"/>
        <v>57.808509262000008</v>
      </c>
      <c r="I62" s="28">
        <f t="shared" si="20"/>
        <v>28.454792141999999</v>
      </c>
      <c r="J62" s="28">
        <f t="shared" si="20"/>
        <v>8.0267521348000006</v>
      </c>
      <c r="K62" s="28">
        <f t="shared" si="20"/>
        <v>0</v>
      </c>
      <c r="L62" s="28">
        <f t="shared" si="20"/>
        <v>101.98954738000002</v>
      </c>
      <c r="M62" s="28">
        <f t="shared" si="20"/>
        <v>166.57100404000002</v>
      </c>
      <c r="N62" s="28">
        <f t="shared" si="20"/>
        <v>213.75539416000001</v>
      </c>
      <c r="O62" s="28">
        <f t="shared" si="20"/>
        <v>317.58607062000004</v>
      </c>
      <c r="P62" s="28">
        <f t="shared" si="20"/>
        <v>272.58964040000001</v>
      </c>
      <c r="Q62" s="28">
        <f t="shared" si="20"/>
        <v>279.86575063999999</v>
      </c>
      <c r="R62" s="28">
        <f t="shared" si="20"/>
        <v>276.38593878</v>
      </c>
      <c r="S62" s="28">
        <f t="shared" si="20"/>
        <v>189.52913910000001</v>
      </c>
      <c r="T62" s="28">
        <f t="shared" si="20"/>
        <v>124.15338642</v>
      </c>
      <c r="U62" s="28">
        <f t="shared" si="20"/>
        <v>58.183646332000002</v>
      </c>
      <c r="V62" s="28">
        <f t="shared" si="20"/>
        <v>120.93526018000001</v>
      </c>
      <c r="W62" s="28">
        <f t="shared" si="20"/>
        <v>283.18469242000003</v>
      </c>
      <c r="X62" s="28">
        <f t="shared" si="20"/>
        <v>311.45317056000005</v>
      </c>
      <c r="Y62" s="28">
        <f t="shared" si="20"/>
        <v>375.26379142000002</v>
      </c>
      <c r="Z62" s="28">
        <f t="shared" si="20"/>
        <v>524.27314506000005</v>
      </c>
      <c r="AA62" s="28">
        <f t="shared" si="20"/>
        <v>424.99936724000003</v>
      </c>
      <c r="AB62" s="28">
        <f t="shared" si="20"/>
        <v>288.14331335999998</v>
      </c>
      <c r="AC62" s="28">
        <f t="shared" si="20"/>
        <v>182.49578326000002</v>
      </c>
      <c r="AD62" s="28">
        <f t="shared" si="20"/>
        <v>265.22548640000002</v>
      </c>
      <c r="AE62" s="28">
        <f t="shared" si="20"/>
        <v>215.65232052000002</v>
      </c>
    </row>
    <row r="63" spans="1:31" x14ac:dyDescent="0.3">
      <c r="A63" s="69" t="s">
        <v>18</v>
      </c>
      <c r="B63" s="28">
        <f t="shared" ref="B63:AE63" si="21">B103*0.9058</f>
        <v>11.824141098</v>
      </c>
      <c r="C63" s="28">
        <f t="shared" si="21"/>
        <v>40.765375014</v>
      </c>
      <c r="D63" s="28">
        <f t="shared" si="21"/>
        <v>74.970719978000005</v>
      </c>
      <c r="E63" s="28">
        <f t="shared" si="21"/>
        <v>146.70209987999999</v>
      </c>
      <c r="F63" s="28">
        <f t="shared" si="21"/>
        <v>133.64906898000001</v>
      </c>
      <c r="G63" s="28">
        <f t="shared" si="21"/>
        <v>106.81257006</v>
      </c>
      <c r="H63" s="28">
        <f t="shared" si="21"/>
        <v>55.409733470000006</v>
      </c>
      <c r="I63" s="28">
        <f t="shared" si="21"/>
        <v>45.878407680000002</v>
      </c>
      <c r="J63" s="28">
        <f t="shared" si="21"/>
        <v>13.554418374000001</v>
      </c>
      <c r="K63" s="28">
        <f t="shared" si="21"/>
        <v>0</v>
      </c>
      <c r="L63" s="28">
        <f t="shared" si="21"/>
        <v>90.060786382000003</v>
      </c>
      <c r="M63" s="28">
        <f t="shared" si="21"/>
        <v>179.96470632</v>
      </c>
      <c r="N63" s="28">
        <f t="shared" si="21"/>
        <v>376.10998978000003</v>
      </c>
      <c r="O63" s="28">
        <f t="shared" si="21"/>
        <v>302.47125776000001</v>
      </c>
      <c r="P63" s="28">
        <f t="shared" si="21"/>
        <v>256.78424562000004</v>
      </c>
      <c r="Q63" s="28">
        <f t="shared" si="21"/>
        <v>243.23574212000003</v>
      </c>
      <c r="R63" s="28">
        <f t="shared" si="21"/>
        <v>357.06020056</v>
      </c>
      <c r="S63" s="28">
        <f t="shared" si="21"/>
        <v>204.41034614</v>
      </c>
      <c r="T63" s="28">
        <f t="shared" si="21"/>
        <v>120.67574848</v>
      </c>
      <c r="U63" s="28">
        <f t="shared" si="21"/>
        <v>53.665515932000005</v>
      </c>
      <c r="V63" s="28">
        <f t="shared" si="21"/>
        <v>115.11060386</v>
      </c>
      <c r="W63" s="28">
        <f t="shared" si="21"/>
        <v>238.44867970000004</v>
      </c>
      <c r="X63" s="28">
        <f t="shared" si="21"/>
        <v>347.55337666000003</v>
      </c>
      <c r="Y63" s="28">
        <f t="shared" si="21"/>
        <v>380.57965988000001</v>
      </c>
      <c r="Z63" s="28">
        <f t="shared" si="21"/>
        <v>684.19095751999998</v>
      </c>
      <c r="AA63" s="28">
        <f t="shared" si="21"/>
        <v>443.87913780000002</v>
      </c>
      <c r="AB63" s="28">
        <f t="shared" si="21"/>
        <v>454.58379162000006</v>
      </c>
      <c r="AC63" s="28">
        <f t="shared" si="21"/>
        <v>238.35963955999998</v>
      </c>
      <c r="AD63" s="28">
        <f t="shared" si="21"/>
        <v>356.25739002</v>
      </c>
      <c r="AE63" s="28">
        <f t="shared" si="21"/>
        <v>276.73276960000004</v>
      </c>
    </row>
    <row r="64" spans="1:31" x14ac:dyDescent="0.3">
      <c r="A64" s="69" t="s">
        <v>19</v>
      </c>
      <c r="B64" s="28">
        <f t="shared" ref="B64:AE64" si="22">B104*0.9058</f>
        <v>14.577265850000002</v>
      </c>
      <c r="C64" s="28">
        <f t="shared" si="22"/>
        <v>47.829863200000005</v>
      </c>
      <c r="D64" s="28">
        <f t="shared" si="22"/>
        <v>96.154836680000003</v>
      </c>
      <c r="E64" s="28">
        <f t="shared" si="22"/>
        <v>120.58254166000002</v>
      </c>
      <c r="F64" s="28">
        <f t="shared" si="22"/>
        <v>108.72706894000001</v>
      </c>
      <c r="G64" s="28">
        <f t="shared" si="22"/>
        <v>121.77702011999999</v>
      </c>
      <c r="H64" s="28">
        <f t="shared" si="22"/>
        <v>65.38589764000001</v>
      </c>
      <c r="I64" s="28">
        <f t="shared" si="22"/>
        <v>53.458468168000003</v>
      </c>
      <c r="J64" s="28">
        <f t="shared" si="22"/>
        <v>10.933413610000001</v>
      </c>
      <c r="K64" s="28">
        <f t="shared" si="22"/>
        <v>0</v>
      </c>
      <c r="L64" s="28">
        <f t="shared" si="22"/>
        <v>114.18641612000002</v>
      </c>
      <c r="M64" s="28">
        <f t="shared" si="22"/>
        <v>195.59193024000001</v>
      </c>
      <c r="N64" s="28">
        <f t="shared" si="22"/>
        <v>268.45556920000001</v>
      </c>
      <c r="O64" s="28">
        <f t="shared" si="22"/>
        <v>330.32388312</v>
      </c>
      <c r="P64" s="28">
        <f t="shared" si="22"/>
        <v>372.09340084000002</v>
      </c>
      <c r="Q64" s="28">
        <f t="shared" si="22"/>
        <v>524.60955918000002</v>
      </c>
      <c r="R64" s="28">
        <f t="shared" si="22"/>
        <v>317.57882422000006</v>
      </c>
      <c r="S64" s="28">
        <f t="shared" si="22"/>
        <v>240.71000940000002</v>
      </c>
      <c r="T64" s="28">
        <f t="shared" si="22"/>
        <v>147.885437</v>
      </c>
      <c r="U64" s="28">
        <f t="shared" si="22"/>
        <v>58.884219226000006</v>
      </c>
      <c r="V64" s="28">
        <f t="shared" si="22"/>
        <v>164.65514646</v>
      </c>
      <c r="W64" s="28">
        <f t="shared" si="22"/>
        <v>285.22573155999999</v>
      </c>
      <c r="X64" s="28">
        <f t="shared" si="22"/>
        <v>396.10715522000004</v>
      </c>
      <c r="Y64" s="28">
        <f t="shared" si="22"/>
        <v>492.92458460000006</v>
      </c>
      <c r="Z64" s="28">
        <f t="shared" si="22"/>
        <v>940.21315360000006</v>
      </c>
      <c r="AA64" s="28">
        <f t="shared" si="22"/>
        <v>609.48664238000003</v>
      </c>
      <c r="AB64" s="28">
        <f t="shared" si="22"/>
        <v>465.52132662000002</v>
      </c>
      <c r="AC64" s="28">
        <f t="shared" si="22"/>
        <v>396.65788162000001</v>
      </c>
      <c r="AD64" s="28">
        <f t="shared" si="22"/>
        <v>450.24102410000006</v>
      </c>
      <c r="AE64" s="28">
        <f t="shared" si="22"/>
        <v>278.92806648000004</v>
      </c>
    </row>
    <row r="65" spans="1:31" x14ac:dyDescent="0.3">
      <c r="A65" s="69" t="s">
        <v>20</v>
      </c>
      <c r="B65" s="28">
        <f t="shared" ref="B65:AE65" si="23">B105*0.9058</f>
        <v>19.389880888</v>
      </c>
      <c r="C65" s="28">
        <f t="shared" si="23"/>
        <v>69.708511110000003</v>
      </c>
      <c r="D65" s="28">
        <f t="shared" si="23"/>
        <v>135.22063198000001</v>
      </c>
      <c r="E65" s="28">
        <f t="shared" si="23"/>
        <v>191.10749560000002</v>
      </c>
      <c r="F65" s="28">
        <f t="shared" si="23"/>
        <v>177.9330875</v>
      </c>
      <c r="G65" s="28">
        <f t="shared" si="23"/>
        <v>194.67625702000001</v>
      </c>
      <c r="H65" s="28">
        <f t="shared" si="23"/>
        <v>80.598292334000007</v>
      </c>
      <c r="I65" s="28">
        <f t="shared" si="23"/>
        <v>67.10401908</v>
      </c>
      <c r="J65" s="28">
        <f t="shared" si="23"/>
        <v>19.722490648000001</v>
      </c>
      <c r="K65" s="28">
        <f t="shared" si="23"/>
        <v>0</v>
      </c>
      <c r="L65" s="28">
        <f t="shared" si="23"/>
        <v>133.22388646000002</v>
      </c>
      <c r="M65" s="28">
        <f t="shared" si="23"/>
        <v>281.31801977999999</v>
      </c>
      <c r="N65" s="28">
        <f t="shared" si="23"/>
        <v>306.17226598000002</v>
      </c>
      <c r="O65" s="28">
        <f t="shared" si="23"/>
        <v>456.61432348</v>
      </c>
      <c r="P65" s="28">
        <f t="shared" si="23"/>
        <v>421.54038878</v>
      </c>
      <c r="Q65" s="28">
        <f t="shared" si="23"/>
        <v>519.68816661999995</v>
      </c>
      <c r="R65" s="28">
        <f t="shared" si="23"/>
        <v>444.03104046000004</v>
      </c>
      <c r="S65" s="28">
        <f t="shared" si="23"/>
        <v>300.90676000000002</v>
      </c>
      <c r="T65" s="28">
        <f t="shared" si="23"/>
        <v>168.78351112000001</v>
      </c>
      <c r="U65" s="28">
        <f t="shared" si="23"/>
        <v>81.864872474000009</v>
      </c>
      <c r="V65" s="28">
        <f t="shared" si="23"/>
        <v>226.53215606000001</v>
      </c>
      <c r="W65" s="28">
        <f t="shared" si="23"/>
        <v>400.86505088000001</v>
      </c>
      <c r="X65" s="28">
        <f t="shared" si="23"/>
        <v>731.78721489999998</v>
      </c>
      <c r="Y65" s="28">
        <f t="shared" si="23"/>
        <v>608.16091350000011</v>
      </c>
      <c r="Z65" s="28">
        <f t="shared" si="23"/>
        <v>825.84159195999996</v>
      </c>
      <c r="AA65" s="28">
        <f t="shared" si="23"/>
        <v>841.2108440400001</v>
      </c>
      <c r="AB65" s="28">
        <f t="shared" si="23"/>
        <v>772.35618529999999</v>
      </c>
      <c r="AC65" s="28">
        <f t="shared" si="23"/>
        <v>373.45010808000001</v>
      </c>
      <c r="AD65" s="28">
        <f t="shared" si="23"/>
        <v>551.44098561999999</v>
      </c>
      <c r="AE65" s="28">
        <f t="shared" si="23"/>
        <v>335.77670854000002</v>
      </c>
    </row>
    <row r="66" spans="1:31" x14ac:dyDescent="0.3">
      <c r="A66" s="69" t="s">
        <v>32</v>
      </c>
      <c r="B66" s="28">
        <f t="shared" ref="B66:AE66" si="24">B106*0.9058</f>
        <v>23.672204374</v>
      </c>
      <c r="C66" s="28">
        <f t="shared" si="24"/>
        <v>98.315894320000012</v>
      </c>
      <c r="D66" s="28">
        <f t="shared" si="24"/>
        <v>165.38313792000002</v>
      </c>
      <c r="E66" s="28">
        <f t="shared" si="24"/>
        <v>199.10516612000001</v>
      </c>
      <c r="F66" s="28">
        <f t="shared" si="24"/>
        <v>255.95244948000001</v>
      </c>
      <c r="G66" s="28">
        <f t="shared" si="24"/>
        <v>266.08554350000003</v>
      </c>
      <c r="H66" s="28">
        <f t="shared" si="24"/>
        <v>175.05056016</v>
      </c>
      <c r="I66" s="28">
        <f t="shared" si="24"/>
        <v>72.708747160000001</v>
      </c>
      <c r="J66" s="28">
        <f t="shared" si="24"/>
        <v>26.232266914</v>
      </c>
      <c r="K66" s="28">
        <f t="shared" si="24"/>
        <v>0</v>
      </c>
      <c r="L66" s="28">
        <f t="shared" si="24"/>
        <v>212.23555234</v>
      </c>
      <c r="M66" s="28">
        <f t="shared" si="24"/>
        <v>346.20219480000003</v>
      </c>
      <c r="N66" s="28">
        <f t="shared" si="24"/>
        <v>519.25365436000004</v>
      </c>
      <c r="O66" s="28">
        <f t="shared" si="24"/>
        <v>730.15333285999998</v>
      </c>
      <c r="P66" s="28">
        <f t="shared" si="24"/>
        <v>546.95990244000006</v>
      </c>
      <c r="Q66" s="28">
        <f t="shared" si="24"/>
        <v>693.26571481999997</v>
      </c>
      <c r="R66" s="28">
        <f t="shared" si="24"/>
        <v>712.72764303999998</v>
      </c>
      <c r="S66" s="28">
        <f t="shared" si="24"/>
        <v>369.48170770000002</v>
      </c>
      <c r="T66" s="28">
        <f t="shared" si="24"/>
        <v>300.04099636000001</v>
      </c>
      <c r="U66" s="28">
        <f t="shared" si="24"/>
        <v>116.91803718000001</v>
      </c>
      <c r="V66" s="28">
        <f t="shared" si="24"/>
        <v>291.22375800000003</v>
      </c>
      <c r="W66" s="28">
        <f t="shared" si="24"/>
        <v>735.53704574000005</v>
      </c>
      <c r="X66" s="28">
        <f t="shared" si="24"/>
        <v>900.19255452000004</v>
      </c>
      <c r="Y66" s="28">
        <f t="shared" si="24"/>
        <v>1021.9679442</v>
      </c>
      <c r="Z66" s="28">
        <f t="shared" si="24"/>
        <v>1213.1551502</v>
      </c>
      <c r="AA66" s="28">
        <f t="shared" si="24"/>
        <v>1078.4065306</v>
      </c>
      <c r="AB66" s="28">
        <f t="shared" si="24"/>
        <v>1193.2547242000001</v>
      </c>
      <c r="AC66" s="28">
        <f t="shared" si="24"/>
        <v>634.91235780000011</v>
      </c>
      <c r="AD66" s="28">
        <f t="shared" si="24"/>
        <v>555.27958486</v>
      </c>
      <c r="AE66" s="28">
        <f t="shared" si="24"/>
        <v>445.10051852000004</v>
      </c>
    </row>
    <row r="67" spans="1:31" x14ac:dyDescent="0.3">
      <c r="A67" s="69" t="s">
        <v>25</v>
      </c>
      <c r="B67" s="28">
        <f t="shared" ref="B67:AE67" si="25">B107*0.9058</f>
        <v>33.194870715999997</v>
      </c>
      <c r="C67" s="28">
        <f t="shared" si="25"/>
        <v>105.0922747</v>
      </c>
      <c r="D67" s="28">
        <f t="shared" si="25"/>
        <v>223.93712963999999</v>
      </c>
      <c r="E67" s="28">
        <f t="shared" si="25"/>
        <v>212.00692842000001</v>
      </c>
      <c r="F67" s="28">
        <f t="shared" si="25"/>
        <v>238.52685024000004</v>
      </c>
      <c r="G67" s="28">
        <f t="shared" si="25"/>
        <v>361.25468862000002</v>
      </c>
      <c r="H67" s="28">
        <f t="shared" si="25"/>
        <v>145.16921454000001</v>
      </c>
      <c r="I67" s="28">
        <f t="shared" si="25"/>
        <v>119.07193900000001</v>
      </c>
      <c r="J67" s="28">
        <f t="shared" si="25"/>
        <v>31.572338350000003</v>
      </c>
      <c r="K67" s="28">
        <f t="shared" si="25"/>
        <v>0</v>
      </c>
      <c r="L67" s="28">
        <f t="shared" si="25"/>
        <v>306.54545558000001</v>
      </c>
      <c r="M67" s="28">
        <f t="shared" si="25"/>
        <v>483.47392030000003</v>
      </c>
      <c r="N67" s="28">
        <f t="shared" si="25"/>
        <v>708.81069209999998</v>
      </c>
      <c r="O67" s="28">
        <f t="shared" si="25"/>
        <v>966.5891438000001</v>
      </c>
      <c r="P67" s="28">
        <f t="shared" si="25"/>
        <v>904.90452612000001</v>
      </c>
      <c r="Q67" s="28">
        <f t="shared" si="25"/>
        <v>789.92798066000012</v>
      </c>
      <c r="R67" s="28">
        <f t="shared" si="25"/>
        <v>748.91534941999998</v>
      </c>
      <c r="S67" s="28">
        <f t="shared" si="25"/>
        <v>448.21302848000005</v>
      </c>
      <c r="T67" s="28">
        <f t="shared" si="25"/>
        <v>377.43164256</v>
      </c>
      <c r="U67" s="28">
        <f t="shared" si="25"/>
        <v>129.25575782000001</v>
      </c>
      <c r="V67" s="28">
        <f t="shared" si="25"/>
        <v>391.44699537999998</v>
      </c>
      <c r="W67" s="28">
        <f t="shared" si="25"/>
        <v>755.96002776</v>
      </c>
      <c r="X67" s="28">
        <f t="shared" si="25"/>
        <v>1057.5269348000002</v>
      </c>
      <c r="Y67" s="28">
        <f t="shared" si="25"/>
        <v>975.16072920000011</v>
      </c>
      <c r="Z67" s="28">
        <f t="shared" si="25"/>
        <v>1259.3056602000001</v>
      </c>
      <c r="AA67" s="28">
        <f t="shared" si="25"/>
        <v>1492.9305020000002</v>
      </c>
      <c r="AB67" s="28">
        <f t="shared" si="25"/>
        <v>1226.3454098000002</v>
      </c>
      <c r="AC67" s="28">
        <f t="shared" si="25"/>
        <v>1084.3449554000001</v>
      </c>
      <c r="AD67" s="28">
        <f t="shared" si="25"/>
        <v>882.22447166000006</v>
      </c>
      <c r="AE67" s="28">
        <f t="shared" si="25"/>
        <v>549.95628884000007</v>
      </c>
    </row>
    <row r="68" spans="1:31" x14ac:dyDescent="0.3">
      <c r="A68" s="69" t="s">
        <v>33</v>
      </c>
      <c r="B68" s="28">
        <f t="shared" ref="B68:AE68" si="26">B108*0.9058</f>
        <v>42.065025912000003</v>
      </c>
      <c r="C68" s="28">
        <f t="shared" si="26"/>
        <v>163.14200756000002</v>
      </c>
      <c r="D68" s="28">
        <f t="shared" si="26"/>
        <v>267.38509476000002</v>
      </c>
      <c r="E68" s="28">
        <f t="shared" si="26"/>
        <v>335.03884386000004</v>
      </c>
      <c r="F68" s="28">
        <f t="shared" si="26"/>
        <v>317.31179438000004</v>
      </c>
      <c r="G68" s="28">
        <f t="shared" si="26"/>
        <v>288.67791652000005</v>
      </c>
      <c r="H68" s="28">
        <f t="shared" si="26"/>
        <v>246.14272606000003</v>
      </c>
      <c r="I68" s="28">
        <f t="shared" si="26"/>
        <v>139.23540932</v>
      </c>
      <c r="J68" s="28">
        <f t="shared" si="26"/>
        <v>45.117843651999998</v>
      </c>
      <c r="K68" s="28">
        <f t="shared" si="26"/>
        <v>0</v>
      </c>
      <c r="L68" s="28">
        <f t="shared" si="26"/>
        <v>365.43740128000002</v>
      </c>
      <c r="M68" s="28">
        <f t="shared" si="26"/>
        <v>552.22350624000001</v>
      </c>
      <c r="N68" s="28">
        <f t="shared" si="26"/>
        <v>861.40139778000002</v>
      </c>
      <c r="O68" s="28">
        <f t="shared" si="26"/>
        <v>1085.8114456000001</v>
      </c>
      <c r="P68" s="28">
        <f t="shared" si="26"/>
        <v>1193.4213913999999</v>
      </c>
      <c r="Q68" s="28">
        <f t="shared" si="26"/>
        <v>1191.8253718000001</v>
      </c>
      <c r="R68" s="28">
        <f t="shared" si="26"/>
        <v>999.31932099999995</v>
      </c>
      <c r="S68" s="28">
        <f t="shared" si="26"/>
        <v>743.91533342000002</v>
      </c>
      <c r="T68" s="28">
        <f t="shared" si="26"/>
        <v>434.26099108</v>
      </c>
      <c r="U68" s="28">
        <f t="shared" si="26"/>
        <v>167.1540675</v>
      </c>
      <c r="V68" s="28">
        <f t="shared" si="26"/>
        <v>554.70666635999999</v>
      </c>
      <c r="W68" s="28">
        <f t="shared" si="26"/>
        <v>942.42874040000015</v>
      </c>
      <c r="X68" s="28">
        <f t="shared" si="26"/>
        <v>1223.6850752</v>
      </c>
      <c r="Y68" s="28">
        <f t="shared" si="26"/>
        <v>1327.3022546</v>
      </c>
      <c r="Z68" s="28">
        <f t="shared" si="26"/>
        <v>1675.3051798000001</v>
      </c>
      <c r="AA68" s="28">
        <f t="shared" si="26"/>
        <v>1312.7034760000001</v>
      </c>
      <c r="AB68" s="28">
        <f t="shared" si="26"/>
        <v>1452.0481248000001</v>
      </c>
      <c r="AC68" s="28">
        <f t="shared" si="26"/>
        <v>1321.598432</v>
      </c>
      <c r="AD68" s="28">
        <f t="shared" si="26"/>
        <v>885.00554940000006</v>
      </c>
      <c r="AE68" s="28">
        <f t="shared" si="26"/>
        <v>681.66268855999999</v>
      </c>
    </row>
    <row r="69" spans="1:31" ht="14.4" thickBot="1" x14ac:dyDescent="0.35">
      <c r="A69" s="70" t="s">
        <v>34</v>
      </c>
      <c r="B69" s="28">
        <f t="shared" ref="B69:AE69" si="27">B109*0.9058</f>
        <v>39.454945096000003</v>
      </c>
      <c r="C69" s="28">
        <f t="shared" si="27"/>
        <v>200.61930140000001</v>
      </c>
      <c r="D69" s="28">
        <f t="shared" si="27"/>
        <v>313.3642274</v>
      </c>
      <c r="E69" s="28">
        <f t="shared" si="27"/>
        <v>393.59048050000001</v>
      </c>
      <c r="F69" s="28">
        <f t="shared" si="27"/>
        <v>508.45253284</v>
      </c>
      <c r="G69" s="28">
        <f t="shared" si="27"/>
        <v>418.51619432000001</v>
      </c>
      <c r="H69" s="28">
        <f t="shared" si="27"/>
        <v>282.30362076</v>
      </c>
      <c r="I69" s="28">
        <f t="shared" si="27"/>
        <v>160.7129237</v>
      </c>
      <c r="J69" s="28">
        <f t="shared" si="27"/>
        <v>44.885062110000007</v>
      </c>
      <c r="K69" s="28">
        <f t="shared" si="27"/>
        <v>0</v>
      </c>
      <c r="L69" s="28">
        <f t="shared" si="27"/>
        <v>485.50735071999998</v>
      </c>
      <c r="M69" s="28">
        <f t="shared" si="27"/>
        <v>767.76405104000003</v>
      </c>
      <c r="N69" s="28">
        <f t="shared" si="27"/>
        <v>1166.0626082000001</v>
      </c>
      <c r="O69" s="28">
        <f t="shared" si="27"/>
        <v>1449.6658708</v>
      </c>
      <c r="P69" s="28">
        <f t="shared" si="27"/>
        <v>1525.1335036</v>
      </c>
      <c r="Q69" s="28">
        <f t="shared" si="27"/>
        <v>1570.5919824000002</v>
      </c>
      <c r="R69" s="28">
        <f t="shared" si="27"/>
        <v>1105.2598774000001</v>
      </c>
      <c r="S69" s="28">
        <f t="shared" si="27"/>
        <v>881.03425045999995</v>
      </c>
      <c r="T69" s="28">
        <f t="shared" si="27"/>
        <v>540.32817832000001</v>
      </c>
      <c r="U69" s="28">
        <f t="shared" si="27"/>
        <v>246.91754738</v>
      </c>
      <c r="V69" s="28">
        <f t="shared" si="27"/>
        <v>639.12731694000001</v>
      </c>
      <c r="W69" s="28">
        <f t="shared" si="27"/>
        <v>1194.7529173999999</v>
      </c>
      <c r="X69" s="28">
        <f t="shared" si="27"/>
        <v>1796.4432486000001</v>
      </c>
      <c r="Y69" s="28">
        <f t="shared" si="27"/>
        <v>1854.4832894000001</v>
      </c>
      <c r="Z69" s="28">
        <f t="shared" si="27"/>
        <v>2817.0552102000001</v>
      </c>
      <c r="AA69" s="28">
        <f t="shared" si="27"/>
        <v>2150.7532592000002</v>
      </c>
      <c r="AB69" s="28">
        <f t="shared" si="27"/>
        <v>1902.7950382000001</v>
      </c>
      <c r="AC69" s="28">
        <f t="shared" si="27"/>
        <v>1597.9634468000002</v>
      </c>
      <c r="AD69" s="28">
        <f t="shared" si="27"/>
        <v>1337.7733026000001</v>
      </c>
      <c r="AE69" s="28">
        <f t="shared" si="27"/>
        <v>1049.8828886000001</v>
      </c>
    </row>
    <row r="70" spans="1:31" ht="14.4" thickTop="1" x14ac:dyDescent="0.3">
      <c r="A70" s="69" t="s">
        <v>35</v>
      </c>
      <c r="B70" s="28">
        <f t="shared" ref="B70:AE70" si="28">B110*0.9058</f>
        <v>8.7699347666000005</v>
      </c>
      <c r="C70" s="28">
        <f t="shared" si="28"/>
        <v>39.132208556000002</v>
      </c>
      <c r="D70" s="28">
        <f t="shared" si="28"/>
        <v>76.771151464000013</v>
      </c>
      <c r="E70" s="28">
        <f t="shared" si="28"/>
        <v>85.719223576000005</v>
      </c>
      <c r="F70" s="28">
        <f t="shared" si="28"/>
        <v>83.789226458000002</v>
      </c>
      <c r="G70" s="28">
        <f t="shared" si="28"/>
        <v>77.341316332000005</v>
      </c>
      <c r="H70" s="28">
        <f t="shared" si="28"/>
        <v>56.201946150000005</v>
      </c>
      <c r="I70" s="28">
        <f t="shared" si="28"/>
        <v>41.891012674000002</v>
      </c>
      <c r="J70" s="28">
        <f t="shared" si="28"/>
        <v>6.7210849132000003</v>
      </c>
      <c r="K70" s="28">
        <f t="shared" si="28"/>
        <v>0</v>
      </c>
      <c r="L70" s="28">
        <f t="shared" si="28"/>
        <v>93.805010320000008</v>
      </c>
      <c r="M70" s="28">
        <f t="shared" si="28"/>
        <v>181.10519910000002</v>
      </c>
      <c r="N70" s="28">
        <f t="shared" si="28"/>
        <v>209.36905766000001</v>
      </c>
      <c r="O70" s="28">
        <f t="shared" si="28"/>
        <v>268.91761778</v>
      </c>
      <c r="P70" s="28">
        <f t="shared" si="28"/>
        <v>257.49683848000001</v>
      </c>
      <c r="Q70" s="28">
        <f t="shared" si="28"/>
        <v>290.91578600000003</v>
      </c>
      <c r="R70" s="28">
        <f t="shared" si="28"/>
        <v>238.56453152</v>
      </c>
      <c r="S70" s="28">
        <f t="shared" si="28"/>
        <v>169.68052485999999</v>
      </c>
      <c r="T70" s="28">
        <f t="shared" si="28"/>
        <v>97.202394380000001</v>
      </c>
      <c r="U70" s="28">
        <f t="shared" si="28"/>
        <v>44.042496008000001</v>
      </c>
      <c r="V70" s="28">
        <f t="shared" si="28"/>
        <v>99.141078120000017</v>
      </c>
      <c r="W70" s="28">
        <f t="shared" si="28"/>
        <v>225.16149949999999</v>
      </c>
      <c r="X70" s="28">
        <f t="shared" si="28"/>
        <v>353.5323813</v>
      </c>
      <c r="Y70" s="28">
        <f t="shared" si="28"/>
        <v>412.98284328</v>
      </c>
      <c r="Z70" s="28">
        <f t="shared" si="28"/>
        <v>512.85073532000001</v>
      </c>
      <c r="AA70" s="28">
        <f t="shared" si="28"/>
        <v>430.91614342000003</v>
      </c>
      <c r="AB70" s="28">
        <f t="shared" si="28"/>
        <v>285.87908510000005</v>
      </c>
      <c r="AC70" s="28">
        <f t="shared" si="28"/>
        <v>315.76206115999997</v>
      </c>
      <c r="AD70" s="28">
        <f t="shared" si="28"/>
        <v>322.82159461999998</v>
      </c>
      <c r="AE70" s="28">
        <f t="shared" si="28"/>
        <v>201.22709320000001</v>
      </c>
    </row>
    <row r="71" spans="1:31" x14ac:dyDescent="0.3">
      <c r="A71" s="69" t="s">
        <v>36</v>
      </c>
      <c r="B71" s="28">
        <f t="shared" ref="B71:AE71" si="29">B111*0.9058</f>
        <v>11.618153120000001</v>
      </c>
      <c r="C71" s="28">
        <f t="shared" si="29"/>
        <v>42.709828700000003</v>
      </c>
      <c r="D71" s="28">
        <f t="shared" si="29"/>
        <v>68.308624384000012</v>
      </c>
      <c r="E71" s="28">
        <f t="shared" si="29"/>
        <v>103.69489704000001</v>
      </c>
      <c r="F71" s="28">
        <f t="shared" si="29"/>
        <v>132.32786909999999</v>
      </c>
      <c r="G71" s="28">
        <f t="shared" si="29"/>
        <v>106.60822158000001</v>
      </c>
      <c r="H71" s="28">
        <f t="shared" si="29"/>
        <v>61.433493688000006</v>
      </c>
      <c r="I71" s="28">
        <f t="shared" si="29"/>
        <v>43.505438130000009</v>
      </c>
      <c r="J71" s="28">
        <f t="shared" si="29"/>
        <v>10.162514404</v>
      </c>
      <c r="K71" s="28">
        <f t="shared" si="29"/>
        <v>0</v>
      </c>
      <c r="L71" s="28">
        <f t="shared" si="29"/>
        <v>99.521242380000004</v>
      </c>
      <c r="M71" s="28">
        <f t="shared" si="29"/>
        <v>203.95572512000001</v>
      </c>
      <c r="N71" s="28">
        <f t="shared" si="29"/>
        <v>217.36111222000002</v>
      </c>
      <c r="O71" s="28">
        <f t="shared" si="29"/>
        <v>283.26304412000002</v>
      </c>
      <c r="P71" s="28">
        <f t="shared" si="29"/>
        <v>320.47113419999999</v>
      </c>
      <c r="Q71" s="28">
        <f t="shared" si="29"/>
        <v>371.14321663999999</v>
      </c>
      <c r="R71" s="28">
        <f t="shared" si="29"/>
        <v>270.10222302</v>
      </c>
      <c r="S71" s="28">
        <f t="shared" si="29"/>
        <v>191.3710834</v>
      </c>
      <c r="T71" s="28">
        <f t="shared" si="29"/>
        <v>155.64134949999999</v>
      </c>
      <c r="U71" s="28">
        <f t="shared" si="29"/>
        <v>76.594420826000004</v>
      </c>
      <c r="V71" s="28">
        <f t="shared" si="29"/>
        <v>121.16759788</v>
      </c>
      <c r="W71" s="28">
        <f t="shared" si="29"/>
        <v>293.07928929999997</v>
      </c>
      <c r="X71" s="28">
        <f t="shared" si="29"/>
        <v>354.19116964</v>
      </c>
      <c r="Y71" s="28">
        <f t="shared" si="29"/>
        <v>439.87595470000002</v>
      </c>
      <c r="Z71" s="28">
        <f t="shared" si="29"/>
        <v>567.0343326200001</v>
      </c>
      <c r="AA71" s="28">
        <f t="shared" si="29"/>
        <v>609.24560900000006</v>
      </c>
      <c r="AB71" s="28">
        <f t="shared" si="29"/>
        <v>391.33531024000001</v>
      </c>
      <c r="AC71" s="28">
        <f t="shared" si="29"/>
        <v>336.93558906000004</v>
      </c>
      <c r="AD71" s="28">
        <f t="shared" si="29"/>
        <v>311.34882240000002</v>
      </c>
      <c r="AE71" s="28">
        <f t="shared" si="29"/>
        <v>193.18440442000002</v>
      </c>
    </row>
    <row r="72" spans="1:31" x14ac:dyDescent="0.3">
      <c r="A72" s="69" t="s">
        <v>37</v>
      </c>
      <c r="B72" s="28">
        <f t="shared" ref="B72:AE72" si="30">B112*0.9058</f>
        <v>13.32911874</v>
      </c>
      <c r="C72" s="28">
        <f t="shared" si="30"/>
        <v>49.527386748000005</v>
      </c>
      <c r="D72" s="28">
        <f t="shared" si="30"/>
        <v>83.549415908</v>
      </c>
      <c r="E72" s="28">
        <f t="shared" si="30"/>
        <v>127.13899379999999</v>
      </c>
      <c r="F72" s="28">
        <f t="shared" si="30"/>
        <v>141.79148634000001</v>
      </c>
      <c r="G72" s="28">
        <f t="shared" si="30"/>
        <v>171.56422653999999</v>
      </c>
      <c r="H72" s="28">
        <f t="shared" si="30"/>
        <v>72.688384776000007</v>
      </c>
      <c r="I72" s="28">
        <f t="shared" si="30"/>
        <v>54.535256034000007</v>
      </c>
      <c r="J72" s="28">
        <f t="shared" si="30"/>
        <v>12.79945219</v>
      </c>
      <c r="K72" s="28">
        <f t="shared" si="30"/>
        <v>0</v>
      </c>
      <c r="L72" s="28">
        <f t="shared" si="30"/>
        <v>122.05917682000002</v>
      </c>
      <c r="M72" s="28">
        <f t="shared" si="30"/>
        <v>195.85171368000002</v>
      </c>
      <c r="N72" s="28">
        <f t="shared" si="30"/>
        <v>301.20848197999999</v>
      </c>
      <c r="O72" s="28">
        <f t="shared" si="30"/>
        <v>299.10756946000004</v>
      </c>
      <c r="P72" s="28">
        <f t="shared" si="30"/>
        <v>311.96223015999999</v>
      </c>
      <c r="Q72" s="28">
        <f t="shared" si="30"/>
        <v>345.87429520000001</v>
      </c>
      <c r="R72" s="28">
        <f t="shared" si="30"/>
        <v>308.91502837999997</v>
      </c>
      <c r="S72" s="28">
        <f t="shared" si="30"/>
        <v>221.23349780000004</v>
      </c>
      <c r="T72" s="28">
        <f t="shared" si="30"/>
        <v>118.87347822</v>
      </c>
      <c r="U72" s="28">
        <f t="shared" si="30"/>
        <v>56.255814076</v>
      </c>
      <c r="V72" s="28">
        <f t="shared" si="30"/>
        <v>160.16047628000001</v>
      </c>
      <c r="W72" s="28">
        <f t="shared" si="30"/>
        <v>276.93965432000005</v>
      </c>
      <c r="X72" s="28">
        <f t="shared" si="30"/>
        <v>382.38011854000001</v>
      </c>
      <c r="Y72" s="28">
        <f t="shared" si="30"/>
        <v>471.74879220000003</v>
      </c>
      <c r="Z72" s="28">
        <f t="shared" si="30"/>
        <v>745.93544857999996</v>
      </c>
      <c r="AA72" s="28">
        <f t="shared" si="30"/>
        <v>753.26201188000005</v>
      </c>
      <c r="AB72" s="28">
        <f t="shared" si="30"/>
        <v>616.10269616000005</v>
      </c>
      <c r="AC72" s="28">
        <f t="shared" si="30"/>
        <v>398.99466446000002</v>
      </c>
      <c r="AD72" s="28">
        <f t="shared" si="30"/>
        <v>296.65303262000003</v>
      </c>
      <c r="AE72" s="28">
        <f t="shared" si="30"/>
        <v>313.76712724000004</v>
      </c>
    </row>
    <row r="73" spans="1:31" x14ac:dyDescent="0.3">
      <c r="A73" s="69" t="s">
        <v>38</v>
      </c>
      <c r="B73" s="28">
        <f t="shared" ref="B73:AE73" si="31">B113*0.9058</f>
        <v>18.143355160000002</v>
      </c>
      <c r="C73" s="28">
        <f t="shared" si="31"/>
        <v>55.820278262000009</v>
      </c>
      <c r="D73" s="28">
        <f t="shared" si="31"/>
        <v>99.6266775</v>
      </c>
      <c r="E73" s="28">
        <f t="shared" si="31"/>
        <v>140.77191786</v>
      </c>
      <c r="F73" s="28">
        <f t="shared" si="31"/>
        <v>146.40726198000002</v>
      </c>
      <c r="G73" s="28">
        <f t="shared" si="31"/>
        <v>169.35380280000001</v>
      </c>
      <c r="H73" s="28">
        <f t="shared" si="31"/>
        <v>79.389574698000004</v>
      </c>
      <c r="I73" s="28">
        <f t="shared" si="31"/>
        <v>58.815550528000003</v>
      </c>
      <c r="J73" s="28">
        <f t="shared" si="31"/>
        <v>13.267098614</v>
      </c>
      <c r="K73" s="28">
        <f t="shared" si="31"/>
        <v>0</v>
      </c>
      <c r="L73" s="28">
        <f t="shared" si="31"/>
        <v>153.37213934000002</v>
      </c>
      <c r="M73" s="28">
        <f t="shared" si="31"/>
        <v>217.01147342000002</v>
      </c>
      <c r="N73" s="28">
        <f t="shared" si="31"/>
        <v>363.06719442000002</v>
      </c>
      <c r="O73" s="28">
        <f t="shared" si="31"/>
        <v>467.23165818000001</v>
      </c>
      <c r="P73" s="28">
        <f t="shared" si="31"/>
        <v>425.02934922000003</v>
      </c>
      <c r="Q73" s="28">
        <f t="shared" si="31"/>
        <v>648.9581455</v>
      </c>
      <c r="R73" s="28">
        <f t="shared" si="31"/>
        <v>454.33478720000005</v>
      </c>
      <c r="S73" s="28">
        <f t="shared" si="31"/>
        <v>252.85796493999999</v>
      </c>
      <c r="T73" s="28">
        <f t="shared" si="31"/>
        <v>167.25832508000002</v>
      </c>
      <c r="U73" s="28">
        <f t="shared" si="31"/>
        <v>79.918145230000007</v>
      </c>
      <c r="V73" s="28">
        <f t="shared" si="31"/>
        <v>238.37884252000001</v>
      </c>
      <c r="W73" s="28">
        <f t="shared" si="31"/>
        <v>351.08309810000003</v>
      </c>
      <c r="X73" s="28">
        <f t="shared" si="31"/>
        <v>543.21532524000008</v>
      </c>
      <c r="Y73" s="28">
        <f t="shared" si="31"/>
        <v>574.18390260000012</v>
      </c>
      <c r="Z73" s="28">
        <f t="shared" si="31"/>
        <v>792.15724504000002</v>
      </c>
      <c r="AA73" s="28">
        <f t="shared" si="31"/>
        <v>930.72127539999997</v>
      </c>
      <c r="AB73" s="28">
        <f t="shared" si="31"/>
        <v>678.21838406000006</v>
      </c>
      <c r="AC73" s="28">
        <f t="shared" si="31"/>
        <v>452.65344124000001</v>
      </c>
      <c r="AD73" s="28">
        <f t="shared" si="31"/>
        <v>353.81788946</v>
      </c>
      <c r="AE73" s="28">
        <f t="shared" si="31"/>
        <v>320.06261840000002</v>
      </c>
    </row>
    <row r="74" spans="1:31" x14ac:dyDescent="0.3">
      <c r="A74" s="69" t="s">
        <v>39</v>
      </c>
      <c r="B74" s="28">
        <f t="shared" ref="B74:AE74" si="32">B114*0.9058</f>
        <v>20.579341216</v>
      </c>
      <c r="C74" s="28">
        <f t="shared" si="32"/>
        <v>73.654855260000005</v>
      </c>
      <c r="D74" s="28">
        <f t="shared" si="32"/>
        <v>137.80542285999999</v>
      </c>
      <c r="E74" s="28">
        <f t="shared" si="32"/>
        <v>191.64381978</v>
      </c>
      <c r="F74" s="28">
        <f t="shared" si="32"/>
        <v>173.06948498</v>
      </c>
      <c r="G74" s="28">
        <f t="shared" si="32"/>
        <v>186.14661016000002</v>
      </c>
      <c r="H74" s="28">
        <f t="shared" si="32"/>
        <v>113.38885922</v>
      </c>
      <c r="I74" s="28">
        <f t="shared" si="32"/>
        <v>71.564848572000002</v>
      </c>
      <c r="J74" s="28">
        <f t="shared" si="32"/>
        <v>21.274814456000001</v>
      </c>
      <c r="K74" s="28">
        <f t="shared" si="32"/>
        <v>0</v>
      </c>
      <c r="L74" s="28">
        <f t="shared" si="32"/>
        <v>147.55373304</v>
      </c>
      <c r="M74" s="28">
        <f t="shared" si="32"/>
        <v>316.92139458000003</v>
      </c>
      <c r="N74" s="28">
        <f t="shared" si="32"/>
        <v>407.17883920000003</v>
      </c>
      <c r="O74" s="28">
        <f t="shared" si="32"/>
        <v>644.04970588000003</v>
      </c>
      <c r="P74" s="28">
        <f t="shared" si="32"/>
        <v>556.59842966000008</v>
      </c>
      <c r="Q74" s="28">
        <f t="shared" si="32"/>
        <v>511.23596566000003</v>
      </c>
      <c r="R74" s="28">
        <f t="shared" si="32"/>
        <v>505.37770416000001</v>
      </c>
      <c r="S74" s="28">
        <f t="shared" si="32"/>
        <v>364.40478928000005</v>
      </c>
      <c r="T74" s="28">
        <f t="shared" si="32"/>
        <v>229.99774686000001</v>
      </c>
      <c r="U74" s="28">
        <f t="shared" si="32"/>
        <v>84.3191104</v>
      </c>
      <c r="V74" s="28">
        <f t="shared" si="32"/>
        <v>217.99825194000002</v>
      </c>
      <c r="W74" s="28">
        <f t="shared" si="32"/>
        <v>491.46371036000005</v>
      </c>
      <c r="X74" s="28">
        <f t="shared" si="32"/>
        <v>742.12637842000004</v>
      </c>
      <c r="Y74" s="28">
        <f t="shared" si="32"/>
        <v>643.62905236000006</v>
      </c>
      <c r="Z74" s="28">
        <f t="shared" si="32"/>
        <v>837.35929185999998</v>
      </c>
      <c r="AA74" s="28">
        <f t="shared" si="32"/>
        <v>935.35806560000015</v>
      </c>
      <c r="AB74" s="28">
        <f t="shared" si="32"/>
        <v>648.84772848</v>
      </c>
      <c r="AC74" s="28">
        <f t="shared" si="32"/>
        <v>493.72295672000001</v>
      </c>
      <c r="AD74" s="28">
        <f t="shared" si="32"/>
        <v>639.14072278000003</v>
      </c>
      <c r="AE74" s="28">
        <f t="shared" si="32"/>
        <v>353.83953808000001</v>
      </c>
    </row>
    <row r="75" spans="1:31" x14ac:dyDescent="0.3">
      <c r="A75" s="69" t="s">
        <v>40</v>
      </c>
      <c r="B75" s="28">
        <f t="shared" ref="B75:AE75" si="33">B115*0.9058</f>
        <v>25.140044216</v>
      </c>
      <c r="C75" s="28">
        <f t="shared" si="33"/>
        <v>105.0510608</v>
      </c>
      <c r="D75" s="28">
        <f t="shared" si="33"/>
        <v>172.81495518000003</v>
      </c>
      <c r="E75" s="28">
        <f t="shared" si="33"/>
        <v>302.23574975999998</v>
      </c>
      <c r="F75" s="28">
        <f t="shared" si="33"/>
        <v>205.57067594</v>
      </c>
      <c r="G75" s="28">
        <f t="shared" si="33"/>
        <v>244.17578136000003</v>
      </c>
      <c r="H75" s="28">
        <f t="shared" si="33"/>
        <v>184.48645992000002</v>
      </c>
      <c r="I75" s="28">
        <f t="shared" si="33"/>
        <v>79.078323702000006</v>
      </c>
      <c r="J75" s="28">
        <f t="shared" si="33"/>
        <v>31.527972266000003</v>
      </c>
      <c r="K75" s="28">
        <f t="shared" si="33"/>
        <v>0</v>
      </c>
      <c r="L75" s="28">
        <f t="shared" si="33"/>
        <v>213.89823882000002</v>
      </c>
      <c r="M75" s="28">
        <f t="shared" si="33"/>
        <v>379.83056327999998</v>
      </c>
      <c r="N75" s="28">
        <f t="shared" si="33"/>
        <v>539.82292308000001</v>
      </c>
      <c r="O75" s="28">
        <f t="shared" si="33"/>
        <v>713.99938624000004</v>
      </c>
      <c r="P75" s="28">
        <f t="shared" si="33"/>
        <v>775.22494448000009</v>
      </c>
      <c r="Q75" s="28">
        <f t="shared" si="33"/>
        <v>676.60334266000007</v>
      </c>
      <c r="R75" s="28">
        <f t="shared" si="33"/>
        <v>664.51507934000006</v>
      </c>
      <c r="S75" s="28">
        <f t="shared" si="33"/>
        <v>427.77319858000004</v>
      </c>
      <c r="T75" s="28">
        <f t="shared" si="33"/>
        <v>292.30827233999997</v>
      </c>
      <c r="U75" s="28">
        <f t="shared" si="33"/>
        <v>137.38422585999999</v>
      </c>
      <c r="V75" s="28">
        <f t="shared" si="33"/>
        <v>345.81306312000004</v>
      </c>
      <c r="W75" s="28">
        <f t="shared" si="33"/>
        <v>658.28471520000005</v>
      </c>
      <c r="X75" s="28">
        <f t="shared" si="33"/>
        <v>1053.0115218000001</v>
      </c>
      <c r="Y75" s="28">
        <f t="shared" si="33"/>
        <v>930.4223614</v>
      </c>
      <c r="Z75" s="28">
        <f t="shared" si="33"/>
        <v>1388.6049870000002</v>
      </c>
      <c r="AA75" s="28">
        <f t="shared" si="33"/>
        <v>1108.8903238</v>
      </c>
      <c r="AB75" s="28">
        <f t="shared" si="33"/>
        <v>1056.8892516000001</v>
      </c>
      <c r="AC75" s="28">
        <f t="shared" si="33"/>
        <v>686.48987792000003</v>
      </c>
      <c r="AD75" s="28">
        <f t="shared" si="33"/>
        <v>655.79159128000003</v>
      </c>
      <c r="AE75" s="28">
        <f t="shared" si="33"/>
        <v>534.36321358000009</v>
      </c>
    </row>
    <row r="76" spans="1:31" x14ac:dyDescent="0.3">
      <c r="A76" s="69" t="s">
        <v>41</v>
      </c>
      <c r="B76" s="28">
        <f t="shared" ref="B76:AE76" si="34">B116*0.9058</f>
        <v>35.554633702000004</v>
      </c>
      <c r="C76" s="28">
        <f t="shared" si="34"/>
        <v>126.02639966000001</v>
      </c>
      <c r="D76" s="28">
        <f t="shared" si="34"/>
        <v>261.51071002000003</v>
      </c>
      <c r="E76" s="28">
        <f t="shared" si="34"/>
        <v>332.96927202000001</v>
      </c>
      <c r="F76" s="28">
        <f t="shared" si="34"/>
        <v>261.91053013999999</v>
      </c>
      <c r="G76" s="28">
        <f t="shared" si="34"/>
        <v>363.16393385999999</v>
      </c>
      <c r="H76" s="28">
        <f t="shared" si="34"/>
        <v>212.11843240000002</v>
      </c>
      <c r="I76" s="28">
        <f t="shared" si="34"/>
        <v>125.01588918</v>
      </c>
      <c r="J76" s="28">
        <f t="shared" si="34"/>
        <v>40.170943764</v>
      </c>
      <c r="K76" s="28">
        <f t="shared" si="34"/>
        <v>0</v>
      </c>
      <c r="L76" s="28">
        <f t="shared" si="34"/>
        <v>293.05030370000003</v>
      </c>
      <c r="M76" s="28">
        <f t="shared" si="34"/>
        <v>649.57137210000008</v>
      </c>
      <c r="N76" s="28">
        <f t="shared" si="34"/>
        <v>908.9485608</v>
      </c>
      <c r="O76" s="28">
        <f t="shared" si="34"/>
        <v>872.71764776000009</v>
      </c>
      <c r="P76" s="28">
        <f t="shared" si="34"/>
        <v>1139.5906032</v>
      </c>
      <c r="Q76" s="28">
        <f t="shared" si="34"/>
        <v>949.81644520000009</v>
      </c>
      <c r="R76" s="28">
        <f t="shared" si="34"/>
        <v>888.39577764000001</v>
      </c>
      <c r="S76" s="28">
        <f t="shared" si="34"/>
        <v>501.36772755999999</v>
      </c>
      <c r="T76" s="28">
        <f t="shared" si="34"/>
        <v>378.22476104000003</v>
      </c>
      <c r="U76" s="28">
        <f t="shared" si="34"/>
        <v>154.57395478000001</v>
      </c>
      <c r="V76" s="28">
        <f t="shared" si="34"/>
        <v>409.54062212000002</v>
      </c>
      <c r="W76" s="28">
        <f t="shared" si="34"/>
        <v>888.86516319999998</v>
      </c>
      <c r="X76" s="28">
        <f t="shared" si="34"/>
        <v>1261.5076600000002</v>
      </c>
      <c r="Y76" s="28">
        <f t="shared" si="34"/>
        <v>1140.510896</v>
      </c>
      <c r="Z76" s="28">
        <f t="shared" si="34"/>
        <v>1785.6207502</v>
      </c>
      <c r="AA76" s="28">
        <f t="shared" si="34"/>
        <v>1231.1298454</v>
      </c>
      <c r="AB76" s="28">
        <f t="shared" si="34"/>
        <v>1325.9906561999999</v>
      </c>
      <c r="AC76" s="28">
        <f t="shared" si="34"/>
        <v>965.91975760000014</v>
      </c>
      <c r="AD76" s="28">
        <f t="shared" si="34"/>
        <v>927.97579559999997</v>
      </c>
      <c r="AE76" s="28">
        <f t="shared" si="34"/>
        <v>632.70619132000002</v>
      </c>
    </row>
    <row r="77" spans="1:31" x14ac:dyDescent="0.3">
      <c r="A77" s="69" t="s">
        <v>42</v>
      </c>
      <c r="B77" s="28">
        <f t="shared" ref="B77:AE77" si="35">B117*0.9058</f>
        <v>44.629291364000004</v>
      </c>
      <c r="C77" s="28">
        <f t="shared" si="35"/>
        <v>180.03309422000001</v>
      </c>
      <c r="D77" s="28">
        <f t="shared" si="35"/>
        <v>282.00479733999998</v>
      </c>
      <c r="E77" s="28">
        <f t="shared" si="35"/>
        <v>429.08977887999998</v>
      </c>
      <c r="F77" s="28">
        <f t="shared" si="35"/>
        <v>453.07282664000007</v>
      </c>
      <c r="G77" s="28">
        <f t="shared" si="35"/>
        <v>386.46672582000002</v>
      </c>
      <c r="H77" s="28">
        <f t="shared" si="35"/>
        <v>250.83712514000001</v>
      </c>
      <c r="I77" s="28">
        <f t="shared" si="35"/>
        <v>148.36895304000001</v>
      </c>
      <c r="J77" s="28">
        <f t="shared" si="35"/>
        <v>48.093070564000001</v>
      </c>
      <c r="K77" s="28">
        <f t="shared" si="35"/>
        <v>0</v>
      </c>
      <c r="L77" s="28">
        <f t="shared" si="35"/>
        <v>438.484193</v>
      </c>
      <c r="M77" s="28">
        <f t="shared" si="35"/>
        <v>705.60959490000005</v>
      </c>
      <c r="N77" s="28">
        <f t="shared" si="35"/>
        <v>959.25035220000007</v>
      </c>
      <c r="O77" s="28">
        <f t="shared" si="35"/>
        <v>1295.6182764</v>
      </c>
      <c r="P77" s="28">
        <f t="shared" si="35"/>
        <v>1441.3297934</v>
      </c>
      <c r="Q77" s="28">
        <f t="shared" si="35"/>
        <v>1309.7224882</v>
      </c>
      <c r="R77" s="28">
        <f t="shared" si="35"/>
        <v>1004.5340116</v>
      </c>
      <c r="S77" s="28">
        <f t="shared" si="35"/>
        <v>848.49954490000005</v>
      </c>
      <c r="T77" s="28">
        <f t="shared" si="35"/>
        <v>549.60637830000007</v>
      </c>
      <c r="U77" s="28">
        <f t="shared" si="35"/>
        <v>217.06672721999999</v>
      </c>
      <c r="V77" s="28">
        <f t="shared" si="35"/>
        <v>649.18794695999998</v>
      </c>
      <c r="W77" s="28">
        <f t="shared" si="35"/>
        <v>1183.2737139999999</v>
      </c>
      <c r="X77" s="28">
        <f t="shared" si="35"/>
        <v>1551.2794206000001</v>
      </c>
      <c r="Y77" s="28">
        <f t="shared" si="35"/>
        <v>1555.8410294</v>
      </c>
      <c r="Z77" s="28">
        <f t="shared" si="35"/>
        <v>2601.2411138000002</v>
      </c>
      <c r="AA77" s="28">
        <f t="shared" si="35"/>
        <v>1785.3825248000001</v>
      </c>
      <c r="AB77" s="28">
        <f t="shared" si="35"/>
        <v>1676.3033714000001</v>
      </c>
      <c r="AC77" s="28">
        <f t="shared" si="35"/>
        <v>1522.6344014000001</v>
      </c>
      <c r="AD77" s="28">
        <f t="shared" si="35"/>
        <v>1332.3077054</v>
      </c>
      <c r="AE77" s="28">
        <f t="shared" si="35"/>
        <v>936.16060440000012</v>
      </c>
    </row>
    <row r="78" spans="1:31" ht="14.4" thickBot="1" x14ac:dyDescent="0.35">
      <c r="A78" s="70" t="s">
        <v>43</v>
      </c>
      <c r="B78" s="28">
        <f t="shared" ref="B78:AE78" si="36">B118*0.9058</f>
        <v>53.353042106000004</v>
      </c>
      <c r="C78" s="28">
        <f t="shared" si="36"/>
        <v>261.99431664000002</v>
      </c>
      <c r="D78" s="28">
        <f t="shared" si="36"/>
        <v>427.56196602000006</v>
      </c>
      <c r="E78" s="28">
        <f t="shared" si="36"/>
        <v>559.72425487999999</v>
      </c>
      <c r="F78" s="28">
        <f t="shared" si="36"/>
        <v>615.49064710000005</v>
      </c>
      <c r="G78" s="28">
        <f t="shared" si="36"/>
        <v>636.35257979999994</v>
      </c>
      <c r="H78" s="28">
        <f t="shared" si="36"/>
        <v>357.58012976000003</v>
      </c>
      <c r="I78" s="28">
        <f t="shared" si="36"/>
        <v>216.93438984000002</v>
      </c>
      <c r="J78" s="28">
        <f t="shared" si="36"/>
        <v>60.870991887999999</v>
      </c>
      <c r="K78" s="28">
        <f t="shared" si="36"/>
        <v>0</v>
      </c>
      <c r="L78" s="28">
        <f t="shared" si="36"/>
        <v>627.48751520000008</v>
      </c>
      <c r="M78" s="28">
        <f t="shared" si="36"/>
        <v>989.95425480000006</v>
      </c>
      <c r="N78" s="28">
        <f t="shared" si="36"/>
        <v>1541.3273959999999</v>
      </c>
      <c r="O78" s="28">
        <f t="shared" si="36"/>
        <v>1857.7142779999999</v>
      </c>
      <c r="P78" s="28">
        <f t="shared" si="36"/>
        <v>1896.9490049999999</v>
      </c>
      <c r="Q78" s="28">
        <f t="shared" si="36"/>
        <v>2009.8261778000001</v>
      </c>
      <c r="R78" s="28">
        <f t="shared" si="36"/>
        <v>1600.2696136000002</v>
      </c>
      <c r="S78" s="28">
        <f t="shared" si="36"/>
        <v>953.45594960000017</v>
      </c>
      <c r="T78" s="28">
        <f t="shared" si="36"/>
        <v>725.81364506</v>
      </c>
      <c r="U78" s="28">
        <f t="shared" si="36"/>
        <v>302.60821471999998</v>
      </c>
      <c r="V78" s="28">
        <f t="shared" si="36"/>
        <v>952.25395300000014</v>
      </c>
      <c r="W78" s="28">
        <f t="shared" si="36"/>
        <v>1549.4370234000003</v>
      </c>
      <c r="X78" s="28">
        <f t="shared" si="36"/>
        <v>2101.5800946000004</v>
      </c>
      <c r="Y78" s="28">
        <f t="shared" si="36"/>
        <v>2172.9263373999997</v>
      </c>
      <c r="Z78" s="28">
        <f t="shared" si="36"/>
        <v>3059.7443926000001</v>
      </c>
      <c r="AA78" s="28">
        <f t="shared" si="36"/>
        <v>2506.3504115999999</v>
      </c>
      <c r="AB78" s="28">
        <f t="shared" si="36"/>
        <v>2516.6955533999999</v>
      </c>
      <c r="AC78" s="28">
        <f t="shared" si="36"/>
        <v>2009.3778068000001</v>
      </c>
      <c r="AD78" s="28">
        <f t="shared" si="36"/>
        <v>1544.0185277999999</v>
      </c>
      <c r="AE78" s="28">
        <f t="shared" si="36"/>
        <v>1363.2009202000002</v>
      </c>
    </row>
    <row r="79" spans="1:31" ht="14.4" thickTop="1" x14ac:dyDescent="0.3"/>
    <row r="80" spans="1:31" ht="14.4" thickBot="1" x14ac:dyDescent="0.35"/>
    <row r="81" spans="1:31" ht="14.4" thickBot="1" x14ac:dyDescent="0.35">
      <c r="A81" s="117" t="s">
        <v>73</v>
      </c>
      <c r="B81" s="119" t="s">
        <v>64</v>
      </c>
      <c r="C81" s="120"/>
      <c r="D81" s="120"/>
      <c r="E81" s="120"/>
      <c r="F81" s="120"/>
      <c r="G81" s="120"/>
      <c r="H81" s="120"/>
      <c r="I81" s="120"/>
      <c r="J81" s="120"/>
      <c r="K81" s="121"/>
      <c r="L81" s="119" t="s">
        <v>65</v>
      </c>
      <c r="M81" s="120"/>
      <c r="N81" s="120"/>
      <c r="O81" s="120"/>
      <c r="P81" s="120"/>
      <c r="Q81" s="120"/>
      <c r="R81" s="120"/>
      <c r="S81" s="120"/>
      <c r="T81" s="120"/>
      <c r="U81" s="121"/>
      <c r="V81" s="119" t="s">
        <v>59</v>
      </c>
      <c r="W81" s="120"/>
      <c r="X81" s="120"/>
      <c r="Y81" s="120"/>
      <c r="Z81" s="120"/>
      <c r="AA81" s="120"/>
      <c r="AB81" s="120"/>
      <c r="AC81" s="120"/>
      <c r="AD81" s="120"/>
      <c r="AE81" s="121"/>
    </row>
    <row r="82" spans="1:31" ht="14.4" thickBot="1" x14ac:dyDescent="0.35">
      <c r="A82" s="118"/>
      <c r="B82" s="72">
        <v>8.3000000000000007</v>
      </c>
      <c r="C82" s="72">
        <v>9.3000000000000007</v>
      </c>
      <c r="D82" s="72">
        <v>10.3</v>
      </c>
      <c r="E82" s="72">
        <v>11.3</v>
      </c>
      <c r="F82" s="72">
        <v>12.3</v>
      </c>
      <c r="G82" s="72">
        <v>13.3</v>
      </c>
      <c r="H82" s="72">
        <v>14.3</v>
      </c>
      <c r="I82" s="72">
        <v>15.3</v>
      </c>
      <c r="J82" s="72">
        <v>16.3</v>
      </c>
      <c r="K82" s="73">
        <v>17.3</v>
      </c>
      <c r="L82" s="72">
        <v>8.3000000000000007</v>
      </c>
      <c r="M82" s="72">
        <v>9.3000000000000007</v>
      </c>
      <c r="N82" s="72">
        <v>10.3</v>
      </c>
      <c r="O82" s="72">
        <v>11.3</v>
      </c>
      <c r="P82" s="72">
        <v>12.3</v>
      </c>
      <c r="Q82" s="72">
        <v>13.3</v>
      </c>
      <c r="R82" s="72">
        <v>14.3</v>
      </c>
      <c r="S82" s="72">
        <v>15.3</v>
      </c>
      <c r="T82" s="72">
        <v>16.3</v>
      </c>
      <c r="U82" s="73">
        <v>17.3</v>
      </c>
      <c r="V82" s="73">
        <v>7.3</v>
      </c>
      <c r="W82" s="72">
        <v>8.3000000000000007</v>
      </c>
      <c r="X82" s="72">
        <v>9.3000000000000007</v>
      </c>
      <c r="Y82" s="72">
        <v>10.3</v>
      </c>
      <c r="Z82" s="72">
        <v>11.3</v>
      </c>
      <c r="AA82" s="72">
        <v>12.3</v>
      </c>
      <c r="AB82" s="72">
        <v>13.3</v>
      </c>
      <c r="AC82" s="72">
        <v>14.3</v>
      </c>
      <c r="AD82" s="72">
        <v>15.3</v>
      </c>
      <c r="AE82" s="73">
        <v>16.3</v>
      </c>
    </row>
    <row r="83" spans="1:31" x14ac:dyDescent="0.3">
      <c r="A83" s="74" t="s">
        <v>6</v>
      </c>
      <c r="B83" s="66">
        <v>3.7342430000000002</v>
      </c>
      <c r="C83" s="65">
        <v>23.21416</v>
      </c>
      <c r="D83" s="65">
        <v>36.513190000000002</v>
      </c>
      <c r="E83" s="65">
        <v>41.586889999999997</v>
      </c>
      <c r="F83" s="65">
        <v>43.66825</v>
      </c>
      <c r="G83" s="65">
        <v>35.296259999999997</v>
      </c>
      <c r="H83" s="65">
        <v>35.64067</v>
      </c>
      <c r="I83" s="65">
        <v>20.711770000000001</v>
      </c>
      <c r="J83" s="65">
        <v>3.2423690000000001</v>
      </c>
      <c r="K83" s="65">
        <v>0</v>
      </c>
      <c r="L83" s="65">
        <v>27.362909999999999</v>
      </c>
      <c r="M83" s="65">
        <v>53.008189999999999</v>
      </c>
      <c r="N83" s="65">
        <v>83.254300000000001</v>
      </c>
      <c r="O83" s="65">
        <v>140.95320000000001</v>
      </c>
      <c r="P83" s="65">
        <v>111.5296</v>
      </c>
      <c r="Q83" s="65">
        <v>134.06360000000001</v>
      </c>
      <c r="R83" s="65">
        <v>92.309010000000001</v>
      </c>
      <c r="S83" s="65">
        <v>65.743279999999999</v>
      </c>
      <c r="T83" s="65">
        <v>55.1038</v>
      </c>
      <c r="U83" s="65">
        <v>22.68177</v>
      </c>
      <c r="V83" s="65">
        <v>55.728340000000003</v>
      </c>
      <c r="W83" s="65">
        <v>141.60069999999999</v>
      </c>
      <c r="X83" s="65">
        <v>169.20939999999999</v>
      </c>
      <c r="Y83" s="65">
        <v>196.24870000000001</v>
      </c>
      <c r="Z83" s="65">
        <v>151.00370000000001</v>
      </c>
      <c r="AA83" s="65">
        <v>277.66300000000001</v>
      </c>
      <c r="AB83" s="65">
        <v>171.37899999999999</v>
      </c>
      <c r="AC83" s="65">
        <v>132.70269999999999</v>
      </c>
      <c r="AD83" s="65">
        <v>121.7723</v>
      </c>
      <c r="AE83" s="64">
        <v>94.466679999999997</v>
      </c>
    </row>
    <row r="84" spans="1:31" x14ac:dyDescent="0.3">
      <c r="A84" s="74" t="s">
        <v>7</v>
      </c>
      <c r="B84" s="63">
        <v>5.3550880000000003</v>
      </c>
      <c r="C84" s="28">
        <v>26.258379999999999</v>
      </c>
      <c r="D84" s="28">
        <v>32.182980000000001</v>
      </c>
      <c r="E84" s="28">
        <v>58.480519999999999</v>
      </c>
      <c r="F84" s="28">
        <v>51.104840000000003</v>
      </c>
      <c r="G84" s="28">
        <v>42.445059999999998</v>
      </c>
      <c r="H84" s="28">
        <v>31.976489999999998</v>
      </c>
      <c r="I84" s="28">
        <v>20.481529999999999</v>
      </c>
      <c r="J84" s="28">
        <v>3.5217450000000001</v>
      </c>
      <c r="K84" s="28">
        <v>0</v>
      </c>
      <c r="L84" s="28">
        <v>48.266970000000001</v>
      </c>
      <c r="M84" s="28">
        <v>88.07114</v>
      </c>
      <c r="N84" s="28">
        <v>82.990979999999993</v>
      </c>
      <c r="O84" s="28">
        <v>169.37029999999999</v>
      </c>
      <c r="P84" s="28">
        <v>176.26150000000001</v>
      </c>
      <c r="Q84" s="28">
        <v>135.27430000000001</v>
      </c>
      <c r="R84" s="28">
        <v>107.4425</v>
      </c>
      <c r="S84" s="28">
        <v>102.7565</v>
      </c>
      <c r="T84" s="28">
        <v>59.550060000000002</v>
      </c>
      <c r="U84" s="28">
        <v>21.520309999999998</v>
      </c>
      <c r="V84" s="28">
        <v>67.290409999999994</v>
      </c>
      <c r="W84" s="28">
        <v>135.30179999999999</v>
      </c>
      <c r="X84" s="28">
        <v>199.39709999999999</v>
      </c>
      <c r="Y84" s="28">
        <v>279.9828</v>
      </c>
      <c r="Z84" s="28">
        <v>180.2748</v>
      </c>
      <c r="AA84" s="28">
        <v>316.17430000000002</v>
      </c>
      <c r="AB84" s="28">
        <v>195.83580000000001</v>
      </c>
      <c r="AC84" s="28">
        <v>151.27930000000001</v>
      </c>
      <c r="AD84" s="28">
        <v>159.67320000000001</v>
      </c>
      <c r="AE84" s="62">
        <v>115.5065</v>
      </c>
    </row>
    <row r="85" spans="1:31" x14ac:dyDescent="0.3">
      <c r="A85" s="74" t="s">
        <v>8</v>
      </c>
      <c r="B85" s="63">
        <v>6.0562950000000004</v>
      </c>
      <c r="C85" s="28">
        <v>36.783270000000002</v>
      </c>
      <c r="D85" s="28">
        <v>50.251930000000002</v>
      </c>
      <c r="E85" s="28">
        <v>75.909980000000004</v>
      </c>
      <c r="F85" s="28">
        <v>64.338579999999993</v>
      </c>
      <c r="G85" s="28">
        <v>58.202849999999998</v>
      </c>
      <c r="H85" s="28">
        <v>35.37679</v>
      </c>
      <c r="I85" s="28">
        <v>34.293210000000002</v>
      </c>
      <c r="J85" s="28">
        <v>6.120514</v>
      </c>
      <c r="K85" s="28">
        <v>0</v>
      </c>
      <c r="L85" s="28">
        <v>78.172160000000005</v>
      </c>
      <c r="M85" s="28">
        <v>115.14449999999999</v>
      </c>
      <c r="N85" s="28">
        <v>126.28279999999999</v>
      </c>
      <c r="O85" s="28">
        <v>223.90629999999999</v>
      </c>
      <c r="P85" s="28">
        <v>135.1198</v>
      </c>
      <c r="Q85" s="28">
        <v>189.10749999999999</v>
      </c>
      <c r="R85" s="28">
        <v>198.28489999999999</v>
      </c>
      <c r="S85" s="28">
        <v>110.363</v>
      </c>
      <c r="T85" s="28">
        <v>67.661169999999998</v>
      </c>
      <c r="U85" s="28">
        <v>23.029440000000001</v>
      </c>
      <c r="V85" s="28">
        <v>81.899770000000004</v>
      </c>
      <c r="W85" s="28">
        <v>170.62799999999999</v>
      </c>
      <c r="X85" s="28">
        <v>213.88669999999999</v>
      </c>
      <c r="Y85" s="28">
        <v>359.99239999999998</v>
      </c>
      <c r="Z85" s="28">
        <v>354.79689999999999</v>
      </c>
      <c r="AA85" s="28">
        <v>338.55849999999998</v>
      </c>
      <c r="AB85" s="28">
        <v>236.41759999999999</v>
      </c>
      <c r="AC85" s="28">
        <v>170.04859999999999</v>
      </c>
      <c r="AD85" s="28">
        <v>186.1918</v>
      </c>
      <c r="AE85" s="62">
        <v>159.50229999999999</v>
      </c>
    </row>
    <row r="86" spans="1:31" x14ac:dyDescent="0.3">
      <c r="A86" s="74" t="s">
        <v>9</v>
      </c>
      <c r="B86" s="63">
        <v>10.619120000000001</v>
      </c>
      <c r="C86" s="28">
        <v>45.696109999999997</v>
      </c>
      <c r="D86" s="28">
        <v>80.63467</v>
      </c>
      <c r="E86" s="28">
        <v>95.911450000000002</v>
      </c>
      <c r="F86" s="28">
        <v>93.565560000000005</v>
      </c>
      <c r="G86" s="28">
        <v>82.648929999999993</v>
      </c>
      <c r="H86" s="28">
        <v>54.011130000000001</v>
      </c>
      <c r="I86" s="28">
        <v>37.65802</v>
      </c>
      <c r="J86" s="28">
        <v>5.97858</v>
      </c>
      <c r="K86" s="28">
        <v>0</v>
      </c>
      <c r="L86" s="28">
        <v>90.899199999999993</v>
      </c>
      <c r="M86" s="28">
        <v>138.3965</v>
      </c>
      <c r="N86" s="28">
        <v>219.428</v>
      </c>
      <c r="O86" s="28">
        <v>304.7072</v>
      </c>
      <c r="P86" s="28">
        <v>233.5205</v>
      </c>
      <c r="Q86" s="28">
        <v>277.71319999999997</v>
      </c>
      <c r="R86" s="28">
        <v>271.77910000000003</v>
      </c>
      <c r="S86" s="28">
        <v>168.01519999999999</v>
      </c>
      <c r="T86" s="28">
        <v>92.758960000000002</v>
      </c>
      <c r="U86" s="28">
        <v>49.32311</v>
      </c>
      <c r="V86" s="28">
        <v>104.0928</v>
      </c>
      <c r="W86" s="28">
        <v>289.55610000000001</v>
      </c>
      <c r="X86" s="28">
        <v>371.95929999999998</v>
      </c>
      <c r="Y86" s="28">
        <v>381.30549999999999</v>
      </c>
      <c r="Z86" s="28">
        <v>474.48989999999998</v>
      </c>
      <c r="AA86" s="28">
        <v>460.46120000000002</v>
      </c>
      <c r="AB86" s="28">
        <v>291.86219999999997</v>
      </c>
      <c r="AC86" s="28">
        <v>242.9736</v>
      </c>
      <c r="AD86" s="28">
        <v>294.21480000000003</v>
      </c>
      <c r="AE86" s="62">
        <v>215.7261</v>
      </c>
    </row>
    <row r="87" spans="1:31" x14ac:dyDescent="0.3">
      <c r="A87" s="74" t="s">
        <v>10</v>
      </c>
      <c r="B87" s="63">
        <v>14.433759999999999</v>
      </c>
      <c r="C87" s="28">
        <v>67.628839999999997</v>
      </c>
      <c r="D87" s="28">
        <v>114.97029999999999</v>
      </c>
      <c r="E87" s="28">
        <v>166.3837</v>
      </c>
      <c r="F87" s="28">
        <v>118.10299999999999</v>
      </c>
      <c r="G87" s="28">
        <v>120.99079999999999</v>
      </c>
      <c r="H87" s="28">
        <v>84.891419999999997</v>
      </c>
      <c r="I87" s="28">
        <v>52.673769999999998</v>
      </c>
      <c r="J87" s="28">
        <v>12.918889999999999</v>
      </c>
      <c r="K87" s="28">
        <v>0</v>
      </c>
      <c r="L87" s="28">
        <v>146.91329999999999</v>
      </c>
      <c r="M87" s="28">
        <v>225.2372</v>
      </c>
      <c r="N87" s="28">
        <v>313.11970000000002</v>
      </c>
      <c r="O87" s="28">
        <v>352.23059999999998</v>
      </c>
      <c r="P87" s="28">
        <v>445.67899999999997</v>
      </c>
      <c r="Q87" s="28">
        <v>347.92230000000001</v>
      </c>
      <c r="R87" s="28">
        <v>357.54579999999999</v>
      </c>
      <c r="S87" s="28">
        <v>194.05459999999999</v>
      </c>
      <c r="T87" s="28">
        <v>118.7296</v>
      </c>
      <c r="U87" s="28">
        <v>61.757530000000003</v>
      </c>
      <c r="V87" s="28">
        <v>183.31379999999999</v>
      </c>
      <c r="W87" s="28">
        <v>327.26740000000001</v>
      </c>
      <c r="X87" s="28">
        <v>557.63260000000002</v>
      </c>
      <c r="Y87" s="28">
        <v>609.27319999999997</v>
      </c>
      <c r="Z87" s="28">
        <v>650.1001</v>
      </c>
      <c r="AA87" s="28">
        <v>724.35519999999997</v>
      </c>
      <c r="AB87" s="28">
        <v>430.09160000000003</v>
      </c>
      <c r="AC87" s="28">
        <v>326.18099999999998</v>
      </c>
      <c r="AD87" s="28">
        <v>486.44959999999998</v>
      </c>
      <c r="AE87" s="62">
        <v>282.7998</v>
      </c>
    </row>
    <row r="88" spans="1:31" x14ac:dyDescent="0.3">
      <c r="A88" s="74" t="s">
        <v>26</v>
      </c>
      <c r="B88" s="63">
        <v>20.613250000000001</v>
      </c>
      <c r="C88" s="28">
        <v>92.554150000000007</v>
      </c>
      <c r="D88" s="28">
        <v>149.67789999999999</v>
      </c>
      <c r="E88" s="28">
        <v>263.66460000000001</v>
      </c>
      <c r="F88" s="28">
        <v>236.77680000000001</v>
      </c>
      <c r="G88" s="28">
        <v>246.1669</v>
      </c>
      <c r="H88" s="28">
        <v>150.49469999999999</v>
      </c>
      <c r="I88" s="28">
        <v>88.748919999999998</v>
      </c>
      <c r="J88" s="28">
        <v>20.271699999999999</v>
      </c>
      <c r="K88" s="28">
        <v>0</v>
      </c>
      <c r="L88" s="28">
        <v>232.19399999999999</v>
      </c>
      <c r="M88" s="28">
        <v>364.6814</v>
      </c>
      <c r="N88" s="28">
        <v>501.25850000000003</v>
      </c>
      <c r="O88" s="28">
        <v>544.13760000000002</v>
      </c>
      <c r="P88" s="28">
        <v>701.89620000000002</v>
      </c>
      <c r="Q88" s="28">
        <v>585.11770000000001</v>
      </c>
      <c r="R88" s="28">
        <v>670.40660000000003</v>
      </c>
      <c r="S88" s="28">
        <v>367.73759999999999</v>
      </c>
      <c r="T88" s="28">
        <v>206.37110000000001</v>
      </c>
      <c r="U88" s="28">
        <v>121.5359</v>
      </c>
      <c r="V88" s="28">
        <v>254.9735</v>
      </c>
      <c r="W88" s="28">
        <v>611.49659999999994</v>
      </c>
      <c r="X88" s="28">
        <v>989.64499999999998</v>
      </c>
      <c r="Y88" s="28">
        <v>904.7953</v>
      </c>
      <c r="Z88" s="28">
        <v>1126.53</v>
      </c>
      <c r="AA88" s="28">
        <v>976.09640000000002</v>
      </c>
      <c r="AB88" s="28">
        <v>863.98230000000001</v>
      </c>
      <c r="AC88" s="28">
        <v>561.03579999999999</v>
      </c>
      <c r="AD88" s="28">
        <v>535.57259999999997</v>
      </c>
      <c r="AE88" s="62">
        <v>514.95069999999998</v>
      </c>
    </row>
    <row r="89" spans="1:31" x14ac:dyDescent="0.3">
      <c r="A89" s="74" t="s">
        <v>23</v>
      </c>
      <c r="B89" s="63">
        <v>30.185189999999999</v>
      </c>
      <c r="C89" s="28">
        <v>141.85579999999999</v>
      </c>
      <c r="D89" s="28">
        <v>196.0643</v>
      </c>
      <c r="E89" s="28">
        <v>323.32060000000001</v>
      </c>
      <c r="F89" s="28">
        <v>270.13279999999997</v>
      </c>
      <c r="G89" s="28">
        <v>331.0779</v>
      </c>
      <c r="H89" s="28">
        <v>179.43020000000001</v>
      </c>
      <c r="I89" s="28">
        <v>135.04900000000001</v>
      </c>
      <c r="J89" s="28">
        <v>29.297499999999999</v>
      </c>
      <c r="K89" s="28">
        <v>0</v>
      </c>
      <c r="L89" s="28">
        <v>297.70819999999998</v>
      </c>
      <c r="M89" s="28">
        <v>573.06010000000003</v>
      </c>
      <c r="N89" s="28">
        <v>740.78110000000004</v>
      </c>
      <c r="O89" s="28">
        <v>904.48879999999997</v>
      </c>
      <c r="P89" s="28">
        <v>1084.318</v>
      </c>
      <c r="Q89" s="28">
        <v>1001.04</v>
      </c>
      <c r="R89" s="28">
        <v>897.47940000000006</v>
      </c>
      <c r="S89" s="28">
        <v>484.91449999999998</v>
      </c>
      <c r="T89" s="28">
        <v>298.4744</v>
      </c>
      <c r="U89" s="28">
        <v>149.0958</v>
      </c>
      <c r="V89" s="28">
        <v>485.87650000000002</v>
      </c>
      <c r="W89" s="28">
        <v>764.23540000000003</v>
      </c>
      <c r="X89" s="28">
        <v>1248.8689999999999</v>
      </c>
      <c r="Y89" s="28">
        <v>1123.7850000000001</v>
      </c>
      <c r="Z89" s="28">
        <v>2065.0360000000001</v>
      </c>
      <c r="AA89" s="28">
        <v>1430.0719999999999</v>
      </c>
      <c r="AB89" s="28">
        <v>1086.6010000000001</v>
      </c>
      <c r="AC89" s="28">
        <v>906.2269</v>
      </c>
      <c r="AD89" s="28">
        <v>827.69970000000001</v>
      </c>
      <c r="AE89" s="62">
        <v>670.38229999999999</v>
      </c>
    </row>
    <row r="90" spans="1:31" x14ac:dyDescent="0.3">
      <c r="A90" s="74" t="s">
        <v>27</v>
      </c>
      <c r="B90" s="63">
        <v>53.511699999999998</v>
      </c>
      <c r="C90" s="28">
        <v>211.25970000000001</v>
      </c>
      <c r="D90" s="28">
        <v>346.85149999999999</v>
      </c>
      <c r="E90" s="28">
        <v>452.80419999999998</v>
      </c>
      <c r="F90" s="28">
        <v>547.70910000000003</v>
      </c>
      <c r="G90" s="28">
        <v>484.791</v>
      </c>
      <c r="H90" s="28">
        <v>294.22519999999997</v>
      </c>
      <c r="I90" s="28">
        <v>191.36340000000001</v>
      </c>
      <c r="J90" s="28">
        <v>54.867829999999998</v>
      </c>
      <c r="K90" s="28">
        <v>0</v>
      </c>
      <c r="L90" s="28">
        <v>423.17610000000002</v>
      </c>
      <c r="M90" s="28">
        <v>723.17520000000002</v>
      </c>
      <c r="N90" s="28">
        <v>1131.4880000000001</v>
      </c>
      <c r="O90" s="28">
        <v>1557.922</v>
      </c>
      <c r="P90" s="28">
        <v>1465.183</v>
      </c>
      <c r="Q90" s="28">
        <v>1440.184</v>
      </c>
      <c r="R90" s="28">
        <v>1034.067</v>
      </c>
      <c r="S90" s="28">
        <v>836.00139999999999</v>
      </c>
      <c r="T90" s="28">
        <v>484.60680000000002</v>
      </c>
      <c r="U90" s="28">
        <v>191.3657</v>
      </c>
      <c r="V90" s="28">
        <v>688.13869999999997</v>
      </c>
      <c r="W90" s="28">
        <v>1225.29</v>
      </c>
      <c r="X90" s="28">
        <v>1789.1880000000001</v>
      </c>
      <c r="Y90" s="28">
        <v>1916.211</v>
      </c>
      <c r="Z90" s="28">
        <v>2282.1770000000001</v>
      </c>
      <c r="AA90" s="28">
        <v>2219.174</v>
      </c>
      <c r="AB90" s="28">
        <v>1659.9659999999999</v>
      </c>
      <c r="AC90" s="28">
        <v>1506.3620000000001</v>
      </c>
      <c r="AD90" s="28">
        <v>1354.4359999999999</v>
      </c>
      <c r="AE90" s="62">
        <v>1090.453</v>
      </c>
    </row>
    <row r="91" spans="1:31" ht="14.4" thickBot="1" x14ac:dyDescent="0.35">
      <c r="A91" s="75" t="s">
        <v>28</v>
      </c>
      <c r="B91" s="63">
        <v>69.048060000000007</v>
      </c>
      <c r="C91" s="28">
        <v>272.90600000000001</v>
      </c>
      <c r="D91" s="28">
        <v>524.65700000000004</v>
      </c>
      <c r="E91" s="28">
        <v>539.31269999999995</v>
      </c>
      <c r="F91" s="28">
        <v>650.00289999999995</v>
      </c>
      <c r="G91" s="28">
        <v>686.97490000000005</v>
      </c>
      <c r="H91" s="28">
        <v>463.85239999999999</v>
      </c>
      <c r="I91" s="28">
        <v>232.05959999999999</v>
      </c>
      <c r="J91" s="28">
        <v>69.218770000000006</v>
      </c>
      <c r="K91" s="28">
        <v>0</v>
      </c>
      <c r="L91" s="28">
        <v>655.75559999999996</v>
      </c>
      <c r="M91" s="28">
        <v>1172.2539999999999</v>
      </c>
      <c r="N91" s="28">
        <v>1655.7629999999999</v>
      </c>
      <c r="O91" s="28">
        <v>2182.3029999999999</v>
      </c>
      <c r="P91" s="28">
        <v>2087.52</v>
      </c>
      <c r="Q91" s="28">
        <v>1834.9169999999999</v>
      </c>
      <c r="R91" s="28">
        <v>1850.1310000000001</v>
      </c>
      <c r="S91" s="28">
        <v>1137.327</v>
      </c>
      <c r="T91" s="28">
        <v>776.73429999999996</v>
      </c>
      <c r="U91" s="28">
        <v>309.74380000000002</v>
      </c>
      <c r="V91" s="28">
        <v>1016.4059999999999</v>
      </c>
      <c r="W91" s="28">
        <v>1804.992</v>
      </c>
      <c r="X91" s="28">
        <v>2535.4580000000001</v>
      </c>
      <c r="Y91" s="28">
        <v>2263.0509999999999</v>
      </c>
      <c r="Z91" s="28">
        <v>3620.2750000000001</v>
      </c>
      <c r="AA91" s="28">
        <v>3183.8470000000002</v>
      </c>
      <c r="AB91" s="28">
        <v>2576.0410000000002</v>
      </c>
      <c r="AC91" s="28">
        <v>2253.7289999999998</v>
      </c>
      <c r="AD91" s="28">
        <v>1844.577</v>
      </c>
      <c r="AE91" s="62">
        <v>1600.6210000000001</v>
      </c>
    </row>
    <row r="92" spans="1:31" ht="14.4" thickTop="1" x14ac:dyDescent="0.3">
      <c r="A92" s="74" t="s">
        <v>11</v>
      </c>
      <c r="B92" s="63">
        <v>6.3191430000000004</v>
      </c>
      <c r="C92" s="28">
        <v>34.61694</v>
      </c>
      <c r="D92" s="28">
        <v>69.134709999999998</v>
      </c>
      <c r="E92" s="28">
        <v>107.1559</v>
      </c>
      <c r="F92" s="28">
        <v>86.505200000000002</v>
      </c>
      <c r="G92" s="28">
        <v>51.99239</v>
      </c>
      <c r="H92" s="28">
        <v>52.55462</v>
      </c>
      <c r="I92" s="28">
        <v>29.618739999999999</v>
      </c>
      <c r="J92" s="28">
        <v>5.1476220000000001</v>
      </c>
      <c r="K92" s="28">
        <v>0</v>
      </c>
      <c r="L92" s="28">
        <v>87.18365</v>
      </c>
      <c r="M92" s="28">
        <v>146.89869999999999</v>
      </c>
      <c r="N92" s="28">
        <v>193.28039999999999</v>
      </c>
      <c r="O92" s="28">
        <v>251.31819999999999</v>
      </c>
      <c r="P92" s="28">
        <v>180.2021</v>
      </c>
      <c r="Q92" s="28">
        <v>250.3185</v>
      </c>
      <c r="R92" s="28">
        <v>195.03620000000001</v>
      </c>
      <c r="S92" s="28">
        <v>119.366</v>
      </c>
      <c r="T92" s="28">
        <v>97.189509999999999</v>
      </c>
      <c r="U92" s="28">
        <v>49.462539999999997</v>
      </c>
      <c r="V92" s="28">
        <v>102.5711</v>
      </c>
      <c r="W92" s="28">
        <v>230.83359999999999</v>
      </c>
      <c r="X92" s="28">
        <v>232.93209999999999</v>
      </c>
      <c r="Y92" s="28">
        <v>325.7799</v>
      </c>
      <c r="Z92" s="28">
        <v>387.137</v>
      </c>
      <c r="AA92" s="28">
        <v>396.54219999999998</v>
      </c>
      <c r="AB92" s="28">
        <v>252.7593</v>
      </c>
      <c r="AC92" s="28">
        <v>218.21619999999999</v>
      </c>
      <c r="AD92" s="28">
        <v>172.67009999999999</v>
      </c>
      <c r="AE92" s="62">
        <v>149.0016</v>
      </c>
    </row>
    <row r="93" spans="1:31" x14ac:dyDescent="0.3">
      <c r="A93" s="74" t="s">
        <v>12</v>
      </c>
      <c r="B93" s="63">
        <v>8.667268</v>
      </c>
      <c r="C93" s="28">
        <v>36.844200000000001</v>
      </c>
      <c r="D93" s="28">
        <v>63.888599999999997</v>
      </c>
      <c r="E93" s="28">
        <v>127.5151</v>
      </c>
      <c r="F93" s="28">
        <v>70.854140000000001</v>
      </c>
      <c r="G93" s="28">
        <v>67.787660000000002</v>
      </c>
      <c r="H93" s="28">
        <v>50.474159999999998</v>
      </c>
      <c r="I93" s="28">
        <v>31.185130000000001</v>
      </c>
      <c r="J93" s="28">
        <v>5.6372270000000002</v>
      </c>
      <c r="K93" s="28">
        <v>0</v>
      </c>
      <c r="L93" s="28">
        <v>87.313289999999995</v>
      </c>
      <c r="M93" s="28">
        <v>146.71700000000001</v>
      </c>
      <c r="N93" s="28">
        <v>184.011</v>
      </c>
      <c r="O93" s="28">
        <v>238.8946</v>
      </c>
      <c r="P93" s="28">
        <v>245.74340000000001</v>
      </c>
      <c r="Q93" s="28">
        <v>246.1557</v>
      </c>
      <c r="R93" s="28">
        <v>254.8792</v>
      </c>
      <c r="S93" s="28">
        <v>174.74770000000001</v>
      </c>
      <c r="T93" s="28">
        <v>104.0962</v>
      </c>
      <c r="U93" s="28">
        <v>46.3249</v>
      </c>
      <c r="V93" s="28">
        <v>96.114490000000004</v>
      </c>
      <c r="W93" s="28">
        <v>208.78049999999999</v>
      </c>
      <c r="X93" s="28">
        <v>341.99740000000003</v>
      </c>
      <c r="Y93" s="28">
        <v>384.71969999999999</v>
      </c>
      <c r="Z93" s="28">
        <v>424.12119999999999</v>
      </c>
      <c r="AA93" s="28">
        <v>345.5523</v>
      </c>
      <c r="AB93" s="28">
        <v>265.3297</v>
      </c>
      <c r="AC93" s="28">
        <v>177.36160000000001</v>
      </c>
      <c r="AD93" s="28">
        <v>282.59269999999998</v>
      </c>
      <c r="AE93" s="62">
        <v>190.13919999999999</v>
      </c>
    </row>
    <row r="94" spans="1:31" x14ac:dyDescent="0.3">
      <c r="A94" s="74" t="s">
        <v>13</v>
      </c>
      <c r="B94" s="63">
        <v>11.27811</v>
      </c>
      <c r="C94" s="28">
        <v>38.934730000000002</v>
      </c>
      <c r="D94" s="28">
        <v>65.518280000000004</v>
      </c>
      <c r="E94" s="28">
        <v>147.20519999999999</v>
      </c>
      <c r="F94" s="28">
        <v>91.280730000000005</v>
      </c>
      <c r="G94" s="28">
        <v>97.16489</v>
      </c>
      <c r="H94" s="28">
        <v>47.415759999999999</v>
      </c>
      <c r="I94" s="28">
        <v>45.403770000000002</v>
      </c>
      <c r="J94" s="28">
        <v>10.296569999999999</v>
      </c>
      <c r="K94" s="28">
        <v>0</v>
      </c>
      <c r="L94" s="28">
        <v>123.1326</v>
      </c>
      <c r="M94" s="28">
        <v>166.61060000000001</v>
      </c>
      <c r="N94" s="28">
        <v>224.8903</v>
      </c>
      <c r="O94" s="28">
        <v>284.9545</v>
      </c>
      <c r="P94" s="28">
        <v>213.04179999999999</v>
      </c>
      <c r="Q94" s="28">
        <v>223.5488</v>
      </c>
      <c r="R94" s="28">
        <v>346.45229999999998</v>
      </c>
      <c r="S94" s="28">
        <v>212.34610000000001</v>
      </c>
      <c r="T94" s="28">
        <v>115.53</v>
      </c>
      <c r="U94" s="28">
        <v>51.952889999999996</v>
      </c>
      <c r="V94" s="28">
        <v>115.65479999999999</v>
      </c>
      <c r="W94" s="28">
        <v>235.08240000000001</v>
      </c>
      <c r="X94" s="28">
        <v>354.22789999999998</v>
      </c>
      <c r="Y94" s="28">
        <v>375.68110000000001</v>
      </c>
      <c r="Z94" s="28">
        <v>515.71950000000004</v>
      </c>
      <c r="AA94" s="28">
        <v>437.7115</v>
      </c>
      <c r="AB94" s="28">
        <v>308.38350000000003</v>
      </c>
      <c r="AC94" s="28">
        <v>210.8689</v>
      </c>
      <c r="AD94" s="28">
        <v>342.54309999999998</v>
      </c>
      <c r="AE94" s="62">
        <v>190.08609999999999</v>
      </c>
    </row>
    <row r="95" spans="1:31" x14ac:dyDescent="0.3">
      <c r="A95" s="74" t="s">
        <v>14</v>
      </c>
      <c r="B95" s="63">
        <v>12.24897</v>
      </c>
      <c r="C95" s="28">
        <v>62.138159999999999</v>
      </c>
      <c r="D95" s="28">
        <v>92.336200000000005</v>
      </c>
      <c r="E95" s="28">
        <v>123.4529</v>
      </c>
      <c r="F95" s="28">
        <v>110.1541</v>
      </c>
      <c r="G95" s="28">
        <v>106.1995</v>
      </c>
      <c r="H95" s="28">
        <v>64.308689999999999</v>
      </c>
      <c r="I95" s="28">
        <v>41.521859999999997</v>
      </c>
      <c r="J95" s="28">
        <v>14.58562</v>
      </c>
      <c r="K95" s="28">
        <v>0</v>
      </c>
      <c r="L95" s="28">
        <v>142.4502</v>
      </c>
      <c r="M95" s="28">
        <v>244.32599999999999</v>
      </c>
      <c r="N95" s="28">
        <v>249.24799999999999</v>
      </c>
      <c r="O95" s="28">
        <v>351.77940000000001</v>
      </c>
      <c r="P95" s="28">
        <v>389.13589999999999</v>
      </c>
      <c r="Q95" s="28">
        <v>392.7484</v>
      </c>
      <c r="R95" s="28">
        <v>395.68389999999999</v>
      </c>
      <c r="S95" s="28">
        <v>271.65390000000002</v>
      </c>
      <c r="T95" s="28">
        <v>125.73090000000001</v>
      </c>
      <c r="U95" s="28">
        <v>65.991650000000007</v>
      </c>
      <c r="V95" s="28">
        <v>155.81450000000001</v>
      </c>
      <c r="W95" s="28">
        <v>388.57659999999998</v>
      </c>
      <c r="X95" s="28">
        <v>490.53320000000002</v>
      </c>
      <c r="Y95" s="28">
        <v>572.77430000000004</v>
      </c>
      <c r="Z95" s="28">
        <v>897.64290000000005</v>
      </c>
      <c r="AA95" s="28">
        <v>636.58420000000001</v>
      </c>
      <c r="AB95" s="28">
        <v>424.23390000000001</v>
      </c>
      <c r="AC95" s="28">
        <v>225.4725</v>
      </c>
      <c r="AD95" s="28">
        <v>422.3596</v>
      </c>
      <c r="AE95" s="62">
        <v>293.66989999999998</v>
      </c>
    </row>
    <row r="96" spans="1:31" x14ac:dyDescent="0.3">
      <c r="A96" s="74" t="s">
        <v>15</v>
      </c>
      <c r="B96" s="63">
        <v>19.280729999999998</v>
      </c>
      <c r="C96" s="28">
        <v>72.660740000000004</v>
      </c>
      <c r="D96" s="28">
        <v>128.35730000000001</v>
      </c>
      <c r="E96" s="28">
        <v>207.4486</v>
      </c>
      <c r="F96" s="28">
        <v>163.09100000000001</v>
      </c>
      <c r="G96" s="28">
        <v>184.33670000000001</v>
      </c>
      <c r="H96" s="28">
        <v>77.741389999999996</v>
      </c>
      <c r="I96" s="28">
        <v>74.632840000000002</v>
      </c>
      <c r="J96" s="28">
        <v>19.41685</v>
      </c>
      <c r="K96" s="28">
        <v>0</v>
      </c>
      <c r="L96" s="28">
        <v>149.9734</v>
      </c>
      <c r="M96" s="28">
        <v>287.39890000000003</v>
      </c>
      <c r="N96" s="28">
        <v>385.5018</v>
      </c>
      <c r="O96" s="28">
        <v>468.79840000000002</v>
      </c>
      <c r="P96" s="28">
        <v>451.70170000000002</v>
      </c>
      <c r="Q96" s="28">
        <v>462.55259999999998</v>
      </c>
      <c r="R96" s="28">
        <v>408.47730000000001</v>
      </c>
      <c r="S96" s="28">
        <v>246.77629999999999</v>
      </c>
      <c r="T96" s="28">
        <v>149.4718</v>
      </c>
      <c r="U96" s="28">
        <v>79.55265</v>
      </c>
      <c r="V96" s="28">
        <v>221.50219999999999</v>
      </c>
      <c r="W96" s="28">
        <v>408.70150000000001</v>
      </c>
      <c r="X96" s="28">
        <v>816.38940000000002</v>
      </c>
      <c r="Y96" s="28">
        <v>688.3329</v>
      </c>
      <c r="Z96" s="28">
        <v>840.13430000000005</v>
      </c>
      <c r="AA96" s="28">
        <v>878.82709999999997</v>
      </c>
      <c r="AB96" s="28">
        <v>723.02530000000002</v>
      </c>
      <c r="AC96" s="28">
        <v>439.62459999999999</v>
      </c>
      <c r="AD96" s="28">
        <v>501.85449999999997</v>
      </c>
      <c r="AE96" s="62">
        <v>330.03030000000001</v>
      </c>
    </row>
    <row r="97" spans="1:31" x14ac:dyDescent="0.3">
      <c r="A97" s="74" t="s">
        <v>29</v>
      </c>
      <c r="B97" s="63">
        <v>23.70337</v>
      </c>
      <c r="C97" s="28">
        <v>97.275409999999994</v>
      </c>
      <c r="D97" s="28">
        <v>138.88210000000001</v>
      </c>
      <c r="E97" s="28">
        <v>226.24879999999999</v>
      </c>
      <c r="F97" s="28">
        <v>240.4427</v>
      </c>
      <c r="G97" s="28">
        <v>319.66359999999997</v>
      </c>
      <c r="H97" s="28">
        <v>163.9735</v>
      </c>
      <c r="I97" s="28">
        <v>89.366079999999997</v>
      </c>
      <c r="J97" s="28">
        <v>21.79691</v>
      </c>
      <c r="K97" s="28">
        <v>0</v>
      </c>
      <c r="L97" s="28">
        <v>243.17189999999999</v>
      </c>
      <c r="M97" s="28">
        <v>395.08800000000002</v>
      </c>
      <c r="N97" s="28">
        <v>645.62339999999995</v>
      </c>
      <c r="O97" s="28">
        <v>634.9126</v>
      </c>
      <c r="P97" s="28">
        <v>620.80870000000004</v>
      </c>
      <c r="Q97" s="28">
        <v>655.04899999999998</v>
      </c>
      <c r="R97" s="28">
        <v>648.22450000000003</v>
      </c>
      <c r="S97" s="28">
        <v>396.98239999999998</v>
      </c>
      <c r="T97" s="28">
        <v>216.63149999999999</v>
      </c>
      <c r="U97" s="28">
        <v>124.1682</v>
      </c>
      <c r="V97" s="28">
        <v>270.04390000000001</v>
      </c>
      <c r="W97" s="28">
        <v>658.50620000000004</v>
      </c>
      <c r="X97" s="28">
        <v>1098.4559999999999</v>
      </c>
      <c r="Y97" s="28">
        <v>881.74969999999996</v>
      </c>
      <c r="Z97" s="28">
        <v>1184.481</v>
      </c>
      <c r="AA97" s="28">
        <v>1330.046</v>
      </c>
      <c r="AB97" s="28">
        <v>1186.595</v>
      </c>
      <c r="AC97" s="28">
        <v>646.58249999999998</v>
      </c>
      <c r="AD97" s="28">
        <v>630.94119999999998</v>
      </c>
      <c r="AE97" s="62">
        <v>522.5145</v>
      </c>
    </row>
    <row r="98" spans="1:31" x14ac:dyDescent="0.3">
      <c r="A98" s="74" t="s">
        <v>24</v>
      </c>
      <c r="B98" s="63">
        <v>27.756519999999998</v>
      </c>
      <c r="C98" s="28">
        <v>138.1849</v>
      </c>
      <c r="D98" s="28">
        <v>222.12270000000001</v>
      </c>
      <c r="E98" s="28">
        <v>297.4871</v>
      </c>
      <c r="F98" s="28">
        <v>286.0136</v>
      </c>
      <c r="G98" s="28">
        <v>341.85410000000002</v>
      </c>
      <c r="H98" s="28">
        <v>153.13159999999999</v>
      </c>
      <c r="I98" s="28">
        <v>119.03360000000001</v>
      </c>
      <c r="J98" s="28">
        <v>34.025010000000002</v>
      </c>
      <c r="K98" s="28">
        <v>0</v>
      </c>
      <c r="L98" s="28">
        <v>284.47750000000002</v>
      </c>
      <c r="M98" s="28">
        <v>552.81740000000002</v>
      </c>
      <c r="N98" s="28">
        <v>711.20259999999996</v>
      </c>
      <c r="O98" s="28">
        <v>1086.829</v>
      </c>
      <c r="P98" s="28">
        <v>1049.1590000000001</v>
      </c>
      <c r="Q98" s="28">
        <v>1027.848</v>
      </c>
      <c r="R98" s="28">
        <v>786.86869999999999</v>
      </c>
      <c r="S98" s="28">
        <v>502.95269999999999</v>
      </c>
      <c r="T98" s="28">
        <v>359.53129999999999</v>
      </c>
      <c r="U98" s="28">
        <v>132.79220000000001</v>
      </c>
      <c r="V98" s="28">
        <v>541.43510000000003</v>
      </c>
      <c r="W98" s="28">
        <v>748.23220000000003</v>
      </c>
      <c r="X98" s="28">
        <v>1192.076</v>
      </c>
      <c r="Y98" s="28">
        <v>1101.6569999999999</v>
      </c>
      <c r="Z98" s="28">
        <v>1809.7070000000001</v>
      </c>
      <c r="AA98" s="28">
        <v>1354.877</v>
      </c>
      <c r="AB98" s="28">
        <v>1138.4949999999999</v>
      </c>
      <c r="AC98" s="28">
        <v>887.90909999999997</v>
      </c>
      <c r="AD98" s="28">
        <v>909.90440000000001</v>
      </c>
      <c r="AE98" s="62">
        <v>660.43010000000004</v>
      </c>
    </row>
    <row r="99" spans="1:31" x14ac:dyDescent="0.3">
      <c r="A99" s="74" t="s">
        <v>30</v>
      </c>
      <c r="B99" s="63">
        <v>46.137509999999999</v>
      </c>
      <c r="C99" s="28">
        <v>173.29589999999999</v>
      </c>
      <c r="D99" s="28">
        <v>321.02659999999997</v>
      </c>
      <c r="E99" s="28">
        <v>382.37939999999998</v>
      </c>
      <c r="F99" s="28">
        <v>375.67750000000001</v>
      </c>
      <c r="G99" s="28">
        <v>428.79590000000002</v>
      </c>
      <c r="H99" s="28">
        <v>239.6704</v>
      </c>
      <c r="I99" s="28">
        <v>158.75389999999999</v>
      </c>
      <c r="J99" s="28">
        <v>47.405389999999997</v>
      </c>
      <c r="K99" s="28">
        <v>0</v>
      </c>
      <c r="L99" s="28">
        <v>329.55189999999999</v>
      </c>
      <c r="M99" s="28">
        <v>662.36990000000003</v>
      </c>
      <c r="N99" s="28">
        <v>1111.5930000000001</v>
      </c>
      <c r="O99" s="28">
        <v>1147.8040000000001</v>
      </c>
      <c r="P99" s="28">
        <v>1245.9839999999999</v>
      </c>
      <c r="Q99" s="28">
        <v>1349.2840000000001</v>
      </c>
      <c r="R99" s="28">
        <v>973.66629999999998</v>
      </c>
      <c r="S99" s="28">
        <v>729.9701</v>
      </c>
      <c r="T99" s="28">
        <v>421.82159999999999</v>
      </c>
      <c r="U99" s="28">
        <v>164.09790000000001</v>
      </c>
      <c r="V99" s="28">
        <v>545.63369999999998</v>
      </c>
      <c r="W99" s="28">
        <v>979.63779999999997</v>
      </c>
      <c r="X99" s="28">
        <v>1516.4079999999999</v>
      </c>
      <c r="Y99" s="28">
        <v>1388.57</v>
      </c>
      <c r="Z99" s="28">
        <v>1909.346</v>
      </c>
      <c r="AA99" s="28">
        <v>1710.0630000000001</v>
      </c>
      <c r="AB99" s="28">
        <v>1420.4849999999999</v>
      </c>
      <c r="AC99" s="28">
        <v>1232.7819999999999</v>
      </c>
      <c r="AD99" s="28">
        <v>1037.279</v>
      </c>
      <c r="AE99" s="62">
        <v>853.08609999999999</v>
      </c>
    </row>
    <row r="100" spans="1:31" ht="14.4" thickBot="1" x14ac:dyDescent="0.35">
      <c r="A100" s="75" t="s">
        <v>31</v>
      </c>
      <c r="B100" s="63">
        <v>50.062100000000001</v>
      </c>
      <c r="C100" s="28">
        <v>138.3477</v>
      </c>
      <c r="D100" s="28">
        <v>304.3032</v>
      </c>
      <c r="E100" s="28">
        <v>383.1343</v>
      </c>
      <c r="F100" s="28">
        <v>526.24199999999996</v>
      </c>
      <c r="G100" s="28">
        <v>446.47640000000001</v>
      </c>
      <c r="H100" s="28">
        <v>286.18869999999998</v>
      </c>
      <c r="I100" s="28">
        <v>162.85470000000001</v>
      </c>
      <c r="J100" s="28">
        <v>48.340870000000002</v>
      </c>
      <c r="K100" s="28">
        <v>0</v>
      </c>
      <c r="L100" s="28">
        <v>424.62909999999999</v>
      </c>
      <c r="M100" s="28">
        <v>775.89170000000001</v>
      </c>
      <c r="N100" s="28">
        <v>1151.2629999999999</v>
      </c>
      <c r="O100" s="28">
        <v>1545.0830000000001</v>
      </c>
      <c r="P100" s="28">
        <v>1481.299</v>
      </c>
      <c r="Q100" s="28">
        <v>1227.8599999999999</v>
      </c>
      <c r="R100" s="28">
        <v>1155.056</v>
      </c>
      <c r="S100" s="28">
        <v>762.08860000000004</v>
      </c>
      <c r="T100" s="28">
        <v>542.28359999999998</v>
      </c>
      <c r="U100" s="28">
        <v>198.3914</v>
      </c>
      <c r="V100" s="28">
        <v>592.59879999999998</v>
      </c>
      <c r="W100" s="28">
        <v>1180.797</v>
      </c>
      <c r="X100" s="28">
        <v>1355.9010000000001</v>
      </c>
      <c r="Y100" s="28">
        <v>1461.9179999999999</v>
      </c>
      <c r="Z100" s="28">
        <v>2294.52</v>
      </c>
      <c r="AA100" s="28">
        <v>2263.2040000000002</v>
      </c>
      <c r="AB100" s="28">
        <v>1769.1510000000001</v>
      </c>
      <c r="AC100" s="28">
        <v>1784.0239999999999</v>
      </c>
      <c r="AD100" s="28">
        <v>1151.1959999999999</v>
      </c>
      <c r="AE100" s="62">
        <v>1163.598</v>
      </c>
    </row>
    <row r="101" spans="1:31" ht="14.4" thickTop="1" x14ac:dyDescent="0.3">
      <c r="A101" s="74" t="s">
        <v>16</v>
      </c>
      <c r="B101" s="63">
        <v>8.5118539999999996</v>
      </c>
      <c r="C101" s="28">
        <v>33.651179999999997</v>
      </c>
      <c r="D101" s="28">
        <v>58.461219999999997</v>
      </c>
      <c r="E101" s="28">
        <v>128.16059999999999</v>
      </c>
      <c r="F101" s="28">
        <v>78.185040000000001</v>
      </c>
      <c r="G101" s="28">
        <v>75.975769999999997</v>
      </c>
      <c r="H101" s="28">
        <v>53.079430000000002</v>
      </c>
      <c r="I101" s="28">
        <v>32.391509999999997</v>
      </c>
      <c r="J101" s="28">
        <v>7.3699310000000002</v>
      </c>
      <c r="K101" s="28">
        <v>0</v>
      </c>
      <c r="L101" s="28">
        <v>92.565160000000006</v>
      </c>
      <c r="M101" s="28">
        <v>149.24529999999999</v>
      </c>
      <c r="N101" s="28">
        <v>226.21979999999999</v>
      </c>
      <c r="O101" s="28">
        <v>242.51830000000001</v>
      </c>
      <c r="P101" s="28">
        <v>211.2912</v>
      </c>
      <c r="Q101" s="28">
        <v>234.66970000000001</v>
      </c>
      <c r="R101" s="28">
        <v>298.24900000000002</v>
      </c>
      <c r="S101" s="28">
        <v>119.4164</v>
      </c>
      <c r="T101" s="28">
        <v>96.670199999999994</v>
      </c>
      <c r="U101" s="28">
        <v>52.583759999999998</v>
      </c>
      <c r="V101" s="28">
        <v>105.17310000000001</v>
      </c>
      <c r="W101" s="28">
        <v>246.41679999999999</v>
      </c>
      <c r="X101" s="28">
        <v>233.82220000000001</v>
      </c>
      <c r="Y101" s="28">
        <v>413.26299999999998</v>
      </c>
      <c r="Z101" s="28">
        <v>468.17259999999999</v>
      </c>
      <c r="AA101" s="28">
        <v>393.69450000000001</v>
      </c>
      <c r="AB101" s="28">
        <v>299.4033</v>
      </c>
      <c r="AC101" s="28">
        <v>196.32480000000001</v>
      </c>
      <c r="AD101" s="28">
        <v>293.84469999999999</v>
      </c>
      <c r="AE101" s="62">
        <v>190.4845</v>
      </c>
    </row>
    <row r="102" spans="1:31" x14ac:dyDescent="0.3">
      <c r="A102" s="74" t="s">
        <v>17</v>
      </c>
      <c r="B102" s="63">
        <v>11.632059999999999</v>
      </c>
      <c r="C102" s="28">
        <v>45.664639999999999</v>
      </c>
      <c r="D102" s="28">
        <v>48.547559999999997</v>
      </c>
      <c r="E102" s="28">
        <v>141.99629999999999</v>
      </c>
      <c r="F102" s="28">
        <v>141.44649999999999</v>
      </c>
      <c r="G102" s="28">
        <v>83.668440000000004</v>
      </c>
      <c r="H102" s="28">
        <v>63.820390000000003</v>
      </c>
      <c r="I102" s="28">
        <v>31.413989999999998</v>
      </c>
      <c r="J102" s="28">
        <v>8.8615060000000003</v>
      </c>
      <c r="K102" s="28">
        <v>0</v>
      </c>
      <c r="L102" s="28">
        <v>112.59610000000001</v>
      </c>
      <c r="M102" s="28">
        <v>183.8938</v>
      </c>
      <c r="N102" s="28">
        <v>235.98519999999999</v>
      </c>
      <c r="O102" s="28">
        <v>350.6139</v>
      </c>
      <c r="P102" s="28">
        <v>300.93799999999999</v>
      </c>
      <c r="Q102" s="28">
        <v>308.9708</v>
      </c>
      <c r="R102" s="28">
        <v>305.12909999999999</v>
      </c>
      <c r="S102" s="28">
        <v>209.23949999999999</v>
      </c>
      <c r="T102" s="28">
        <v>137.06489999999999</v>
      </c>
      <c r="U102" s="28">
        <v>64.234539999999996</v>
      </c>
      <c r="V102" s="28">
        <v>133.5121</v>
      </c>
      <c r="W102" s="28">
        <v>312.63490000000002</v>
      </c>
      <c r="X102" s="28">
        <v>343.84320000000002</v>
      </c>
      <c r="Y102" s="28">
        <v>414.28989999999999</v>
      </c>
      <c r="Z102" s="28">
        <v>578.79570000000001</v>
      </c>
      <c r="AA102" s="28">
        <v>469.19779999999997</v>
      </c>
      <c r="AB102" s="28">
        <v>318.10919999999999</v>
      </c>
      <c r="AC102" s="28">
        <v>201.47470000000001</v>
      </c>
      <c r="AD102" s="28">
        <v>292.80799999999999</v>
      </c>
      <c r="AE102" s="62">
        <v>238.07939999999999</v>
      </c>
    </row>
    <row r="103" spans="1:31" x14ac:dyDescent="0.3">
      <c r="A103" s="74" t="s">
        <v>18</v>
      </c>
      <c r="B103" s="63">
        <v>13.05381</v>
      </c>
      <c r="C103" s="28">
        <v>45.004829999999998</v>
      </c>
      <c r="D103" s="28">
        <v>82.767409999999998</v>
      </c>
      <c r="E103" s="28">
        <v>161.95859999999999</v>
      </c>
      <c r="F103" s="28">
        <v>147.54810000000001</v>
      </c>
      <c r="G103" s="28">
        <v>117.9207</v>
      </c>
      <c r="H103" s="28">
        <v>61.172150000000002</v>
      </c>
      <c r="I103" s="28">
        <v>50.6496</v>
      </c>
      <c r="J103" s="28">
        <v>14.964029999999999</v>
      </c>
      <c r="K103" s="28">
        <v>0</v>
      </c>
      <c r="L103" s="28">
        <v>99.426789999999997</v>
      </c>
      <c r="M103" s="28">
        <v>198.68039999999999</v>
      </c>
      <c r="N103" s="28">
        <v>415.22410000000002</v>
      </c>
      <c r="O103" s="28">
        <v>333.92720000000003</v>
      </c>
      <c r="P103" s="28">
        <v>283.4889</v>
      </c>
      <c r="Q103" s="28">
        <v>268.53140000000002</v>
      </c>
      <c r="R103" s="28">
        <v>394.19319999999999</v>
      </c>
      <c r="S103" s="28">
        <v>225.66829999999999</v>
      </c>
      <c r="T103" s="28">
        <v>133.22559999999999</v>
      </c>
      <c r="U103" s="28">
        <v>59.246540000000003</v>
      </c>
      <c r="V103" s="28">
        <v>127.0817</v>
      </c>
      <c r="W103" s="28">
        <v>263.24650000000003</v>
      </c>
      <c r="X103" s="28">
        <v>383.6977</v>
      </c>
      <c r="Y103" s="28">
        <v>420.15859999999998</v>
      </c>
      <c r="Z103" s="28">
        <v>755.34439999999995</v>
      </c>
      <c r="AA103" s="28">
        <v>490.041</v>
      </c>
      <c r="AB103" s="28">
        <v>501.85890000000001</v>
      </c>
      <c r="AC103" s="28">
        <v>263.14819999999997</v>
      </c>
      <c r="AD103" s="28">
        <v>393.30689999999998</v>
      </c>
      <c r="AE103" s="62">
        <v>305.512</v>
      </c>
    </row>
    <row r="104" spans="1:31" x14ac:dyDescent="0.3">
      <c r="A104" s="74" t="s">
        <v>19</v>
      </c>
      <c r="B104" s="63">
        <v>16.093250000000001</v>
      </c>
      <c r="C104" s="28">
        <v>52.804000000000002</v>
      </c>
      <c r="D104" s="28">
        <v>106.1546</v>
      </c>
      <c r="E104" s="28">
        <v>133.12270000000001</v>
      </c>
      <c r="F104" s="28">
        <v>120.0343</v>
      </c>
      <c r="G104" s="28">
        <v>134.44139999999999</v>
      </c>
      <c r="H104" s="28">
        <v>72.1858</v>
      </c>
      <c r="I104" s="28">
        <v>59.017960000000002</v>
      </c>
      <c r="J104" s="28">
        <v>12.070449999999999</v>
      </c>
      <c r="K104" s="28">
        <v>0</v>
      </c>
      <c r="L104" s="28">
        <v>126.06140000000001</v>
      </c>
      <c r="M104" s="28">
        <v>215.93279999999999</v>
      </c>
      <c r="N104" s="28">
        <v>296.37400000000002</v>
      </c>
      <c r="O104" s="28">
        <v>364.6764</v>
      </c>
      <c r="P104" s="28">
        <v>410.78980000000001</v>
      </c>
      <c r="Q104" s="28">
        <v>579.1671</v>
      </c>
      <c r="R104" s="28">
        <v>350.60590000000002</v>
      </c>
      <c r="S104" s="28">
        <v>265.74299999999999</v>
      </c>
      <c r="T104" s="28">
        <v>163.26499999999999</v>
      </c>
      <c r="U104" s="28">
        <v>65.00797</v>
      </c>
      <c r="V104" s="28">
        <v>181.77869999999999</v>
      </c>
      <c r="W104" s="28">
        <v>314.88819999999998</v>
      </c>
      <c r="X104" s="28">
        <v>437.30090000000001</v>
      </c>
      <c r="Y104" s="28">
        <v>544.18700000000001</v>
      </c>
      <c r="Z104" s="28">
        <v>1037.992</v>
      </c>
      <c r="AA104" s="28">
        <v>672.87109999999996</v>
      </c>
      <c r="AB104" s="28">
        <v>513.93389999999999</v>
      </c>
      <c r="AC104" s="28">
        <v>437.90890000000002</v>
      </c>
      <c r="AD104" s="28">
        <v>497.06450000000001</v>
      </c>
      <c r="AE104" s="62">
        <v>307.93560000000002</v>
      </c>
    </row>
    <row r="105" spans="1:31" x14ac:dyDescent="0.3">
      <c r="A105" s="74" t="s">
        <v>20</v>
      </c>
      <c r="B105" s="63">
        <v>21.406359999999999</v>
      </c>
      <c r="C105" s="28">
        <v>76.957949999999997</v>
      </c>
      <c r="D105" s="28">
        <v>149.28309999999999</v>
      </c>
      <c r="E105" s="28">
        <v>210.982</v>
      </c>
      <c r="F105" s="28">
        <v>196.4375</v>
      </c>
      <c r="G105" s="28">
        <v>214.92189999999999</v>
      </c>
      <c r="H105" s="28">
        <v>88.980230000000006</v>
      </c>
      <c r="I105" s="28">
        <v>74.082599999999999</v>
      </c>
      <c r="J105" s="28">
        <v>21.77356</v>
      </c>
      <c r="K105" s="28">
        <v>0</v>
      </c>
      <c r="L105" s="28">
        <v>147.0787</v>
      </c>
      <c r="M105" s="28">
        <v>310.57409999999999</v>
      </c>
      <c r="N105" s="28">
        <v>338.01310000000001</v>
      </c>
      <c r="O105" s="28">
        <v>504.10059999999999</v>
      </c>
      <c r="P105" s="28">
        <v>465.37909999999999</v>
      </c>
      <c r="Q105" s="28">
        <v>573.73389999999995</v>
      </c>
      <c r="R105" s="28">
        <v>490.20870000000002</v>
      </c>
      <c r="S105" s="28">
        <v>332.2</v>
      </c>
      <c r="T105" s="28">
        <v>186.3364</v>
      </c>
      <c r="U105" s="28">
        <v>90.378529999999998</v>
      </c>
      <c r="V105" s="28">
        <v>250.0907</v>
      </c>
      <c r="W105" s="28">
        <v>442.55360000000002</v>
      </c>
      <c r="X105" s="28">
        <v>807.89049999999997</v>
      </c>
      <c r="Y105" s="28">
        <v>671.40750000000003</v>
      </c>
      <c r="Z105" s="28">
        <v>911.72619999999995</v>
      </c>
      <c r="AA105" s="28">
        <v>928.69380000000001</v>
      </c>
      <c r="AB105" s="28">
        <v>852.67849999999999</v>
      </c>
      <c r="AC105" s="28">
        <v>412.2876</v>
      </c>
      <c r="AD105" s="28">
        <v>608.78890000000001</v>
      </c>
      <c r="AE105" s="62">
        <v>370.69630000000001</v>
      </c>
    </row>
    <row r="106" spans="1:31" x14ac:dyDescent="0.3">
      <c r="A106" s="74" t="s">
        <v>32</v>
      </c>
      <c r="B106" s="63">
        <v>26.134029999999999</v>
      </c>
      <c r="C106" s="28">
        <v>108.54040000000001</v>
      </c>
      <c r="D106" s="28">
        <v>182.58240000000001</v>
      </c>
      <c r="E106" s="28">
        <v>219.81139999999999</v>
      </c>
      <c r="F106" s="28">
        <v>282.57060000000001</v>
      </c>
      <c r="G106" s="28">
        <v>293.75749999999999</v>
      </c>
      <c r="H106" s="28">
        <v>193.2552</v>
      </c>
      <c r="I106" s="28">
        <v>80.270200000000003</v>
      </c>
      <c r="J106" s="28">
        <v>28.960329999999999</v>
      </c>
      <c r="K106" s="28">
        <v>0</v>
      </c>
      <c r="L106" s="28">
        <v>234.3073</v>
      </c>
      <c r="M106" s="28">
        <v>382.20600000000002</v>
      </c>
      <c r="N106" s="28">
        <v>573.25419999999997</v>
      </c>
      <c r="O106" s="28">
        <v>806.08669999999995</v>
      </c>
      <c r="P106" s="28">
        <v>603.84180000000003</v>
      </c>
      <c r="Q106" s="28">
        <v>765.36289999999997</v>
      </c>
      <c r="R106" s="28">
        <v>786.84879999999998</v>
      </c>
      <c r="S106" s="28">
        <v>407.90649999999999</v>
      </c>
      <c r="T106" s="28">
        <v>331.24419999999998</v>
      </c>
      <c r="U106" s="28">
        <v>129.0771</v>
      </c>
      <c r="V106" s="28">
        <v>321.51</v>
      </c>
      <c r="W106" s="28">
        <v>812.03030000000001</v>
      </c>
      <c r="X106" s="28">
        <v>993.80939999999998</v>
      </c>
      <c r="Y106" s="28">
        <v>1128.249</v>
      </c>
      <c r="Z106" s="28">
        <v>1339.319</v>
      </c>
      <c r="AA106" s="28">
        <v>1190.557</v>
      </c>
      <c r="AB106" s="28">
        <v>1317.3489999999999</v>
      </c>
      <c r="AC106" s="28">
        <v>700.94100000000003</v>
      </c>
      <c r="AD106" s="28">
        <v>613.02670000000001</v>
      </c>
      <c r="AE106" s="62">
        <v>491.38940000000002</v>
      </c>
    </row>
    <row r="107" spans="1:31" x14ac:dyDescent="0.3">
      <c r="A107" s="74" t="s">
        <v>25</v>
      </c>
      <c r="B107" s="63">
        <v>36.647019999999998</v>
      </c>
      <c r="C107" s="28">
        <v>116.0215</v>
      </c>
      <c r="D107" s="28">
        <v>247.22579999999999</v>
      </c>
      <c r="E107" s="28">
        <v>234.0549</v>
      </c>
      <c r="F107" s="28">
        <v>263.33280000000002</v>
      </c>
      <c r="G107" s="28">
        <v>398.82389999999998</v>
      </c>
      <c r="H107" s="28">
        <v>160.2663</v>
      </c>
      <c r="I107" s="28">
        <v>131.45500000000001</v>
      </c>
      <c r="J107" s="28">
        <v>34.85575</v>
      </c>
      <c r="K107" s="28">
        <v>0</v>
      </c>
      <c r="L107" s="28">
        <v>338.42509999999999</v>
      </c>
      <c r="M107" s="28">
        <v>533.75350000000003</v>
      </c>
      <c r="N107" s="28">
        <v>782.52449999999999</v>
      </c>
      <c r="O107" s="28">
        <v>1067.1110000000001</v>
      </c>
      <c r="P107" s="28">
        <v>999.01139999999998</v>
      </c>
      <c r="Q107" s="28">
        <v>872.07770000000005</v>
      </c>
      <c r="R107" s="28">
        <v>826.79989999999998</v>
      </c>
      <c r="S107" s="28">
        <v>494.82560000000001</v>
      </c>
      <c r="T107" s="28">
        <v>416.6832</v>
      </c>
      <c r="U107" s="28">
        <v>142.6979</v>
      </c>
      <c r="V107" s="28">
        <v>432.15609999999998</v>
      </c>
      <c r="W107" s="28">
        <v>834.57719999999995</v>
      </c>
      <c r="X107" s="28">
        <v>1167.5060000000001</v>
      </c>
      <c r="Y107" s="28">
        <v>1076.5740000000001</v>
      </c>
      <c r="Z107" s="28">
        <v>1390.269</v>
      </c>
      <c r="AA107" s="28">
        <v>1648.19</v>
      </c>
      <c r="AB107" s="28">
        <v>1353.8810000000001</v>
      </c>
      <c r="AC107" s="28">
        <v>1197.1130000000001</v>
      </c>
      <c r="AD107" s="28">
        <v>973.97270000000003</v>
      </c>
      <c r="AE107" s="62">
        <v>607.14980000000003</v>
      </c>
    </row>
    <row r="108" spans="1:31" x14ac:dyDescent="0.3">
      <c r="A108" s="74" t="s">
        <v>33</v>
      </c>
      <c r="B108" s="63">
        <v>46.439639999999997</v>
      </c>
      <c r="C108" s="28">
        <v>180.10820000000001</v>
      </c>
      <c r="D108" s="28">
        <v>295.19220000000001</v>
      </c>
      <c r="E108" s="28">
        <v>369.88170000000002</v>
      </c>
      <c r="F108" s="28">
        <v>350.31110000000001</v>
      </c>
      <c r="G108" s="28">
        <v>318.69940000000003</v>
      </c>
      <c r="H108" s="28">
        <v>271.7407</v>
      </c>
      <c r="I108" s="28">
        <v>153.71539999999999</v>
      </c>
      <c r="J108" s="28">
        <v>49.809939999999997</v>
      </c>
      <c r="K108" s="28">
        <v>0</v>
      </c>
      <c r="L108" s="28">
        <v>403.44159999999999</v>
      </c>
      <c r="M108" s="28">
        <v>609.65279999999996</v>
      </c>
      <c r="N108" s="28">
        <v>950.98410000000001</v>
      </c>
      <c r="O108" s="28">
        <v>1198.732</v>
      </c>
      <c r="P108" s="28">
        <v>1317.5329999999999</v>
      </c>
      <c r="Q108" s="28">
        <v>1315.771</v>
      </c>
      <c r="R108" s="28">
        <v>1103.2449999999999</v>
      </c>
      <c r="S108" s="28">
        <v>821.2799</v>
      </c>
      <c r="T108" s="28">
        <v>479.42259999999999</v>
      </c>
      <c r="U108" s="28">
        <v>184.53749999999999</v>
      </c>
      <c r="V108" s="28">
        <v>612.39419999999996</v>
      </c>
      <c r="W108" s="28">
        <v>1040.4380000000001</v>
      </c>
      <c r="X108" s="28">
        <v>1350.944</v>
      </c>
      <c r="Y108" s="28">
        <v>1465.337</v>
      </c>
      <c r="Z108" s="28">
        <v>1849.5309999999999</v>
      </c>
      <c r="AA108" s="28">
        <v>1449.22</v>
      </c>
      <c r="AB108" s="28">
        <v>1603.056</v>
      </c>
      <c r="AC108" s="28">
        <v>1459.04</v>
      </c>
      <c r="AD108" s="28">
        <v>977.04300000000001</v>
      </c>
      <c r="AE108" s="62">
        <v>752.55319999999995</v>
      </c>
    </row>
    <row r="109" spans="1:31" ht="14.4" thickBot="1" x14ac:dyDescent="0.35">
      <c r="A109" s="75" t="s">
        <v>34</v>
      </c>
      <c r="B109" s="63">
        <v>43.558120000000002</v>
      </c>
      <c r="C109" s="28">
        <v>221.483</v>
      </c>
      <c r="D109" s="28">
        <v>345.95299999999997</v>
      </c>
      <c r="E109" s="28">
        <v>434.52249999999998</v>
      </c>
      <c r="F109" s="28">
        <v>561.32979999999998</v>
      </c>
      <c r="G109" s="28">
        <v>462.04039999999998</v>
      </c>
      <c r="H109" s="28">
        <v>311.66219999999998</v>
      </c>
      <c r="I109" s="28">
        <v>177.4265</v>
      </c>
      <c r="J109" s="28">
        <v>49.552950000000003</v>
      </c>
      <c r="K109" s="28">
        <v>0</v>
      </c>
      <c r="L109" s="28">
        <v>535.99839999999995</v>
      </c>
      <c r="M109" s="28">
        <v>847.60879999999997</v>
      </c>
      <c r="N109" s="28">
        <v>1287.329</v>
      </c>
      <c r="O109" s="28">
        <v>1600.4259999999999</v>
      </c>
      <c r="P109" s="28">
        <v>1683.742</v>
      </c>
      <c r="Q109" s="28">
        <v>1733.9280000000001</v>
      </c>
      <c r="R109" s="28">
        <v>1220.203</v>
      </c>
      <c r="S109" s="28">
        <v>972.65869999999995</v>
      </c>
      <c r="T109" s="28">
        <v>596.5204</v>
      </c>
      <c r="U109" s="28">
        <v>272.59609999999998</v>
      </c>
      <c r="V109" s="28">
        <v>705.59429999999998</v>
      </c>
      <c r="W109" s="28">
        <v>1319.0029999999999</v>
      </c>
      <c r="X109" s="28">
        <v>1983.2670000000001</v>
      </c>
      <c r="Y109" s="28">
        <v>2047.3430000000001</v>
      </c>
      <c r="Z109" s="28">
        <v>3110.0189999999998</v>
      </c>
      <c r="AA109" s="28">
        <v>2374.424</v>
      </c>
      <c r="AB109" s="28">
        <v>2100.6790000000001</v>
      </c>
      <c r="AC109" s="28">
        <v>1764.146</v>
      </c>
      <c r="AD109" s="28">
        <v>1476.8969999999999</v>
      </c>
      <c r="AE109" s="62">
        <v>1159.067</v>
      </c>
    </row>
    <row r="110" spans="1:31" ht="14.4" thickTop="1" x14ac:dyDescent="0.3">
      <c r="A110" s="74" t="s">
        <v>35</v>
      </c>
      <c r="B110" s="63">
        <v>9.6819769999999998</v>
      </c>
      <c r="C110" s="28">
        <v>43.201819999999998</v>
      </c>
      <c r="D110" s="28">
        <v>84.755080000000007</v>
      </c>
      <c r="E110" s="28">
        <v>94.633719999999997</v>
      </c>
      <c r="F110" s="28">
        <v>92.503010000000003</v>
      </c>
      <c r="G110" s="28">
        <v>85.384540000000001</v>
      </c>
      <c r="H110" s="28">
        <v>62.046750000000003</v>
      </c>
      <c r="I110" s="28">
        <v>46.247529999999998</v>
      </c>
      <c r="J110" s="28">
        <v>7.4200540000000004</v>
      </c>
      <c r="K110" s="28">
        <v>0</v>
      </c>
      <c r="L110" s="28">
        <v>103.5604</v>
      </c>
      <c r="M110" s="28">
        <v>199.93950000000001</v>
      </c>
      <c r="N110" s="28">
        <v>231.14269999999999</v>
      </c>
      <c r="O110" s="28">
        <v>296.88409999999999</v>
      </c>
      <c r="P110" s="28">
        <v>284.2756</v>
      </c>
      <c r="Q110" s="28">
        <v>321.17</v>
      </c>
      <c r="R110" s="28">
        <v>263.37439999999998</v>
      </c>
      <c r="S110" s="28">
        <v>187.32669999999999</v>
      </c>
      <c r="T110" s="28">
        <v>107.3111</v>
      </c>
      <c r="U110" s="28">
        <v>48.62276</v>
      </c>
      <c r="V110" s="28">
        <v>109.45140000000001</v>
      </c>
      <c r="W110" s="28">
        <v>248.57749999999999</v>
      </c>
      <c r="X110" s="28">
        <v>390.29849999999999</v>
      </c>
      <c r="Y110" s="28">
        <v>455.9316</v>
      </c>
      <c r="Z110" s="28">
        <v>566.18539999999996</v>
      </c>
      <c r="AA110" s="28">
        <v>475.72989999999999</v>
      </c>
      <c r="AB110" s="28">
        <v>315.60950000000003</v>
      </c>
      <c r="AC110" s="28">
        <v>348.60019999999997</v>
      </c>
      <c r="AD110" s="28">
        <v>356.39389999999997</v>
      </c>
      <c r="AE110" s="62">
        <v>222.154</v>
      </c>
    </row>
    <row r="111" spans="1:31" x14ac:dyDescent="0.3">
      <c r="A111" s="74" t="s">
        <v>36</v>
      </c>
      <c r="B111" s="63">
        <v>12.8264</v>
      </c>
      <c r="C111" s="28">
        <v>47.151499999999999</v>
      </c>
      <c r="D111" s="28">
        <v>75.412480000000002</v>
      </c>
      <c r="E111" s="28">
        <v>114.47880000000001</v>
      </c>
      <c r="F111" s="28">
        <v>146.08949999999999</v>
      </c>
      <c r="G111" s="28">
        <v>117.6951</v>
      </c>
      <c r="H111" s="28">
        <v>67.822360000000003</v>
      </c>
      <c r="I111" s="28">
        <v>48.029850000000003</v>
      </c>
      <c r="J111" s="28">
        <v>11.219379999999999</v>
      </c>
      <c r="K111" s="28">
        <v>0</v>
      </c>
      <c r="L111" s="28">
        <v>109.8711</v>
      </c>
      <c r="M111" s="28">
        <v>225.16640000000001</v>
      </c>
      <c r="N111" s="28">
        <v>239.9659</v>
      </c>
      <c r="O111" s="28">
        <v>312.72140000000002</v>
      </c>
      <c r="P111" s="28">
        <v>353.79899999999998</v>
      </c>
      <c r="Q111" s="28">
        <v>409.74079999999998</v>
      </c>
      <c r="R111" s="28">
        <v>298.19189999999998</v>
      </c>
      <c r="S111" s="28">
        <v>211.273</v>
      </c>
      <c r="T111" s="28">
        <v>171.82749999999999</v>
      </c>
      <c r="U111" s="28">
        <v>84.559970000000007</v>
      </c>
      <c r="V111" s="28">
        <v>133.76859999999999</v>
      </c>
      <c r="W111" s="28">
        <v>323.55849999999998</v>
      </c>
      <c r="X111" s="28">
        <v>391.0258</v>
      </c>
      <c r="Y111" s="28">
        <v>485.62150000000003</v>
      </c>
      <c r="Z111" s="28">
        <v>626.00390000000004</v>
      </c>
      <c r="AA111" s="28">
        <v>672.60500000000002</v>
      </c>
      <c r="AB111" s="28">
        <v>432.03280000000001</v>
      </c>
      <c r="AC111" s="28">
        <v>371.97570000000002</v>
      </c>
      <c r="AD111" s="28">
        <v>343.72800000000001</v>
      </c>
      <c r="AE111" s="62">
        <v>213.2749</v>
      </c>
    </row>
    <row r="112" spans="1:31" x14ac:dyDescent="0.3">
      <c r="A112" s="74" t="s">
        <v>37</v>
      </c>
      <c r="B112" s="63">
        <v>14.715299999999999</v>
      </c>
      <c r="C112" s="28">
        <v>54.678060000000002</v>
      </c>
      <c r="D112" s="28">
        <v>92.238259999999997</v>
      </c>
      <c r="E112" s="28">
        <v>140.36099999999999</v>
      </c>
      <c r="F112" s="28">
        <v>156.53729999999999</v>
      </c>
      <c r="G112" s="28">
        <v>189.40629999999999</v>
      </c>
      <c r="H112" s="28">
        <v>80.247720000000001</v>
      </c>
      <c r="I112" s="28">
        <v>60.20673</v>
      </c>
      <c r="J112" s="28">
        <v>14.130549999999999</v>
      </c>
      <c r="K112" s="28">
        <v>0</v>
      </c>
      <c r="L112" s="28">
        <v>134.75290000000001</v>
      </c>
      <c r="M112" s="28">
        <v>216.21960000000001</v>
      </c>
      <c r="N112" s="28">
        <v>332.53309999999999</v>
      </c>
      <c r="O112" s="28">
        <v>330.21370000000002</v>
      </c>
      <c r="P112" s="28">
        <v>344.40519999999998</v>
      </c>
      <c r="Q112" s="28">
        <v>381.84399999999999</v>
      </c>
      <c r="R112" s="28">
        <v>341.04109999999997</v>
      </c>
      <c r="S112" s="28">
        <v>244.24100000000001</v>
      </c>
      <c r="T112" s="28">
        <v>131.23589999999999</v>
      </c>
      <c r="U112" s="28">
        <v>62.10622</v>
      </c>
      <c r="V112" s="28">
        <v>176.81659999999999</v>
      </c>
      <c r="W112" s="28">
        <v>305.74040000000002</v>
      </c>
      <c r="X112" s="28">
        <v>422.1463</v>
      </c>
      <c r="Y112" s="28">
        <v>520.80899999999997</v>
      </c>
      <c r="Z112" s="28">
        <v>823.51009999999997</v>
      </c>
      <c r="AA112" s="28">
        <v>831.59860000000003</v>
      </c>
      <c r="AB112" s="28">
        <v>680.17520000000002</v>
      </c>
      <c r="AC112" s="28">
        <v>440.48869999999999</v>
      </c>
      <c r="AD112" s="28">
        <v>327.50389999999999</v>
      </c>
      <c r="AE112" s="62">
        <v>346.39780000000002</v>
      </c>
    </row>
    <row r="113" spans="1:31" x14ac:dyDescent="0.3">
      <c r="A113" s="74" t="s">
        <v>38</v>
      </c>
      <c r="B113" s="63">
        <v>20.030200000000001</v>
      </c>
      <c r="C113" s="28">
        <v>61.625390000000003</v>
      </c>
      <c r="D113" s="28">
        <v>109.9875</v>
      </c>
      <c r="E113" s="28">
        <v>155.4117</v>
      </c>
      <c r="F113" s="28">
        <v>161.63310000000001</v>
      </c>
      <c r="G113" s="28">
        <v>186.96600000000001</v>
      </c>
      <c r="H113" s="28">
        <v>87.645809999999997</v>
      </c>
      <c r="I113" s="28">
        <v>64.932159999999996</v>
      </c>
      <c r="J113" s="28">
        <v>14.64683</v>
      </c>
      <c r="K113" s="28">
        <v>0</v>
      </c>
      <c r="L113" s="28">
        <v>169.32230000000001</v>
      </c>
      <c r="M113" s="28">
        <v>239.57990000000001</v>
      </c>
      <c r="N113" s="28">
        <v>400.82490000000001</v>
      </c>
      <c r="O113" s="28">
        <v>515.82209999999998</v>
      </c>
      <c r="P113" s="28">
        <v>469.23090000000002</v>
      </c>
      <c r="Q113" s="28">
        <v>716.44749999999999</v>
      </c>
      <c r="R113" s="28">
        <v>501.584</v>
      </c>
      <c r="S113" s="28">
        <v>279.15429999999998</v>
      </c>
      <c r="T113" s="28">
        <v>184.65260000000001</v>
      </c>
      <c r="U113" s="28">
        <v>88.229349999999997</v>
      </c>
      <c r="V113" s="28">
        <v>263.1694</v>
      </c>
      <c r="W113" s="28">
        <v>387.59449999999998</v>
      </c>
      <c r="X113" s="28">
        <v>599.70780000000002</v>
      </c>
      <c r="Y113" s="28">
        <v>633.89700000000005</v>
      </c>
      <c r="Z113" s="28">
        <v>874.53880000000004</v>
      </c>
      <c r="AA113" s="28">
        <v>1027.5129999999999</v>
      </c>
      <c r="AB113" s="28">
        <v>748.75070000000005</v>
      </c>
      <c r="AC113" s="28">
        <v>499.7278</v>
      </c>
      <c r="AD113" s="28">
        <v>390.61369999999999</v>
      </c>
      <c r="AE113" s="62">
        <v>353.34800000000001</v>
      </c>
    </row>
    <row r="114" spans="1:31" x14ac:dyDescent="0.3">
      <c r="A114" s="74" t="s">
        <v>39</v>
      </c>
      <c r="B114" s="63">
        <v>22.719519999999999</v>
      </c>
      <c r="C114" s="28">
        <v>81.314700000000002</v>
      </c>
      <c r="D114" s="28">
        <v>152.13669999999999</v>
      </c>
      <c r="E114" s="28">
        <v>211.57409999999999</v>
      </c>
      <c r="F114" s="28">
        <v>191.06809999999999</v>
      </c>
      <c r="G114" s="28">
        <v>205.5052</v>
      </c>
      <c r="H114" s="28">
        <v>125.18089999999999</v>
      </c>
      <c r="I114" s="28">
        <v>79.007339999999999</v>
      </c>
      <c r="J114" s="28">
        <v>23.48732</v>
      </c>
      <c r="K114" s="28">
        <v>0</v>
      </c>
      <c r="L114" s="28">
        <v>162.89879999999999</v>
      </c>
      <c r="M114" s="28">
        <v>349.88010000000003</v>
      </c>
      <c r="N114" s="28">
        <v>449.524</v>
      </c>
      <c r="O114" s="28">
        <v>711.02859999999998</v>
      </c>
      <c r="P114" s="28">
        <v>614.48270000000002</v>
      </c>
      <c r="Q114" s="28">
        <v>564.40269999999998</v>
      </c>
      <c r="R114" s="28">
        <v>557.93520000000001</v>
      </c>
      <c r="S114" s="28">
        <v>402.30160000000001</v>
      </c>
      <c r="T114" s="28">
        <v>253.91669999999999</v>
      </c>
      <c r="U114" s="28">
        <v>93.087999999999994</v>
      </c>
      <c r="V114" s="28">
        <v>240.66929999999999</v>
      </c>
      <c r="W114" s="28">
        <v>542.57420000000002</v>
      </c>
      <c r="X114" s="28">
        <v>819.30489999999998</v>
      </c>
      <c r="Y114" s="28">
        <v>710.56420000000003</v>
      </c>
      <c r="Z114" s="28">
        <v>924.44169999999997</v>
      </c>
      <c r="AA114" s="28">
        <v>1032.6320000000001</v>
      </c>
      <c r="AB114" s="28">
        <v>716.32560000000001</v>
      </c>
      <c r="AC114" s="28">
        <v>545.0684</v>
      </c>
      <c r="AD114" s="28">
        <v>705.60910000000001</v>
      </c>
      <c r="AE114" s="62">
        <v>390.63760000000002</v>
      </c>
    </row>
    <row r="115" spans="1:31" x14ac:dyDescent="0.3">
      <c r="A115" s="74" t="s">
        <v>40</v>
      </c>
      <c r="B115" s="63">
        <v>27.754519999999999</v>
      </c>
      <c r="C115" s="28">
        <v>115.976</v>
      </c>
      <c r="D115" s="28">
        <v>190.78710000000001</v>
      </c>
      <c r="E115" s="28">
        <v>333.66719999999998</v>
      </c>
      <c r="F115" s="28">
        <v>226.94929999999999</v>
      </c>
      <c r="G115" s="28">
        <v>269.56920000000002</v>
      </c>
      <c r="H115" s="28">
        <v>203.67240000000001</v>
      </c>
      <c r="I115" s="28">
        <v>87.302189999999996</v>
      </c>
      <c r="J115" s="28">
        <v>34.80677</v>
      </c>
      <c r="K115" s="28">
        <v>0</v>
      </c>
      <c r="L115" s="28">
        <v>236.1429</v>
      </c>
      <c r="M115" s="28">
        <v>419.33159999999998</v>
      </c>
      <c r="N115" s="28">
        <v>595.96259999999995</v>
      </c>
      <c r="O115" s="28">
        <v>788.25279999999998</v>
      </c>
      <c r="P115" s="28">
        <v>855.84559999999999</v>
      </c>
      <c r="Q115" s="28">
        <v>746.96770000000004</v>
      </c>
      <c r="R115" s="28">
        <v>733.6223</v>
      </c>
      <c r="S115" s="28">
        <v>472.26010000000002</v>
      </c>
      <c r="T115" s="28">
        <v>322.70729999999998</v>
      </c>
      <c r="U115" s="28">
        <v>151.67169999999999</v>
      </c>
      <c r="V115" s="28">
        <v>381.77640000000002</v>
      </c>
      <c r="W115" s="28">
        <v>726.74400000000003</v>
      </c>
      <c r="X115" s="28">
        <v>1162.521</v>
      </c>
      <c r="Y115" s="28">
        <v>1027.183</v>
      </c>
      <c r="Z115" s="28">
        <v>1533.0150000000001</v>
      </c>
      <c r="AA115" s="28">
        <v>1224.211</v>
      </c>
      <c r="AB115" s="28">
        <v>1166.8019999999999</v>
      </c>
      <c r="AC115" s="28">
        <v>757.88239999999996</v>
      </c>
      <c r="AD115" s="28">
        <v>723.99159999999995</v>
      </c>
      <c r="AE115" s="62">
        <v>589.93510000000003</v>
      </c>
    </row>
    <row r="116" spans="1:31" x14ac:dyDescent="0.3">
      <c r="A116" s="74" t="s">
        <v>41</v>
      </c>
      <c r="B116" s="63">
        <v>39.252189999999999</v>
      </c>
      <c r="C116" s="28">
        <v>139.1327</v>
      </c>
      <c r="D116" s="28">
        <v>288.70690000000002</v>
      </c>
      <c r="E116" s="28">
        <v>367.59690000000001</v>
      </c>
      <c r="F116" s="28">
        <v>289.14830000000001</v>
      </c>
      <c r="G116" s="28">
        <v>400.93169999999998</v>
      </c>
      <c r="H116" s="28">
        <v>234.178</v>
      </c>
      <c r="I116" s="28">
        <v>138.0171</v>
      </c>
      <c r="J116" s="28">
        <v>44.348579999999998</v>
      </c>
      <c r="K116" s="28">
        <v>0</v>
      </c>
      <c r="L116" s="28">
        <v>323.5265</v>
      </c>
      <c r="M116" s="28">
        <v>717.12450000000001</v>
      </c>
      <c r="N116" s="28">
        <v>1003.476</v>
      </c>
      <c r="O116" s="28">
        <v>963.47720000000004</v>
      </c>
      <c r="P116" s="28">
        <v>1258.104</v>
      </c>
      <c r="Q116" s="28">
        <v>1048.5940000000001</v>
      </c>
      <c r="R116" s="28">
        <v>980.78579999999999</v>
      </c>
      <c r="S116" s="28">
        <v>553.50819999999999</v>
      </c>
      <c r="T116" s="28">
        <v>417.55880000000002</v>
      </c>
      <c r="U116" s="28">
        <v>170.6491</v>
      </c>
      <c r="V116" s="28">
        <v>452.13139999999999</v>
      </c>
      <c r="W116" s="28">
        <v>981.30399999999997</v>
      </c>
      <c r="X116" s="28">
        <v>1392.7</v>
      </c>
      <c r="Y116" s="28">
        <v>1259.1199999999999</v>
      </c>
      <c r="Z116" s="28">
        <v>1971.319</v>
      </c>
      <c r="AA116" s="28">
        <v>1359.163</v>
      </c>
      <c r="AB116" s="28">
        <v>1463.8889999999999</v>
      </c>
      <c r="AC116" s="28">
        <v>1066.3720000000001</v>
      </c>
      <c r="AD116" s="28">
        <v>1024.482</v>
      </c>
      <c r="AE116" s="62">
        <v>698.50540000000001</v>
      </c>
    </row>
    <row r="117" spans="1:31" x14ac:dyDescent="0.3">
      <c r="A117" s="74" t="s">
        <v>42</v>
      </c>
      <c r="B117" s="63">
        <v>49.270580000000002</v>
      </c>
      <c r="C117" s="28">
        <v>198.7559</v>
      </c>
      <c r="D117" s="28">
        <v>311.33229999999998</v>
      </c>
      <c r="E117" s="28">
        <v>473.71359999999999</v>
      </c>
      <c r="F117" s="28">
        <v>500.19080000000002</v>
      </c>
      <c r="G117" s="28">
        <v>426.65789999999998</v>
      </c>
      <c r="H117" s="28">
        <v>276.92329999999998</v>
      </c>
      <c r="I117" s="28">
        <v>163.7988</v>
      </c>
      <c r="J117" s="28">
        <v>53.094580000000001</v>
      </c>
      <c r="K117" s="28">
        <v>0</v>
      </c>
      <c r="L117" s="28">
        <v>484.08499999999998</v>
      </c>
      <c r="M117" s="28">
        <v>778.9905</v>
      </c>
      <c r="N117" s="28">
        <v>1059.009</v>
      </c>
      <c r="O117" s="28">
        <v>1430.3579999999999</v>
      </c>
      <c r="P117" s="28">
        <v>1591.223</v>
      </c>
      <c r="Q117" s="28">
        <v>1445.9290000000001</v>
      </c>
      <c r="R117" s="28">
        <v>1109.002</v>
      </c>
      <c r="S117" s="28">
        <v>936.7405</v>
      </c>
      <c r="T117" s="28">
        <v>606.76350000000002</v>
      </c>
      <c r="U117" s="28">
        <v>239.64089999999999</v>
      </c>
      <c r="V117" s="28">
        <v>716.70119999999997</v>
      </c>
      <c r="W117" s="28">
        <v>1306.33</v>
      </c>
      <c r="X117" s="28">
        <v>1712.607</v>
      </c>
      <c r="Y117" s="28">
        <v>1717.643</v>
      </c>
      <c r="Z117" s="28">
        <v>2871.761</v>
      </c>
      <c r="AA117" s="28">
        <v>1971.056</v>
      </c>
      <c r="AB117" s="28">
        <v>1850.633</v>
      </c>
      <c r="AC117" s="28">
        <v>1680.9829999999999</v>
      </c>
      <c r="AD117" s="28">
        <v>1470.8630000000001</v>
      </c>
      <c r="AE117" s="62">
        <v>1033.518</v>
      </c>
    </row>
    <row r="118" spans="1:31" ht="14.4" thickBot="1" x14ac:dyDescent="0.35">
      <c r="A118" s="75" t="s">
        <v>43</v>
      </c>
      <c r="B118" s="61">
        <v>58.90157</v>
      </c>
      <c r="C118" s="60">
        <v>289.24079999999998</v>
      </c>
      <c r="D118" s="60">
        <v>472.02690000000001</v>
      </c>
      <c r="E118" s="60">
        <v>617.93359999999996</v>
      </c>
      <c r="F118" s="60">
        <v>679.49950000000001</v>
      </c>
      <c r="G118" s="60">
        <v>702.53099999999995</v>
      </c>
      <c r="H118" s="60">
        <v>394.7672</v>
      </c>
      <c r="I118" s="60">
        <v>239.4948</v>
      </c>
      <c r="J118" s="60">
        <v>67.201359999999994</v>
      </c>
      <c r="K118" s="60">
        <v>0</v>
      </c>
      <c r="L118" s="60">
        <v>692.74400000000003</v>
      </c>
      <c r="M118" s="60">
        <v>1092.9059999999999</v>
      </c>
      <c r="N118" s="60">
        <v>1701.62</v>
      </c>
      <c r="O118" s="60">
        <v>2050.91</v>
      </c>
      <c r="P118" s="60">
        <v>2094.2249999999999</v>
      </c>
      <c r="Q118" s="60">
        <v>2218.8409999999999</v>
      </c>
      <c r="R118" s="60">
        <v>1766.692</v>
      </c>
      <c r="S118" s="60">
        <v>1052.6120000000001</v>
      </c>
      <c r="T118" s="60">
        <v>801.29570000000001</v>
      </c>
      <c r="U118" s="60">
        <v>334.07839999999999</v>
      </c>
      <c r="V118" s="60">
        <v>1051.2850000000001</v>
      </c>
      <c r="W118" s="60">
        <v>1710.5730000000001</v>
      </c>
      <c r="X118" s="60">
        <v>2320.1370000000002</v>
      </c>
      <c r="Y118" s="60">
        <v>2398.9029999999998</v>
      </c>
      <c r="Z118" s="60">
        <v>3377.9470000000001</v>
      </c>
      <c r="AA118" s="60">
        <v>2767.002</v>
      </c>
      <c r="AB118" s="60">
        <v>2778.4229999999998</v>
      </c>
      <c r="AC118" s="60">
        <v>2218.346</v>
      </c>
      <c r="AD118" s="60">
        <v>1704.5909999999999</v>
      </c>
      <c r="AE118" s="59">
        <v>1504.9690000000001</v>
      </c>
    </row>
    <row r="119" spans="1:31" ht="14.4" thickTop="1" x14ac:dyDescent="0.3"/>
  </sheetData>
  <sortState xmlns:xlrd2="http://schemas.microsoft.com/office/spreadsheetml/2017/richdata2" ref="A43:AE78">
    <sortCondition ref="A43:A78" customList="A1,A3,A5,A7,A9,A10,A12,A14,A16,C1,C3,C5,C7,C9,C10,C12,C14,C16,E1,E3,E5,E7,E9,E10,E12,E14,E16,G1,G3,G5,G7,G9,G10,G12,G14,G16"/>
  </sortState>
  <mergeCells count="12">
    <mergeCell ref="A81:A82"/>
    <mergeCell ref="B81:K81"/>
    <mergeCell ref="L81:U81"/>
    <mergeCell ref="V81:AE81"/>
    <mergeCell ref="A1:A2"/>
    <mergeCell ref="B1:K1"/>
    <mergeCell ref="L1:U1"/>
    <mergeCell ref="V1:AE1"/>
    <mergeCell ref="A41:A42"/>
    <mergeCell ref="B41:K41"/>
    <mergeCell ref="L41:U41"/>
    <mergeCell ref="V41:AE41"/>
  </mergeCells>
  <conditionalFormatting sqref="B3:AE38">
    <cfRule type="cellIs" dxfId="11" priority="1" operator="lessThan">
      <formula>500</formula>
    </cfRule>
    <cfRule type="cellIs" dxfId="10" priority="2" operator="lessThan">
      <formula>450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39:AE3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4D26-2F51-4D81-B3FE-50C0E896D2A4}">
  <dimension ref="A1:AG80"/>
  <sheetViews>
    <sheetView tabSelected="1" zoomScale="40" zoomScaleNormal="40" workbookViewId="0">
      <selection activeCell="V80" sqref="V80"/>
    </sheetView>
  </sheetViews>
  <sheetFormatPr defaultRowHeight="14.4" x14ac:dyDescent="0.3"/>
  <sheetData>
    <row r="1" spans="1:33" ht="15" thickBot="1" x14ac:dyDescent="0.35">
      <c r="A1" s="112" t="s">
        <v>62</v>
      </c>
      <c r="B1" s="114" t="s">
        <v>80</v>
      </c>
      <c r="C1" s="115"/>
      <c r="D1" s="115"/>
      <c r="E1" s="115"/>
      <c r="F1" s="115"/>
      <c r="G1" s="115"/>
      <c r="H1" s="115"/>
      <c r="I1" s="115"/>
      <c r="J1" s="115"/>
      <c r="K1" s="116"/>
      <c r="L1" s="114" t="s">
        <v>81</v>
      </c>
      <c r="M1" s="115"/>
      <c r="N1" s="115"/>
      <c r="O1" s="115"/>
      <c r="P1" s="115"/>
      <c r="Q1" s="115"/>
      <c r="R1" s="115"/>
      <c r="S1" s="115"/>
      <c r="T1" s="115"/>
      <c r="U1" s="116"/>
      <c r="V1" s="114" t="s">
        <v>82</v>
      </c>
      <c r="W1" s="115"/>
      <c r="X1" s="115"/>
      <c r="Y1" s="115"/>
      <c r="Z1" s="115"/>
      <c r="AA1" s="115"/>
      <c r="AB1" s="115"/>
      <c r="AC1" s="115"/>
      <c r="AD1" s="115"/>
      <c r="AE1" s="116"/>
    </row>
    <row r="2" spans="1:33" ht="15" thickBot="1" x14ac:dyDescent="0.35">
      <c r="A2" s="113"/>
      <c r="B2" s="68">
        <v>8.3000000000000007</v>
      </c>
      <c r="C2" s="68">
        <v>9.3000000000000007</v>
      </c>
      <c r="D2" s="68">
        <v>10.3</v>
      </c>
      <c r="E2" s="68">
        <v>11.3</v>
      </c>
      <c r="F2" s="68">
        <v>12.3</v>
      </c>
      <c r="G2" s="68">
        <v>13.3</v>
      </c>
      <c r="H2" s="68">
        <v>14.3</v>
      </c>
      <c r="I2" s="68">
        <v>15.3</v>
      </c>
      <c r="J2" s="68">
        <v>16.3</v>
      </c>
      <c r="K2" s="67">
        <v>17.3</v>
      </c>
      <c r="L2" s="68">
        <v>8.3000000000000007</v>
      </c>
      <c r="M2" s="68">
        <v>9.3000000000000007</v>
      </c>
      <c r="N2" s="68">
        <v>10.3</v>
      </c>
      <c r="O2" s="68">
        <v>11.3</v>
      </c>
      <c r="P2" s="68">
        <v>12.3</v>
      </c>
      <c r="Q2" s="68">
        <v>13.3</v>
      </c>
      <c r="R2" s="68">
        <v>14.3</v>
      </c>
      <c r="S2" s="68">
        <v>15.3</v>
      </c>
      <c r="T2" s="68">
        <v>16.3</v>
      </c>
      <c r="U2" s="67">
        <v>17.3</v>
      </c>
      <c r="V2" s="67">
        <v>7.3</v>
      </c>
      <c r="W2" s="68">
        <v>8.3000000000000007</v>
      </c>
      <c r="X2" s="68">
        <v>9.3000000000000007</v>
      </c>
      <c r="Y2" s="68">
        <v>10.3</v>
      </c>
      <c r="Z2" s="68">
        <v>11.3</v>
      </c>
      <c r="AA2" s="68">
        <v>12.3</v>
      </c>
      <c r="AB2" s="68">
        <v>13.3</v>
      </c>
      <c r="AC2" s="68">
        <v>14.3</v>
      </c>
      <c r="AD2" s="68">
        <v>15.3</v>
      </c>
      <c r="AE2" s="67">
        <v>16.3</v>
      </c>
    </row>
    <row r="3" spans="1:33" x14ac:dyDescent="0.3">
      <c r="A3" s="71" t="s">
        <v>6</v>
      </c>
      <c r="B3" s="28">
        <f>'Electric lighting'!$G3+'Overcast Sky'!B3</f>
        <v>363.26255499999996</v>
      </c>
      <c r="C3" s="28">
        <f>'Electric lighting'!$G3+'Overcast Sky'!C3</f>
        <v>402.06157999999999</v>
      </c>
      <c r="D3" s="28">
        <f>'Electric lighting'!$G3+'Overcast Sky'!D3</f>
        <v>411.00416999999999</v>
      </c>
      <c r="E3" s="28">
        <f>'Electric lighting'!$G3+'Overcast Sky'!E3</f>
        <v>461.74439999999998</v>
      </c>
      <c r="F3" s="28">
        <f>'Electric lighting'!$G3+'Overcast Sky'!F3</f>
        <v>453.58375000000001</v>
      </c>
      <c r="G3" s="28">
        <f>'Electric lighting'!$G3+'Overcast Sky'!G3</f>
        <v>455.83899999999994</v>
      </c>
      <c r="H3" s="28">
        <f>'Electric lighting'!$G3+'Overcast Sky'!H3</f>
        <v>428.47911999999997</v>
      </c>
      <c r="I3" s="28">
        <f>'Electric lighting'!$G3+'Overcast Sky'!I3</f>
        <v>378.62897999999996</v>
      </c>
      <c r="J3" s="28">
        <f>'Electric lighting'!$G3+'Overcast Sky'!J3</f>
        <v>362.84423899999996</v>
      </c>
      <c r="K3" s="28">
        <f>'Electric lighting'!$G3+'Overcast Sky'!K3</f>
        <v>355.4</v>
      </c>
      <c r="L3" s="28">
        <f>'Electric lighting'!$G3+'Overcast Sky'!L3</f>
        <v>479.39679999999998</v>
      </c>
      <c r="M3" s="28">
        <f>'Electric lighting'!$G3+'Overcast Sky'!M3</f>
        <v>480.91009999999994</v>
      </c>
      <c r="N3" s="28">
        <f>'Electric lighting'!$G3+'Overcast Sky'!N3</f>
        <v>568.41099999999994</v>
      </c>
      <c r="O3" s="28">
        <f>'Electric lighting'!$G3+'Overcast Sky'!O3</f>
        <v>579.80250000000001</v>
      </c>
      <c r="P3" s="28">
        <f>'Electric lighting'!$G3+'Overcast Sky'!P3</f>
        <v>642.59429999999998</v>
      </c>
      <c r="Q3" s="28">
        <f>'Electric lighting'!$G3+'Overcast Sky'!Q3</f>
        <v>633.26639999999998</v>
      </c>
      <c r="R3" s="28">
        <f>'Electric lighting'!$G3+'Overcast Sky'!R3</f>
        <v>530.93619999999999</v>
      </c>
      <c r="S3" s="28">
        <f>'Electric lighting'!$G3+'Overcast Sky'!S3</f>
        <v>536.30859999999996</v>
      </c>
      <c r="T3" s="28">
        <f>'Electric lighting'!$G3+'Overcast Sky'!T3</f>
        <v>476.34690000000001</v>
      </c>
      <c r="U3" s="28">
        <f>'Electric lighting'!$G3+'Overcast Sky'!U3</f>
        <v>392.37987999999996</v>
      </c>
      <c r="V3" s="28">
        <f>'Electric lighting'!$G3+'Overcast Sky'!V3</f>
        <v>507.0806</v>
      </c>
      <c r="W3" s="28">
        <f>'Electric lighting'!$G3+'Overcast Sky'!W3</f>
        <v>579.88249999999994</v>
      </c>
      <c r="X3" s="28">
        <f>'Electric lighting'!$G3+'Overcast Sky'!X3</f>
        <v>673.93449999999996</v>
      </c>
      <c r="Y3" s="28">
        <f>'Electric lighting'!$G3+'Overcast Sky'!Y3</f>
        <v>649.51689999999996</v>
      </c>
      <c r="Z3" s="28">
        <f>'Electric lighting'!$G3+'Overcast Sky'!Z3</f>
        <v>882.02379999999994</v>
      </c>
      <c r="AA3" s="28">
        <f>'Electric lighting'!$G3+'Overcast Sky'!AA3</f>
        <v>680.25829999999996</v>
      </c>
      <c r="AB3" s="28">
        <f>'Electric lighting'!$G3+'Overcast Sky'!AB3</f>
        <v>751.21139999999991</v>
      </c>
      <c r="AC3" s="28">
        <f>'Electric lighting'!$G3+'Overcast Sky'!AC3</f>
        <v>653.59739999999999</v>
      </c>
      <c r="AD3" s="28">
        <f>'Electric lighting'!$G3+'Overcast Sky'!AD3</f>
        <v>622.1875</v>
      </c>
      <c r="AE3" s="28">
        <f>'Electric lighting'!$G3+'Overcast Sky'!AE3</f>
        <v>589.89189999999996</v>
      </c>
      <c r="AG3" s="3" t="s">
        <v>51</v>
      </c>
    </row>
    <row r="4" spans="1:33" x14ac:dyDescent="0.3">
      <c r="A4" s="69" t="s">
        <v>7</v>
      </c>
      <c r="B4" s="28">
        <f>'Electric lighting'!$G4+'Overcast Sky'!B4</f>
        <v>399.46539000000001</v>
      </c>
      <c r="C4" s="28">
        <f>'Electric lighting'!$G4+'Overcast Sky'!C4</f>
        <v>429.12682000000001</v>
      </c>
      <c r="D4" s="28">
        <f>'Electric lighting'!$G4+'Overcast Sky'!D4</f>
        <v>464.20208000000002</v>
      </c>
      <c r="E4" s="28">
        <f>'Electric lighting'!$G4+'Overcast Sky'!E4</f>
        <v>485.15712000000002</v>
      </c>
      <c r="F4" s="28">
        <f>'Electric lighting'!$G4+'Overcast Sky'!F4</f>
        <v>487.55813000000001</v>
      </c>
      <c r="G4" s="28">
        <f>'Electric lighting'!$G4+'Overcast Sky'!G4</f>
        <v>478.52035000000001</v>
      </c>
      <c r="H4" s="28">
        <f>'Electric lighting'!$G4+'Overcast Sky'!H4</f>
        <v>476.47275999999999</v>
      </c>
      <c r="I4" s="28">
        <f>'Electric lighting'!$G4+'Overcast Sky'!I4</f>
        <v>422.55653999999998</v>
      </c>
      <c r="J4" s="28">
        <f>'Electric lighting'!$G4+'Overcast Sky'!J4</f>
        <v>399.79766000000001</v>
      </c>
      <c r="K4" s="28">
        <f>'Electric lighting'!$G4+'Overcast Sky'!K4</f>
        <v>389</v>
      </c>
      <c r="L4" s="28">
        <f>'Electric lighting'!$G4+'Overcast Sky'!L4</f>
        <v>518.37149999999997</v>
      </c>
      <c r="M4" s="28">
        <f>'Electric lighting'!$G4+'Overcast Sky'!M4</f>
        <v>561.16219999999998</v>
      </c>
      <c r="N4" s="28">
        <f>'Electric lighting'!$G4+'Overcast Sky'!N4</f>
        <v>633.3741</v>
      </c>
      <c r="O4" s="28">
        <f>'Electric lighting'!$G4+'Overcast Sky'!O4</f>
        <v>751.14490000000001</v>
      </c>
      <c r="P4" s="28">
        <f>'Electric lighting'!$G4+'Overcast Sky'!P4</f>
        <v>665.58709999999996</v>
      </c>
      <c r="Q4" s="28">
        <f>'Electric lighting'!$G4+'Overcast Sky'!Q4</f>
        <v>734.8415</v>
      </c>
      <c r="R4" s="28">
        <f>'Electric lighting'!$G4+'Overcast Sky'!R4</f>
        <v>712.68920000000003</v>
      </c>
      <c r="S4" s="28">
        <f>'Electric lighting'!$G4+'Overcast Sky'!S4</f>
        <v>563.79150000000004</v>
      </c>
      <c r="T4" s="28">
        <f>'Electric lighting'!$G4+'Overcast Sky'!T4</f>
        <v>511.01859999999999</v>
      </c>
      <c r="U4" s="28">
        <f>'Electric lighting'!$G4+'Overcast Sky'!U4</f>
        <v>433.30529999999999</v>
      </c>
      <c r="V4" s="28">
        <f>'Electric lighting'!$G4+'Overcast Sky'!V4</f>
        <v>584.9049</v>
      </c>
      <c r="W4" s="28">
        <f>'Electric lighting'!$G4+'Overcast Sky'!W4</f>
        <v>655.79520000000002</v>
      </c>
      <c r="X4" s="28">
        <f>'Electric lighting'!$G4+'Overcast Sky'!X4</f>
        <v>712.62950000000001</v>
      </c>
      <c r="Y4" s="28">
        <f>'Electric lighting'!$G4+'Overcast Sky'!Y4</f>
        <v>858.94159999999999</v>
      </c>
      <c r="Z4" s="28">
        <f>'Electric lighting'!$G4+'Overcast Sky'!Z4</f>
        <v>929.80240000000003</v>
      </c>
      <c r="AA4" s="28">
        <f>'Electric lighting'!$G4+'Overcast Sky'!AA4</f>
        <v>1026.5815</v>
      </c>
      <c r="AB4" s="28">
        <f>'Electric lighting'!$G4+'Overcast Sky'!AB4</f>
        <v>832.32470000000001</v>
      </c>
      <c r="AC4" s="28">
        <f>'Electric lighting'!$G4+'Overcast Sky'!AC4</f>
        <v>787.04060000000004</v>
      </c>
      <c r="AD4" s="28">
        <f>'Electric lighting'!$G4+'Overcast Sky'!AD4</f>
        <v>755.04989999999998</v>
      </c>
      <c r="AE4" s="28">
        <f>'Electric lighting'!$G4+'Overcast Sky'!AE4</f>
        <v>677.91489999999999</v>
      </c>
      <c r="AG4" s="3" t="s">
        <v>84</v>
      </c>
    </row>
    <row r="5" spans="1:33" x14ac:dyDescent="0.3">
      <c r="A5" s="69" t="s">
        <v>8</v>
      </c>
      <c r="B5" s="28">
        <f>'Electric lighting'!$G5+'Overcast Sky'!B5</f>
        <v>396.08280999999999</v>
      </c>
      <c r="C5" s="28">
        <f>'Electric lighting'!$G5+'Overcast Sky'!C5</f>
        <v>436.17862000000002</v>
      </c>
      <c r="D5" s="28">
        <f>'Electric lighting'!$G5+'Overcast Sky'!D5</f>
        <v>469.05520999999999</v>
      </c>
      <c r="E5" s="28">
        <f>'Electric lighting'!$G5+'Overcast Sky'!E5</f>
        <v>505.80150000000003</v>
      </c>
      <c r="F5" s="28">
        <f>'Electric lighting'!$G5+'Overcast Sky'!F5</f>
        <v>519.0308</v>
      </c>
      <c r="G5" s="28">
        <f>'Electric lighting'!$G5+'Overcast Sky'!G5</f>
        <v>497.42669999999998</v>
      </c>
      <c r="H5" s="28">
        <f>'Electric lighting'!$G5+'Overcast Sky'!H5</f>
        <v>497.91200000000003</v>
      </c>
      <c r="I5" s="28">
        <f>'Electric lighting'!$G5+'Overcast Sky'!I5</f>
        <v>425.63195000000002</v>
      </c>
      <c r="J5" s="28">
        <f>'Electric lighting'!$G5+'Overcast Sky'!J5</f>
        <v>395.28359</v>
      </c>
      <c r="K5" s="28">
        <f>'Electric lighting'!$G5+'Overcast Sky'!K5</f>
        <v>382.8</v>
      </c>
      <c r="L5" s="28">
        <f>'Electric lighting'!$G5+'Overcast Sky'!L5</f>
        <v>502.55960000000005</v>
      </c>
      <c r="M5" s="28">
        <f>'Electric lighting'!$G5+'Overcast Sky'!M5</f>
        <v>570.93900000000008</v>
      </c>
      <c r="N5" s="28">
        <f>'Electric lighting'!$G5+'Overcast Sky'!N5</f>
        <v>714.11450000000002</v>
      </c>
      <c r="O5" s="28">
        <f>'Electric lighting'!$G5+'Overcast Sky'!O5</f>
        <v>731.76330000000007</v>
      </c>
      <c r="P5" s="28">
        <f>'Electric lighting'!$G5+'Overcast Sky'!P5</f>
        <v>772.13229999999999</v>
      </c>
      <c r="Q5" s="28">
        <f>'Electric lighting'!$G5+'Overcast Sky'!Q5</f>
        <v>844.49400000000003</v>
      </c>
      <c r="R5" s="28">
        <f>'Electric lighting'!$G5+'Overcast Sky'!R5</f>
        <v>737.04259999999999</v>
      </c>
      <c r="S5" s="28">
        <f>'Electric lighting'!$G5+'Overcast Sky'!S5</f>
        <v>571.18010000000004</v>
      </c>
      <c r="T5" s="28">
        <f>'Electric lighting'!$G5+'Overcast Sky'!T5</f>
        <v>560.14769999999999</v>
      </c>
      <c r="U5" s="28">
        <f>'Electric lighting'!$G5+'Overcast Sky'!U5</f>
        <v>442.00490000000002</v>
      </c>
      <c r="V5" s="28">
        <f>'Electric lighting'!$G5+'Overcast Sky'!V5</f>
        <v>620.60490000000004</v>
      </c>
      <c r="W5" s="28">
        <f>'Electric lighting'!$G5+'Overcast Sky'!W5</f>
        <v>691.80809999999997</v>
      </c>
      <c r="X5" s="28">
        <f>'Electric lighting'!$G5+'Overcast Sky'!X5</f>
        <v>931.26659999999993</v>
      </c>
      <c r="Y5" s="28">
        <f>'Electric lighting'!$G5+'Overcast Sky'!Y5</f>
        <v>944.54469999999992</v>
      </c>
      <c r="Z5" s="28">
        <f>'Electric lighting'!$G5+'Overcast Sky'!Z5</f>
        <v>1025.6831</v>
      </c>
      <c r="AA5" s="28">
        <f>'Electric lighting'!$G5+'Overcast Sky'!AA5</f>
        <v>1145.3290999999999</v>
      </c>
      <c r="AB5" s="28">
        <f>'Electric lighting'!$G5+'Overcast Sky'!AB5</f>
        <v>1079.1807000000001</v>
      </c>
      <c r="AC5" s="28">
        <f>'Electric lighting'!$G5+'Overcast Sky'!AC5</f>
        <v>933.5299</v>
      </c>
      <c r="AD5" s="28">
        <f>'Electric lighting'!$G5+'Overcast Sky'!AD5</f>
        <v>806.16750000000002</v>
      </c>
      <c r="AE5" s="28">
        <f>'Electric lighting'!$G5+'Overcast Sky'!AE5</f>
        <v>710.54300000000001</v>
      </c>
      <c r="AG5" s="3" t="s">
        <v>85</v>
      </c>
    </row>
    <row r="6" spans="1:33" x14ac:dyDescent="0.3">
      <c r="A6" s="69" t="s">
        <v>9</v>
      </c>
      <c r="B6" s="28">
        <f>'Electric lighting'!$G6+'Overcast Sky'!B6</f>
        <v>366.80712</v>
      </c>
      <c r="C6" s="28">
        <f>'Electric lighting'!$G6+'Overcast Sky'!C6</f>
        <v>423.66300999999999</v>
      </c>
      <c r="D6" s="28">
        <f>'Electric lighting'!$G6+'Overcast Sky'!D6</f>
        <v>449.00775999999996</v>
      </c>
      <c r="E6" s="28">
        <f>'Electric lighting'!$G6+'Overcast Sky'!E6</f>
        <v>496.25170000000003</v>
      </c>
      <c r="F6" s="28">
        <f>'Electric lighting'!$G6+'Overcast Sky'!F6</f>
        <v>563.51599999999996</v>
      </c>
      <c r="G6" s="28">
        <f>'Electric lighting'!$G6+'Overcast Sky'!G6</f>
        <v>522.51469999999995</v>
      </c>
      <c r="H6" s="28">
        <f>'Electric lighting'!$G6+'Overcast Sky'!H6</f>
        <v>466.06650000000002</v>
      </c>
      <c r="I6" s="28">
        <f>'Electric lighting'!$G6+'Overcast Sky'!I6</f>
        <v>414.96524999999997</v>
      </c>
      <c r="J6" s="28">
        <f>'Electric lighting'!$G6+'Overcast Sky'!J6</f>
        <v>367.72152999999997</v>
      </c>
      <c r="K6" s="28">
        <f>'Electric lighting'!$G6+'Overcast Sky'!K6</f>
        <v>351.7</v>
      </c>
      <c r="L6" s="28">
        <f>'Electric lighting'!$G6+'Overcast Sky'!L6</f>
        <v>510.96469999999999</v>
      </c>
      <c r="M6" s="28">
        <f>'Electric lighting'!$G6+'Overcast Sky'!M6</f>
        <v>651.7586</v>
      </c>
      <c r="N6" s="28">
        <f>'Electric lighting'!$G6+'Overcast Sky'!N6</f>
        <v>780.75620000000004</v>
      </c>
      <c r="O6" s="28">
        <f>'Electric lighting'!$G6+'Overcast Sky'!O6</f>
        <v>830.33490000000006</v>
      </c>
      <c r="P6" s="28">
        <f>'Electric lighting'!$G6+'Overcast Sky'!P6</f>
        <v>819.39850000000001</v>
      </c>
      <c r="Q6" s="28">
        <f>'Electric lighting'!$G6+'Overcast Sky'!Q6</f>
        <v>986.34249999999997</v>
      </c>
      <c r="R6" s="28">
        <f>'Electric lighting'!$G6+'Overcast Sky'!R6</f>
        <v>705.73320000000001</v>
      </c>
      <c r="S6" s="28">
        <f>'Electric lighting'!$G6+'Overcast Sky'!S6</f>
        <v>617.97299999999996</v>
      </c>
      <c r="T6" s="28">
        <f>'Electric lighting'!$G6+'Overcast Sky'!T6</f>
        <v>550.97720000000004</v>
      </c>
      <c r="U6" s="28">
        <f>'Electric lighting'!$G6+'Overcast Sky'!U6</f>
        <v>416.43650000000002</v>
      </c>
      <c r="V6" s="28">
        <f>'Electric lighting'!$G6+'Overcast Sky'!V6</f>
        <v>600.12540000000001</v>
      </c>
      <c r="W6" s="28">
        <f>'Electric lighting'!$G6+'Overcast Sky'!W6</f>
        <v>724.3116</v>
      </c>
      <c r="X6" s="28">
        <f>'Electric lighting'!$G6+'Overcast Sky'!X6</f>
        <v>943.26289999999995</v>
      </c>
      <c r="Y6" s="28">
        <f>'Electric lighting'!$G6+'Overcast Sky'!Y6</f>
        <v>933.64560000000006</v>
      </c>
      <c r="Z6" s="28">
        <f>'Electric lighting'!$G6+'Overcast Sky'!Z6</f>
        <v>1163.0518999999999</v>
      </c>
      <c r="AA6" s="28">
        <f>'Electric lighting'!$G6+'Overcast Sky'!AA6</f>
        <v>1171.6658</v>
      </c>
      <c r="AB6" s="28">
        <f>'Electric lighting'!$G6+'Overcast Sky'!AB6</f>
        <v>1003.8251</v>
      </c>
      <c r="AC6" s="28">
        <f>'Electric lighting'!$G6+'Overcast Sky'!AC6</f>
        <v>956.55780000000004</v>
      </c>
      <c r="AD6" s="28">
        <f>'Electric lighting'!$G6+'Overcast Sky'!AD6</f>
        <v>899.6434999999999</v>
      </c>
      <c r="AE6" s="28">
        <f>'Electric lighting'!$G6+'Overcast Sky'!AE6</f>
        <v>778.67740000000003</v>
      </c>
    </row>
    <row r="7" spans="1:33" x14ac:dyDescent="0.3">
      <c r="A7" s="69" t="s">
        <v>10</v>
      </c>
      <c r="B7" s="28">
        <f>'Electric lighting'!$G7+'Overcast Sky'!B7</f>
        <v>354.26179999999999</v>
      </c>
      <c r="C7" s="28">
        <f>'Electric lighting'!$G7+'Overcast Sky'!C7</f>
        <v>421.04235999999997</v>
      </c>
      <c r="D7" s="28">
        <f>'Electric lighting'!$G7+'Overcast Sky'!D7</f>
        <v>463.8861</v>
      </c>
      <c r="E7" s="28">
        <f>'Electric lighting'!$G7+'Overcast Sky'!E7</f>
        <v>555.4298</v>
      </c>
      <c r="F7" s="28">
        <f>'Electric lighting'!$G7+'Overcast Sky'!F7</f>
        <v>538.63810000000001</v>
      </c>
      <c r="G7" s="28">
        <f>'Electric lighting'!$G7+'Overcast Sky'!G7</f>
        <v>551.71259999999995</v>
      </c>
      <c r="H7" s="28">
        <f>'Electric lighting'!$G7+'Overcast Sky'!H7</f>
        <v>515.73140000000001</v>
      </c>
      <c r="I7" s="28">
        <f>'Electric lighting'!$G7+'Overcast Sky'!I7</f>
        <v>414.95785999999998</v>
      </c>
      <c r="J7" s="28">
        <f>'Electric lighting'!$G7+'Overcast Sky'!J7</f>
        <v>349.87043</v>
      </c>
      <c r="K7" s="28">
        <f>'Electric lighting'!$G7+'Overcast Sky'!K7</f>
        <v>331.2</v>
      </c>
      <c r="L7" s="28">
        <f>'Electric lighting'!$G7+'Overcast Sky'!L7</f>
        <v>526.97</v>
      </c>
      <c r="M7" s="28">
        <f>'Electric lighting'!$G7+'Overcast Sky'!M7</f>
        <v>632.80050000000006</v>
      </c>
      <c r="N7" s="28">
        <f>'Electric lighting'!$G7+'Overcast Sky'!N7</f>
        <v>954.49209999999994</v>
      </c>
      <c r="O7" s="28">
        <f>'Electric lighting'!$G7+'Overcast Sky'!O7</f>
        <v>1089.9857999999999</v>
      </c>
      <c r="P7" s="28">
        <f>'Electric lighting'!$G7+'Overcast Sky'!P7</f>
        <v>989.92709999999988</v>
      </c>
      <c r="Q7" s="28">
        <f>'Electric lighting'!$G7+'Overcast Sky'!Q7</f>
        <v>1152.5130999999999</v>
      </c>
      <c r="R7" s="28">
        <f>'Electric lighting'!$G7+'Overcast Sky'!R7</f>
        <v>977.36750000000006</v>
      </c>
      <c r="S7" s="28">
        <f>'Electric lighting'!$G7+'Overcast Sky'!S7</f>
        <v>709.9624</v>
      </c>
      <c r="T7" s="28">
        <f>'Electric lighting'!$G7+'Overcast Sky'!T7</f>
        <v>600.4701</v>
      </c>
      <c r="U7" s="28">
        <f>'Electric lighting'!$G7+'Overcast Sky'!U7</f>
        <v>452.62729999999999</v>
      </c>
      <c r="V7" s="28">
        <f>'Electric lighting'!$G7+'Overcast Sky'!V7</f>
        <v>720.02139999999997</v>
      </c>
      <c r="W7" s="28">
        <f>'Electric lighting'!$G7+'Overcast Sky'!W7</f>
        <v>837.62030000000004</v>
      </c>
      <c r="X7" s="28">
        <f>'Electric lighting'!$G7+'Overcast Sky'!X7</f>
        <v>1123.0944999999999</v>
      </c>
      <c r="Y7" s="28">
        <f>'Electric lighting'!$G7+'Overcast Sky'!Y7</f>
        <v>1227.7254</v>
      </c>
      <c r="Z7" s="28">
        <f>'Electric lighting'!$G7+'Overcast Sky'!Z7</f>
        <v>1401.0119999999999</v>
      </c>
      <c r="AA7" s="28">
        <f>'Electric lighting'!$G7+'Overcast Sky'!AA7</f>
        <v>1355.8720000000001</v>
      </c>
      <c r="AB7" s="28">
        <f>'Electric lighting'!$G7+'Overcast Sky'!AB7</f>
        <v>1392.2820000000002</v>
      </c>
      <c r="AC7" s="28">
        <f>'Electric lighting'!$G7+'Overcast Sky'!AC7</f>
        <v>1271.8362</v>
      </c>
      <c r="AD7" s="28">
        <f>'Electric lighting'!$G7+'Overcast Sky'!AD7</f>
        <v>1048.1603</v>
      </c>
      <c r="AE7" s="28">
        <f>'Electric lighting'!$G7+'Overcast Sky'!AE7</f>
        <v>843.75479999999993</v>
      </c>
    </row>
    <row r="8" spans="1:33" x14ac:dyDescent="0.3">
      <c r="A8" s="69" t="s">
        <v>26</v>
      </c>
      <c r="B8" s="28">
        <f>'Electric lighting'!$G8+'Overcast Sky'!B8</f>
        <v>402.75228000000004</v>
      </c>
      <c r="C8" s="28">
        <f>'Electric lighting'!$G8+'Overcast Sky'!C8</f>
        <v>511.87580000000003</v>
      </c>
      <c r="D8" s="28">
        <f>'Electric lighting'!$G8+'Overcast Sky'!D8</f>
        <v>630.3306</v>
      </c>
      <c r="E8" s="28">
        <f>'Electric lighting'!$G8+'Overcast Sky'!E8</f>
        <v>713.61069999999995</v>
      </c>
      <c r="F8" s="28">
        <f>'Electric lighting'!$G8+'Overcast Sky'!F8</f>
        <v>735.40769999999998</v>
      </c>
      <c r="G8" s="28">
        <f>'Electric lighting'!$G8+'Overcast Sky'!G8</f>
        <v>699.09500000000003</v>
      </c>
      <c r="H8" s="28">
        <f>'Electric lighting'!$G8+'Overcast Sky'!H8</f>
        <v>644.10750000000007</v>
      </c>
      <c r="I8" s="28">
        <f>'Electric lighting'!$G8+'Overcast Sky'!I8</f>
        <v>487.81180000000001</v>
      </c>
      <c r="J8" s="28">
        <f>'Electric lighting'!$G8+'Overcast Sky'!J8</f>
        <v>394.23200000000003</v>
      </c>
      <c r="K8" s="28">
        <f>'Electric lighting'!$G8+'Overcast Sky'!K8</f>
        <v>364.8</v>
      </c>
      <c r="L8" s="28">
        <f>'Electric lighting'!$G8+'Overcast Sky'!L8</f>
        <v>686.65239999999994</v>
      </c>
      <c r="M8" s="28">
        <f>'Electric lighting'!$G8+'Overcast Sky'!M8</f>
        <v>992.90020000000004</v>
      </c>
      <c r="N8" s="28">
        <f>'Electric lighting'!$G8+'Overcast Sky'!N8</f>
        <v>1254.7022999999999</v>
      </c>
      <c r="O8" s="28">
        <f>'Electric lighting'!$G8+'Overcast Sky'!O8</f>
        <v>1452.547</v>
      </c>
      <c r="P8" s="28">
        <f>'Electric lighting'!$G8+'Overcast Sky'!P8</f>
        <v>1644.018</v>
      </c>
      <c r="Q8" s="28">
        <f>'Electric lighting'!$G8+'Overcast Sky'!Q8</f>
        <v>1342.8332</v>
      </c>
      <c r="R8" s="28">
        <f>'Electric lighting'!$G8+'Overcast Sky'!R8</f>
        <v>1123.4160999999999</v>
      </c>
      <c r="S8" s="28">
        <f>'Electric lighting'!$G8+'Overcast Sky'!S8</f>
        <v>1020.5464999999999</v>
      </c>
      <c r="T8" s="28">
        <f>'Electric lighting'!$G8+'Overcast Sky'!T8</f>
        <v>874.59649999999999</v>
      </c>
      <c r="U8" s="28">
        <f>'Electric lighting'!$G8+'Overcast Sky'!U8</f>
        <v>526.52909999999997</v>
      </c>
      <c r="V8" s="28">
        <f>'Electric lighting'!$G8+'Overcast Sky'!V8</f>
        <v>882.61979999999994</v>
      </c>
      <c r="W8" s="28">
        <f>'Electric lighting'!$G8+'Overcast Sky'!W8</f>
        <v>1195.385</v>
      </c>
      <c r="X8" s="28">
        <f>'Electric lighting'!$G8+'Overcast Sky'!X8</f>
        <v>1384.877</v>
      </c>
      <c r="Y8" s="28">
        <f>'Electric lighting'!$G8+'Overcast Sky'!Y8</f>
        <v>1638.9880000000001</v>
      </c>
      <c r="Z8" s="28">
        <f>'Electric lighting'!$G8+'Overcast Sky'!Z8</f>
        <v>2030.2239999999999</v>
      </c>
      <c r="AA8" s="28">
        <f>'Electric lighting'!$G8+'Overcast Sky'!AA8</f>
        <v>2020.44</v>
      </c>
      <c r="AB8" s="28">
        <f>'Electric lighting'!$G8+'Overcast Sky'!AB8</f>
        <v>1870.116</v>
      </c>
      <c r="AC8" s="28">
        <f>'Electric lighting'!$G8+'Overcast Sky'!AC8</f>
        <v>1689.521</v>
      </c>
      <c r="AD8" s="28">
        <f>'Electric lighting'!$G8+'Overcast Sky'!AD8</f>
        <v>1358.1514</v>
      </c>
      <c r="AE8" s="28">
        <f>'Electric lighting'!$G8+'Overcast Sky'!AE8</f>
        <v>1034.0386000000001</v>
      </c>
    </row>
    <row r="9" spans="1:33" x14ac:dyDescent="0.3">
      <c r="A9" s="69" t="s">
        <v>23</v>
      </c>
      <c r="B9" s="28">
        <f>'Electric lighting'!$G9+'Overcast Sky'!B9</f>
        <v>443.25478999999996</v>
      </c>
      <c r="C9" s="28">
        <f>'Electric lighting'!$G9+'Overcast Sky'!C9</f>
        <v>587.06739999999991</v>
      </c>
      <c r="D9" s="28">
        <f>'Electric lighting'!$G9+'Overcast Sky'!D9</f>
        <v>736.12689999999998</v>
      </c>
      <c r="E9" s="28">
        <f>'Electric lighting'!$G9+'Overcast Sky'!E9</f>
        <v>837.29610000000002</v>
      </c>
      <c r="F9" s="28">
        <f>'Electric lighting'!$G9+'Overcast Sky'!F9</f>
        <v>892.04179999999997</v>
      </c>
      <c r="G9" s="28">
        <f>'Electric lighting'!$G9+'Overcast Sky'!G9</f>
        <v>903.28909999999996</v>
      </c>
      <c r="H9" s="28">
        <f>'Electric lighting'!$G9+'Overcast Sky'!H9</f>
        <v>827.27229999999997</v>
      </c>
      <c r="I9" s="28">
        <f>'Electric lighting'!$G9+'Overcast Sky'!I9</f>
        <v>576.05039999999997</v>
      </c>
      <c r="J9" s="28">
        <f>'Electric lighting'!$G9+'Overcast Sky'!J9</f>
        <v>432.10281999999995</v>
      </c>
      <c r="K9" s="28">
        <f>'Electric lighting'!$G9+'Overcast Sky'!K9</f>
        <v>395.4</v>
      </c>
      <c r="L9" s="28">
        <f>'Electric lighting'!$G9+'Overcast Sky'!L9</f>
        <v>950.0068</v>
      </c>
      <c r="M9" s="28">
        <f>'Electric lighting'!$G9+'Overcast Sky'!M9</f>
        <v>1120.3025</v>
      </c>
      <c r="N9" s="28">
        <f>'Electric lighting'!$G9+'Overcast Sky'!N9</f>
        <v>1598.4479999999999</v>
      </c>
      <c r="O9" s="28">
        <f>'Electric lighting'!$G9+'Overcast Sky'!O9</f>
        <v>1858.643</v>
      </c>
      <c r="P9" s="28">
        <f>'Electric lighting'!$G9+'Overcast Sky'!P9</f>
        <v>2269.4549999999999</v>
      </c>
      <c r="Q9" s="28">
        <f>'Electric lighting'!$G9+'Overcast Sky'!Q9</f>
        <v>1752.9839999999999</v>
      </c>
      <c r="R9" s="28">
        <f>'Electric lighting'!$G9+'Overcast Sky'!R9</f>
        <v>1386.5216</v>
      </c>
      <c r="S9" s="28">
        <f>'Electric lighting'!$G9+'Overcast Sky'!S9</f>
        <v>1285.6844000000001</v>
      </c>
      <c r="T9" s="28">
        <f>'Electric lighting'!$G9+'Overcast Sky'!T9</f>
        <v>1085.2544</v>
      </c>
      <c r="U9" s="28">
        <f>'Electric lighting'!$G9+'Overcast Sky'!U9</f>
        <v>610.59479999999996</v>
      </c>
      <c r="V9" s="28">
        <f>'Electric lighting'!$G9+'Overcast Sky'!V9</f>
        <v>1238.3119999999999</v>
      </c>
      <c r="W9" s="28">
        <f>'Electric lighting'!$G9+'Overcast Sky'!W9</f>
        <v>1534.2260000000001</v>
      </c>
      <c r="X9" s="28">
        <f>'Electric lighting'!$G9+'Overcast Sky'!X9</f>
        <v>2004.0129999999999</v>
      </c>
      <c r="Y9" s="28">
        <f>'Electric lighting'!$G9+'Overcast Sky'!Y9</f>
        <v>2232.3679999999999</v>
      </c>
      <c r="Z9" s="28">
        <f>'Electric lighting'!$G9+'Overcast Sky'!Z9</f>
        <v>2723.8440000000001</v>
      </c>
      <c r="AA9" s="28">
        <f>'Electric lighting'!$G9+'Overcast Sky'!AA9</f>
        <v>2295.1799999999998</v>
      </c>
      <c r="AB9" s="28">
        <f>'Electric lighting'!$G9+'Overcast Sky'!AB9</f>
        <v>2564.0190000000002</v>
      </c>
      <c r="AC9" s="28">
        <f>'Electric lighting'!$G9+'Overcast Sky'!AC9</f>
        <v>2389.8420000000001</v>
      </c>
      <c r="AD9" s="28">
        <f>'Electric lighting'!$G9+'Overcast Sky'!AD9</f>
        <v>1631.8319999999999</v>
      </c>
      <c r="AE9" s="28">
        <f>'Electric lighting'!$G9+'Overcast Sky'!AE9</f>
        <v>1363.1351999999999</v>
      </c>
    </row>
    <row r="10" spans="1:33" x14ac:dyDescent="0.3">
      <c r="A10" s="69" t="s">
        <v>27</v>
      </c>
      <c r="B10" s="28">
        <f>'Electric lighting'!$G10+'Overcast Sky'!B10</f>
        <v>471.83771999999999</v>
      </c>
      <c r="C10" s="28">
        <f>'Electric lighting'!$G10+'Overcast Sky'!C10</f>
        <v>689.32209999999998</v>
      </c>
      <c r="D10" s="28">
        <f>'Electric lighting'!$G10+'Overcast Sky'!D10</f>
        <v>946.53689999999995</v>
      </c>
      <c r="E10" s="28">
        <f>'Electric lighting'!$G10+'Overcast Sky'!E10</f>
        <v>1060.5914</v>
      </c>
      <c r="F10" s="28">
        <f>'Electric lighting'!$G10+'Overcast Sky'!F10</f>
        <v>1091.4398000000001</v>
      </c>
      <c r="G10" s="28">
        <f>'Electric lighting'!$G10+'Overcast Sky'!G10</f>
        <v>1078.6855</v>
      </c>
      <c r="H10" s="28">
        <f>'Electric lighting'!$G10+'Overcast Sky'!H10</f>
        <v>913.27109999999993</v>
      </c>
      <c r="I10" s="28">
        <f>'Electric lighting'!$G10+'Overcast Sky'!I10</f>
        <v>670.10040000000004</v>
      </c>
      <c r="J10" s="28">
        <f>'Electric lighting'!$G10+'Overcast Sky'!J10</f>
        <v>461.97507000000002</v>
      </c>
      <c r="K10" s="28">
        <f>'Electric lighting'!$G10+'Overcast Sky'!K10</f>
        <v>404.5</v>
      </c>
      <c r="L10" s="28">
        <f>'Electric lighting'!$G10+'Overcast Sky'!L10</f>
        <v>1128.7444</v>
      </c>
      <c r="M10" s="28">
        <f>'Electric lighting'!$G10+'Overcast Sky'!M10</f>
        <v>1481.5350000000001</v>
      </c>
      <c r="N10" s="28">
        <f>'Electric lighting'!$G10+'Overcast Sky'!N10</f>
        <v>2020.6130000000001</v>
      </c>
      <c r="O10" s="28">
        <f>'Electric lighting'!$G10+'Overcast Sky'!O10</f>
        <v>2380.1310000000003</v>
      </c>
      <c r="P10" s="28">
        <f>'Electric lighting'!$G10+'Overcast Sky'!P10</f>
        <v>2779.3110000000001</v>
      </c>
      <c r="Q10" s="28">
        <f>'Electric lighting'!$G10+'Overcast Sky'!Q10</f>
        <v>2588.326</v>
      </c>
      <c r="R10" s="28">
        <f>'Electric lighting'!$G10+'Overcast Sky'!R10</f>
        <v>2102.2690000000002</v>
      </c>
      <c r="S10" s="28">
        <f>'Electric lighting'!$G10+'Overcast Sky'!S10</f>
        <v>1610.3969999999999</v>
      </c>
      <c r="T10" s="28">
        <f>'Electric lighting'!$G10+'Overcast Sky'!T10</f>
        <v>1241.8510000000001</v>
      </c>
      <c r="U10" s="28">
        <f>'Electric lighting'!$G10+'Overcast Sky'!U10</f>
        <v>674.9271</v>
      </c>
      <c r="V10" s="28">
        <f>'Electric lighting'!$G10+'Overcast Sky'!V10</f>
        <v>1489.2670000000001</v>
      </c>
      <c r="W10" s="28">
        <f>'Electric lighting'!$G10+'Overcast Sky'!W10</f>
        <v>1876.568</v>
      </c>
      <c r="X10" s="28">
        <f>'Electric lighting'!$G10+'Overcast Sky'!X10</f>
        <v>2901.8960000000002</v>
      </c>
      <c r="Y10" s="28">
        <f>'Electric lighting'!$G10+'Overcast Sky'!Y10</f>
        <v>3055.1239999999998</v>
      </c>
      <c r="Z10" s="28">
        <f>'Electric lighting'!$G10+'Overcast Sky'!Z10</f>
        <v>4135.1949999999997</v>
      </c>
      <c r="AA10" s="28">
        <f>'Electric lighting'!$G10+'Overcast Sky'!AA10</f>
        <v>3530.0450000000001</v>
      </c>
      <c r="AB10" s="28">
        <f>'Electric lighting'!$G10+'Overcast Sky'!AB10</f>
        <v>3293.4879999999998</v>
      </c>
      <c r="AC10" s="28">
        <f>'Electric lighting'!$G10+'Overcast Sky'!AC10</f>
        <v>2872.6689999999999</v>
      </c>
      <c r="AD10" s="28">
        <f>'Electric lighting'!$G10+'Overcast Sky'!AD10</f>
        <v>2233.25</v>
      </c>
      <c r="AE10" s="28">
        <f>'Electric lighting'!$G10+'Overcast Sky'!AE10</f>
        <v>1935.395</v>
      </c>
    </row>
    <row r="11" spans="1:33" x14ac:dyDescent="0.3">
      <c r="A11" s="69" t="s">
        <v>28</v>
      </c>
      <c r="B11" s="28">
        <f>'Electric lighting'!$G11+'Overcast Sky'!B11</f>
        <v>457.09200999999996</v>
      </c>
      <c r="C11" s="28">
        <f>'Electric lighting'!$G11+'Overcast Sky'!C11</f>
        <v>782.93439999999998</v>
      </c>
      <c r="D11" s="28">
        <f>'Electric lighting'!$G11+'Overcast Sky'!D11</f>
        <v>1144.3316</v>
      </c>
      <c r="E11" s="28">
        <f>'Electric lighting'!$G11+'Overcast Sky'!E11</f>
        <v>1294.1161</v>
      </c>
      <c r="F11" s="28">
        <f>'Electric lighting'!$G11+'Overcast Sky'!F11</f>
        <v>1513.104</v>
      </c>
      <c r="G11" s="28">
        <f>'Electric lighting'!$G11+'Overcast Sky'!G11</f>
        <v>1356.8344999999999</v>
      </c>
      <c r="H11" s="28">
        <f>'Electric lighting'!$G11+'Overcast Sky'!H11</f>
        <v>1126.5442</v>
      </c>
      <c r="I11" s="28">
        <f>'Electric lighting'!$G11+'Overcast Sky'!I11</f>
        <v>760.55430000000001</v>
      </c>
      <c r="J11" s="28">
        <f>'Electric lighting'!$G11+'Overcast Sky'!J11</f>
        <v>468.60307</v>
      </c>
      <c r="K11" s="28">
        <f>'Electric lighting'!$G11+'Overcast Sky'!K11</f>
        <v>375.2</v>
      </c>
      <c r="L11" s="28">
        <f>'Electric lighting'!$G11+'Overcast Sky'!L11</f>
        <v>1450.3120000000001</v>
      </c>
      <c r="M11" s="28">
        <f>'Electric lighting'!$G11+'Overcast Sky'!M11</f>
        <v>2512.1239999999998</v>
      </c>
      <c r="N11" s="28">
        <f>'Electric lighting'!$G11+'Overcast Sky'!N11</f>
        <v>3020.846</v>
      </c>
      <c r="O11" s="28">
        <f>'Electric lighting'!$G11+'Overcast Sky'!O11</f>
        <v>3311.2249999999999</v>
      </c>
      <c r="P11" s="28">
        <f>'Electric lighting'!$G11+'Overcast Sky'!P11</f>
        <v>4206.0619999999999</v>
      </c>
      <c r="Q11" s="28">
        <f>'Electric lighting'!$G11+'Overcast Sky'!Q11</f>
        <v>3574.587</v>
      </c>
      <c r="R11" s="28">
        <f>'Electric lighting'!$G11+'Overcast Sky'!R11</f>
        <v>2683.1609999999996</v>
      </c>
      <c r="S11" s="28">
        <f>'Electric lighting'!$G11+'Overcast Sky'!S11</f>
        <v>2058.585</v>
      </c>
      <c r="T11" s="28">
        <f>'Electric lighting'!$G11+'Overcast Sky'!T11</f>
        <v>1593.5350000000001</v>
      </c>
      <c r="U11" s="28">
        <f>'Electric lighting'!$G11+'Overcast Sky'!U11</f>
        <v>844.28559999999993</v>
      </c>
      <c r="V11" s="28">
        <f>'Electric lighting'!$G11+'Overcast Sky'!V11</f>
        <v>1895.29</v>
      </c>
      <c r="W11" s="28">
        <f>'Electric lighting'!$G11+'Overcast Sky'!W11</f>
        <v>2828.7689999999998</v>
      </c>
      <c r="X11" s="28">
        <f>'Electric lighting'!$G11+'Overcast Sky'!X11</f>
        <v>3578.973</v>
      </c>
      <c r="Y11" s="28">
        <f>'Electric lighting'!$G11+'Overcast Sky'!Y11</f>
        <v>4170.2290000000003</v>
      </c>
      <c r="Z11" s="28">
        <f>'Electric lighting'!$G11+'Overcast Sky'!Z11</f>
        <v>5416.5069999999996</v>
      </c>
      <c r="AA11" s="28">
        <f>'Electric lighting'!$G11+'Overcast Sky'!AA11</f>
        <v>4704.116</v>
      </c>
      <c r="AB11" s="28">
        <f>'Electric lighting'!$G11+'Overcast Sky'!AB11</f>
        <v>4742.8029999999999</v>
      </c>
      <c r="AC11" s="28">
        <f>'Electric lighting'!$G11+'Overcast Sky'!AC11</f>
        <v>4480.4870000000001</v>
      </c>
      <c r="AD11" s="28">
        <f>'Electric lighting'!$G11+'Overcast Sky'!AD11</f>
        <v>3135.8219999999997</v>
      </c>
      <c r="AE11" s="28">
        <f>'Electric lighting'!$G11+'Overcast Sky'!AE11</f>
        <v>2411.9319999999998</v>
      </c>
    </row>
    <row r="12" spans="1:33" ht="15" thickBot="1" x14ac:dyDescent="0.35">
      <c r="A12" s="70" t="s">
        <v>11</v>
      </c>
      <c r="B12" s="28">
        <f>'Electric lighting'!$G12+'Overcast Sky'!B12</f>
        <v>324.628355</v>
      </c>
      <c r="C12" s="28">
        <f>'Electric lighting'!$G12+'Overcast Sky'!C12</f>
        <v>358.83186999999998</v>
      </c>
      <c r="D12" s="28">
        <f>'Electric lighting'!$G12+'Overcast Sky'!D12</f>
        <v>372.98864000000003</v>
      </c>
      <c r="E12" s="28">
        <f>'Electric lighting'!$G12+'Overcast Sky'!E12</f>
        <v>411.88875000000002</v>
      </c>
      <c r="F12" s="28">
        <f>'Electric lighting'!$G12+'Overcast Sky'!F12</f>
        <v>418.88420000000002</v>
      </c>
      <c r="G12" s="28">
        <f>'Electric lighting'!$G12+'Overcast Sky'!G12</f>
        <v>440.01089999999999</v>
      </c>
      <c r="H12" s="28">
        <f>'Electric lighting'!$G12+'Overcast Sky'!H12</f>
        <v>402.89538000000005</v>
      </c>
      <c r="I12" s="28">
        <f>'Electric lighting'!$G12+'Overcast Sky'!I12</f>
        <v>351.22050999999999</v>
      </c>
      <c r="J12" s="28">
        <f>'Electric lighting'!$G12+'Overcast Sky'!J12</f>
        <v>323.67076000000003</v>
      </c>
      <c r="K12" s="28">
        <f>'Electric lighting'!$G12+'Overcast Sky'!K12</f>
        <v>316.3</v>
      </c>
      <c r="L12" s="28">
        <f>'Electric lighting'!$G12+'Overcast Sky'!L12</f>
        <v>431.65960000000001</v>
      </c>
      <c r="M12" s="28">
        <f>'Electric lighting'!$G12+'Overcast Sky'!M12</f>
        <v>453.80920000000003</v>
      </c>
      <c r="N12" s="28">
        <f>'Electric lighting'!$G12+'Overcast Sky'!N12</f>
        <v>560.74599999999998</v>
      </c>
      <c r="O12" s="28">
        <f>'Electric lighting'!$G12+'Overcast Sky'!O12</f>
        <v>589.12260000000003</v>
      </c>
      <c r="P12" s="28">
        <f>'Electric lighting'!$G12+'Overcast Sky'!P12</f>
        <v>590.03250000000003</v>
      </c>
      <c r="Q12" s="28">
        <f>'Electric lighting'!$G12+'Overcast Sky'!Q12</f>
        <v>679.03829999999994</v>
      </c>
      <c r="R12" s="28">
        <f>'Electric lighting'!$G12+'Overcast Sky'!R12</f>
        <v>543.12239999999997</v>
      </c>
      <c r="S12" s="28">
        <f>'Electric lighting'!$G12+'Overcast Sky'!S12</f>
        <v>503.40070000000003</v>
      </c>
      <c r="T12" s="28">
        <f>'Electric lighting'!$G12+'Overcast Sky'!T12</f>
        <v>410.00968</v>
      </c>
      <c r="U12" s="28">
        <f>'Electric lighting'!$G12+'Overcast Sky'!U12</f>
        <v>362.29147</v>
      </c>
      <c r="V12" s="28">
        <f>'Electric lighting'!$G12+'Overcast Sky'!V12</f>
        <v>442.33760000000001</v>
      </c>
      <c r="W12" s="28">
        <f>'Electric lighting'!$G12+'Overcast Sky'!W12</f>
        <v>549.02449999999999</v>
      </c>
      <c r="X12" s="28">
        <f>'Electric lighting'!$G12+'Overcast Sky'!X12</f>
        <v>595.70569999999998</v>
      </c>
      <c r="Y12" s="28">
        <f>'Electric lighting'!$G12+'Overcast Sky'!Y12</f>
        <v>643.4982</v>
      </c>
      <c r="Z12" s="28">
        <f>'Electric lighting'!$G12+'Overcast Sky'!Z12</f>
        <v>678.58760000000007</v>
      </c>
      <c r="AA12" s="28">
        <f>'Electric lighting'!$G12+'Overcast Sky'!AA12</f>
        <v>829.46430000000009</v>
      </c>
      <c r="AB12" s="28">
        <f>'Electric lighting'!$G12+'Overcast Sky'!AB12</f>
        <v>804.07539999999995</v>
      </c>
      <c r="AC12" s="28">
        <f>'Electric lighting'!$G12+'Overcast Sky'!AC12</f>
        <v>657.97140000000002</v>
      </c>
      <c r="AD12" s="28">
        <f>'Electric lighting'!$G12+'Overcast Sky'!AD12</f>
        <v>619.69720000000007</v>
      </c>
      <c r="AE12" s="28">
        <f>'Electric lighting'!$G12+'Overcast Sky'!AE12</f>
        <v>615.60919999999999</v>
      </c>
    </row>
    <row r="13" spans="1:33" ht="15" thickTop="1" x14ac:dyDescent="0.3">
      <c r="A13" s="69" t="s">
        <v>12</v>
      </c>
      <c r="B13" s="28">
        <f>'Electric lighting'!$G13+'Overcast Sky'!B13</f>
        <v>345.84109000000001</v>
      </c>
      <c r="C13" s="28">
        <f>'Electric lighting'!$G13+'Overcast Sky'!C13</f>
        <v>385.20677000000001</v>
      </c>
      <c r="D13" s="28">
        <f>'Electric lighting'!$G13+'Overcast Sky'!D13</f>
        <v>398.72805999999997</v>
      </c>
      <c r="E13" s="28">
        <f>'Electric lighting'!$G13+'Overcast Sky'!E13</f>
        <v>470.14409999999998</v>
      </c>
      <c r="F13" s="28">
        <f>'Electric lighting'!$G13+'Overcast Sky'!F13</f>
        <v>447.88139999999999</v>
      </c>
      <c r="G13" s="28">
        <f>'Electric lighting'!$G13+'Overcast Sky'!G13</f>
        <v>450.19779999999997</v>
      </c>
      <c r="H13" s="28">
        <f>'Electric lighting'!$G13+'Overcast Sky'!H13</f>
        <v>428.08942999999999</v>
      </c>
      <c r="I13" s="28">
        <f>'Electric lighting'!$G13+'Overcast Sky'!I13</f>
        <v>379.87354999999997</v>
      </c>
      <c r="J13" s="28">
        <f>'Electric lighting'!$G13+'Overcast Sky'!J13</f>
        <v>344.048609</v>
      </c>
      <c r="K13" s="28">
        <f>'Electric lighting'!$G13+'Overcast Sky'!K13</f>
        <v>337.2</v>
      </c>
      <c r="L13" s="28">
        <f>'Electric lighting'!$G13+'Overcast Sky'!L13</f>
        <v>446.24779999999998</v>
      </c>
      <c r="M13" s="28">
        <f>'Electric lighting'!$G13+'Overcast Sky'!M13</f>
        <v>501.80520000000001</v>
      </c>
      <c r="N13" s="28">
        <f>'Electric lighting'!$G13+'Overcast Sky'!N13</f>
        <v>616.02330000000006</v>
      </c>
      <c r="O13" s="28">
        <f>'Electric lighting'!$G13+'Overcast Sky'!O13</f>
        <v>610.375</v>
      </c>
      <c r="P13" s="28">
        <f>'Electric lighting'!$G13+'Overcast Sky'!P13</f>
        <v>675.85649999999998</v>
      </c>
      <c r="Q13" s="28">
        <f>'Electric lighting'!$G13+'Overcast Sky'!Q13</f>
        <v>679.18029999999999</v>
      </c>
      <c r="R13" s="28">
        <f>'Electric lighting'!$G13+'Overcast Sky'!R13</f>
        <v>623.20309999999995</v>
      </c>
      <c r="S13" s="28">
        <f>'Electric lighting'!$G13+'Overcast Sky'!S13</f>
        <v>555.74950000000001</v>
      </c>
      <c r="T13" s="28">
        <f>'Electric lighting'!$G13+'Overcast Sky'!T13</f>
        <v>482.26900000000001</v>
      </c>
      <c r="U13" s="28">
        <f>'Electric lighting'!$G13+'Overcast Sky'!U13</f>
        <v>397.53661</v>
      </c>
      <c r="V13" s="28">
        <f>'Electric lighting'!$G13+'Overcast Sky'!V13</f>
        <v>517.745</v>
      </c>
      <c r="W13" s="28">
        <f>'Electric lighting'!$G13+'Overcast Sky'!W13</f>
        <v>617.65609999999992</v>
      </c>
      <c r="X13" s="28">
        <f>'Electric lighting'!$G13+'Overcast Sky'!X13</f>
        <v>707.36379999999997</v>
      </c>
      <c r="Y13" s="28">
        <f>'Electric lighting'!$G13+'Overcast Sky'!Y13</f>
        <v>805.09670000000006</v>
      </c>
      <c r="Z13" s="28">
        <f>'Electric lighting'!$G13+'Overcast Sky'!Z13</f>
        <v>852.81539999999995</v>
      </c>
      <c r="AA13" s="28">
        <f>'Electric lighting'!$G13+'Overcast Sky'!AA13</f>
        <v>901.81240000000003</v>
      </c>
      <c r="AB13" s="28">
        <f>'Electric lighting'!$G13+'Overcast Sky'!AB13</f>
        <v>807.41319999999996</v>
      </c>
      <c r="AC13" s="28">
        <f>'Electric lighting'!$G13+'Overcast Sky'!AC13</f>
        <v>711.49939999999992</v>
      </c>
      <c r="AD13" s="28">
        <f>'Electric lighting'!$G13+'Overcast Sky'!AD13</f>
        <v>606.98099999999999</v>
      </c>
      <c r="AE13" s="28">
        <f>'Electric lighting'!$G13+'Overcast Sky'!AE13</f>
        <v>632.52859999999998</v>
      </c>
    </row>
    <row r="14" spans="1:33" x14ac:dyDescent="0.3">
      <c r="A14" s="69" t="s">
        <v>13</v>
      </c>
      <c r="B14" s="28">
        <f>'Electric lighting'!$G14+'Overcast Sky'!B14</f>
        <v>334.50779</v>
      </c>
      <c r="C14" s="28">
        <f>'Electric lighting'!$G14+'Overcast Sky'!C14</f>
        <v>391.08711999999997</v>
      </c>
      <c r="D14" s="28">
        <f>'Electric lighting'!$G14+'Overcast Sky'!D14</f>
        <v>401.93987999999996</v>
      </c>
      <c r="E14" s="28">
        <f>'Electric lighting'!$G14+'Overcast Sky'!E14</f>
        <v>480.31959999999998</v>
      </c>
      <c r="F14" s="28">
        <f>'Electric lighting'!$G14+'Overcast Sky'!F14</f>
        <v>464.51850000000002</v>
      </c>
      <c r="G14" s="28">
        <f>'Electric lighting'!$G14+'Overcast Sky'!G14</f>
        <v>450.27089999999998</v>
      </c>
      <c r="H14" s="28">
        <f>'Electric lighting'!$G14+'Overcast Sky'!H14</f>
        <v>449.16879999999998</v>
      </c>
      <c r="I14" s="28">
        <f>'Electric lighting'!$G14+'Overcast Sky'!I14</f>
        <v>371.44621999999998</v>
      </c>
      <c r="J14" s="28">
        <f>'Electric lighting'!$G14+'Overcast Sky'!J14</f>
        <v>336.11514999999997</v>
      </c>
      <c r="K14" s="28">
        <f>'Electric lighting'!$G14+'Overcast Sky'!K14</f>
        <v>323.89999999999998</v>
      </c>
      <c r="L14" s="28">
        <f>'Electric lighting'!$G14+'Overcast Sky'!L14</f>
        <v>502.72589999999997</v>
      </c>
      <c r="M14" s="28">
        <f>'Electric lighting'!$G14+'Overcast Sky'!M14</f>
        <v>556.90350000000001</v>
      </c>
      <c r="N14" s="28">
        <f>'Electric lighting'!$G14+'Overcast Sky'!N14</f>
        <v>606.65560000000005</v>
      </c>
      <c r="O14" s="28">
        <f>'Electric lighting'!$G14+'Overcast Sky'!O14</f>
        <v>677.65840000000003</v>
      </c>
      <c r="P14" s="28">
        <f>'Electric lighting'!$G14+'Overcast Sky'!P14</f>
        <v>776.51689999999996</v>
      </c>
      <c r="Q14" s="28">
        <f>'Electric lighting'!$G14+'Overcast Sky'!Q14</f>
        <v>793.04250000000002</v>
      </c>
      <c r="R14" s="28">
        <f>'Electric lighting'!$G14+'Overcast Sky'!R14</f>
        <v>668.45069999999998</v>
      </c>
      <c r="S14" s="28">
        <f>'Electric lighting'!$G14+'Overcast Sky'!S14</f>
        <v>545.20869999999991</v>
      </c>
      <c r="T14" s="28">
        <f>'Electric lighting'!$G14+'Overcast Sky'!T14</f>
        <v>468.08600000000001</v>
      </c>
      <c r="U14" s="28">
        <f>'Electric lighting'!$G14+'Overcast Sky'!U14</f>
        <v>387.31725999999998</v>
      </c>
      <c r="V14" s="28">
        <f>'Electric lighting'!$G14+'Overcast Sky'!V14</f>
        <v>554.56359999999995</v>
      </c>
      <c r="W14" s="28">
        <f>'Electric lighting'!$G14+'Overcast Sky'!W14</f>
        <v>670.81320000000005</v>
      </c>
      <c r="X14" s="28">
        <f>'Electric lighting'!$G14+'Overcast Sky'!X14</f>
        <v>881.76890000000003</v>
      </c>
      <c r="Y14" s="28">
        <f>'Electric lighting'!$G14+'Overcast Sky'!Y14</f>
        <v>883.09929999999997</v>
      </c>
      <c r="Z14" s="28">
        <f>'Electric lighting'!$G14+'Overcast Sky'!Z14</f>
        <v>1158.047</v>
      </c>
      <c r="AA14" s="28">
        <f>'Electric lighting'!$G14+'Overcast Sky'!AA14</f>
        <v>906.55380000000002</v>
      </c>
      <c r="AB14" s="28">
        <f>'Electric lighting'!$G14+'Overcast Sky'!AB14</f>
        <v>1010.2923</v>
      </c>
      <c r="AC14" s="28">
        <f>'Electric lighting'!$G14+'Overcast Sky'!AC14</f>
        <v>896.09669999999994</v>
      </c>
      <c r="AD14" s="28">
        <f>'Electric lighting'!$G14+'Overcast Sky'!AD14</f>
        <v>763.78369999999995</v>
      </c>
      <c r="AE14" s="28">
        <f>'Electric lighting'!$G14+'Overcast Sky'!AE14</f>
        <v>674.27119999999991</v>
      </c>
    </row>
    <row r="15" spans="1:33" x14ac:dyDescent="0.3">
      <c r="A15" s="69" t="s">
        <v>14</v>
      </c>
      <c r="B15" s="28">
        <f>'Electric lighting'!$G15+'Overcast Sky'!B15</f>
        <v>313.23885999999999</v>
      </c>
      <c r="C15" s="28">
        <f>'Electric lighting'!$G15+'Overcast Sky'!C15</f>
        <v>366.16584</v>
      </c>
      <c r="D15" s="28">
        <f>'Electric lighting'!$G15+'Overcast Sky'!D15</f>
        <v>410.5575</v>
      </c>
      <c r="E15" s="28">
        <f>'Electric lighting'!$G15+'Overcast Sky'!E15</f>
        <v>448.72309999999999</v>
      </c>
      <c r="F15" s="28">
        <f>'Electric lighting'!$G15+'Overcast Sky'!F15</f>
        <v>478.85239999999999</v>
      </c>
      <c r="G15" s="28">
        <f>'Electric lighting'!$G15+'Overcast Sky'!G15</f>
        <v>479.22230000000002</v>
      </c>
      <c r="H15" s="28">
        <f>'Electric lighting'!$G15+'Overcast Sky'!H15</f>
        <v>428.82029999999997</v>
      </c>
      <c r="I15" s="28">
        <f>'Electric lighting'!$G15+'Overcast Sky'!I15</f>
        <v>375.91711999999995</v>
      </c>
      <c r="J15" s="28">
        <f>'Electric lighting'!$G15+'Overcast Sky'!J15</f>
        <v>313.37333000000001</v>
      </c>
      <c r="K15" s="28">
        <f>'Electric lighting'!$G15+'Overcast Sky'!K15</f>
        <v>298.2</v>
      </c>
      <c r="L15" s="28">
        <f>'Electric lighting'!$G15+'Overcast Sky'!L15</f>
        <v>452.2765</v>
      </c>
      <c r="M15" s="28">
        <f>'Electric lighting'!$G15+'Overcast Sky'!M15</f>
        <v>552.06859999999995</v>
      </c>
      <c r="N15" s="28">
        <f>'Electric lighting'!$G15+'Overcast Sky'!N15</f>
        <v>747.17840000000001</v>
      </c>
      <c r="O15" s="28">
        <f>'Electric lighting'!$G15+'Overcast Sky'!O15</f>
        <v>750.04549999999995</v>
      </c>
      <c r="P15" s="28">
        <f>'Electric lighting'!$G15+'Overcast Sky'!P15</f>
        <v>785.70319999999992</v>
      </c>
      <c r="Q15" s="28">
        <f>'Electric lighting'!$G15+'Overcast Sky'!Q15</f>
        <v>831.72610000000009</v>
      </c>
      <c r="R15" s="28">
        <f>'Electric lighting'!$G15+'Overcast Sky'!R15</f>
        <v>704.8338</v>
      </c>
      <c r="S15" s="28">
        <f>'Electric lighting'!$G15+'Overcast Sky'!S15</f>
        <v>583.33019999999999</v>
      </c>
      <c r="T15" s="28">
        <f>'Electric lighting'!$G15+'Overcast Sky'!T15</f>
        <v>483.15030000000002</v>
      </c>
      <c r="U15" s="28">
        <f>'Electric lighting'!$G15+'Overcast Sky'!U15</f>
        <v>386.79109</v>
      </c>
      <c r="V15" s="28">
        <f>'Electric lighting'!$G15+'Overcast Sky'!V15</f>
        <v>543.01209999999992</v>
      </c>
      <c r="W15" s="28">
        <f>'Electric lighting'!$G15+'Overcast Sky'!W15</f>
        <v>708.27299999999991</v>
      </c>
      <c r="X15" s="28">
        <f>'Electric lighting'!$G15+'Overcast Sky'!X15</f>
        <v>908.50520000000006</v>
      </c>
      <c r="Y15" s="28">
        <f>'Electric lighting'!$G15+'Overcast Sky'!Y15</f>
        <v>1063.0622000000001</v>
      </c>
      <c r="Z15" s="28">
        <f>'Electric lighting'!$G15+'Overcast Sky'!Z15</f>
        <v>1159.308</v>
      </c>
      <c r="AA15" s="28">
        <f>'Electric lighting'!$G15+'Overcast Sky'!AA15</f>
        <v>1083.0997</v>
      </c>
      <c r="AB15" s="28">
        <f>'Electric lighting'!$G15+'Overcast Sky'!AB15</f>
        <v>1091.5923</v>
      </c>
      <c r="AC15" s="28">
        <f>'Electric lighting'!$G15+'Overcast Sky'!AC15</f>
        <v>970.90740000000005</v>
      </c>
      <c r="AD15" s="28">
        <f>'Electric lighting'!$G15+'Overcast Sky'!AD15</f>
        <v>839.15120000000002</v>
      </c>
      <c r="AE15" s="28">
        <f>'Electric lighting'!$G15+'Overcast Sky'!AE15</f>
        <v>708.79420000000005</v>
      </c>
    </row>
    <row r="16" spans="1:33" x14ac:dyDescent="0.3">
      <c r="A16" s="69" t="s">
        <v>15</v>
      </c>
      <c r="B16" s="28">
        <f>'Electric lighting'!$G16+'Overcast Sky'!B16</f>
        <v>308.98180000000002</v>
      </c>
      <c r="C16" s="28">
        <f>'Electric lighting'!$G16+'Overcast Sky'!C16</f>
        <v>373.76783999999998</v>
      </c>
      <c r="D16" s="28">
        <f>'Electric lighting'!$G16+'Overcast Sky'!D16</f>
        <v>441.3433</v>
      </c>
      <c r="E16" s="28">
        <f>'Electric lighting'!$G16+'Overcast Sky'!E16</f>
        <v>510.65499999999997</v>
      </c>
      <c r="F16" s="28">
        <f>'Electric lighting'!$G16+'Overcast Sky'!F16</f>
        <v>530.19590000000005</v>
      </c>
      <c r="G16" s="28">
        <f>'Electric lighting'!$G16+'Overcast Sky'!G16</f>
        <v>502.07979999999998</v>
      </c>
      <c r="H16" s="28">
        <f>'Electric lighting'!$G16+'Overcast Sky'!H16</f>
        <v>458.79380000000003</v>
      </c>
      <c r="I16" s="28">
        <f>'Electric lighting'!$G16+'Overcast Sky'!I16</f>
        <v>366.61949000000004</v>
      </c>
      <c r="J16" s="28">
        <f>'Electric lighting'!$G16+'Overcast Sky'!J16</f>
        <v>307.37031999999999</v>
      </c>
      <c r="K16" s="28">
        <f>'Electric lighting'!$G16+'Overcast Sky'!K16</f>
        <v>286.8</v>
      </c>
      <c r="L16" s="28">
        <f>'Electric lighting'!$G16+'Overcast Sky'!L16</f>
        <v>523.4778</v>
      </c>
      <c r="M16" s="28">
        <f>'Electric lighting'!$G16+'Overcast Sky'!M16</f>
        <v>628.16030000000001</v>
      </c>
      <c r="N16" s="28">
        <f>'Electric lighting'!$G16+'Overcast Sky'!N16</f>
        <v>891.55619999999999</v>
      </c>
      <c r="O16" s="28">
        <f>'Electric lighting'!$G16+'Overcast Sky'!O16</f>
        <v>927.80130000000008</v>
      </c>
      <c r="P16" s="28">
        <f>'Electric lighting'!$G16+'Overcast Sky'!P16</f>
        <v>920.923</v>
      </c>
      <c r="Q16" s="28">
        <f>'Electric lighting'!$G16+'Overcast Sky'!Q16</f>
        <v>983.36629999999991</v>
      </c>
      <c r="R16" s="28">
        <f>'Electric lighting'!$G16+'Overcast Sky'!R16</f>
        <v>898.98630000000003</v>
      </c>
      <c r="S16" s="28">
        <f>'Electric lighting'!$G16+'Overcast Sky'!S16</f>
        <v>708.75549999999998</v>
      </c>
      <c r="T16" s="28">
        <f>'Electric lighting'!$G16+'Overcast Sky'!T16</f>
        <v>548.74670000000003</v>
      </c>
      <c r="U16" s="28">
        <f>'Electric lighting'!$G16+'Overcast Sky'!U16</f>
        <v>420.87620000000004</v>
      </c>
      <c r="V16" s="28">
        <f>'Electric lighting'!$G16+'Overcast Sky'!V16</f>
        <v>680.06539999999995</v>
      </c>
      <c r="W16" s="28">
        <f>'Electric lighting'!$G16+'Overcast Sky'!W16</f>
        <v>907.03760000000011</v>
      </c>
      <c r="X16" s="28">
        <f>'Electric lighting'!$G16+'Overcast Sky'!X16</f>
        <v>1129.8966</v>
      </c>
      <c r="Y16" s="28">
        <f>'Electric lighting'!$G16+'Overcast Sky'!Y16</f>
        <v>1242.057</v>
      </c>
      <c r="Z16" s="28">
        <f>'Electric lighting'!$G16+'Overcast Sky'!Z16</f>
        <v>1544.627</v>
      </c>
      <c r="AA16" s="28">
        <f>'Electric lighting'!$G16+'Overcast Sky'!AA16</f>
        <v>1331.4969999999998</v>
      </c>
      <c r="AB16" s="28">
        <f>'Electric lighting'!$G16+'Overcast Sky'!AB16</f>
        <v>1327.1309999999999</v>
      </c>
      <c r="AC16" s="28">
        <f>'Electric lighting'!$G16+'Overcast Sky'!AC16</f>
        <v>1025.6413</v>
      </c>
      <c r="AD16" s="28">
        <f>'Electric lighting'!$G16+'Overcast Sky'!AD16</f>
        <v>999.55439999999999</v>
      </c>
      <c r="AE16" s="28">
        <f>'Electric lighting'!$G16+'Overcast Sky'!AE16</f>
        <v>822.54819999999995</v>
      </c>
    </row>
    <row r="17" spans="1:31" x14ac:dyDescent="0.3">
      <c r="A17" s="69" t="s">
        <v>29</v>
      </c>
      <c r="B17" s="28">
        <f>'Electric lighting'!$G17+'Overcast Sky'!B17</f>
        <v>353.92837000000003</v>
      </c>
      <c r="C17" s="28">
        <f>'Electric lighting'!$G17+'Overcast Sky'!C17</f>
        <v>465.67590000000001</v>
      </c>
      <c r="D17" s="28">
        <f>'Electric lighting'!$G17+'Overcast Sky'!D17</f>
        <v>559.21130000000005</v>
      </c>
      <c r="E17" s="28">
        <f>'Electric lighting'!$G17+'Overcast Sky'!E17</f>
        <v>631.85519999999997</v>
      </c>
      <c r="F17" s="28">
        <f>'Electric lighting'!$G17+'Overcast Sky'!F17</f>
        <v>651.72400000000005</v>
      </c>
      <c r="G17" s="28">
        <f>'Electric lighting'!$G17+'Overcast Sky'!G17</f>
        <v>694.65010000000007</v>
      </c>
      <c r="H17" s="28">
        <f>'Electric lighting'!$G17+'Overcast Sky'!H17</f>
        <v>605.51690000000008</v>
      </c>
      <c r="I17" s="28">
        <f>'Electric lighting'!$G17+'Overcast Sky'!I17</f>
        <v>463.1377</v>
      </c>
      <c r="J17" s="28">
        <f>'Electric lighting'!$G17+'Overcast Sky'!J17</f>
        <v>357.04276000000004</v>
      </c>
      <c r="K17" s="28">
        <f>'Electric lighting'!$G17+'Overcast Sky'!K17</f>
        <v>324.60000000000002</v>
      </c>
      <c r="L17" s="28">
        <f>'Electric lighting'!$G17+'Overcast Sky'!L17</f>
        <v>698.80899999999997</v>
      </c>
      <c r="M17" s="28">
        <f>'Electric lighting'!$G17+'Overcast Sky'!M17</f>
        <v>927.08850000000007</v>
      </c>
      <c r="N17" s="28">
        <f>'Electric lighting'!$G17+'Overcast Sky'!N17</f>
        <v>1248.1590000000001</v>
      </c>
      <c r="O17" s="28">
        <f>'Electric lighting'!$G17+'Overcast Sky'!O17</f>
        <v>1479.6179999999999</v>
      </c>
      <c r="P17" s="28">
        <f>'Electric lighting'!$G17+'Overcast Sky'!P17</f>
        <v>1512.8519999999999</v>
      </c>
      <c r="Q17" s="28">
        <f>'Electric lighting'!$G17+'Overcast Sky'!Q17</f>
        <v>1391.306</v>
      </c>
      <c r="R17" s="28">
        <f>'Electric lighting'!$G17+'Overcast Sky'!R17</f>
        <v>1060.3648000000001</v>
      </c>
      <c r="S17" s="28">
        <f>'Electric lighting'!$G17+'Overcast Sky'!S17</f>
        <v>922.45170000000007</v>
      </c>
      <c r="T17" s="28">
        <f>'Electric lighting'!$G17+'Overcast Sky'!T17</f>
        <v>772.70770000000005</v>
      </c>
      <c r="U17" s="28">
        <f>'Electric lighting'!$G17+'Overcast Sky'!U17</f>
        <v>509.80169999999998</v>
      </c>
      <c r="V17" s="28">
        <f>'Electric lighting'!$G17+'Overcast Sky'!V17</f>
        <v>893.58490000000006</v>
      </c>
      <c r="W17" s="28">
        <f>'Electric lighting'!$G17+'Overcast Sky'!W17</f>
        <v>1345.732</v>
      </c>
      <c r="X17" s="28">
        <f>'Electric lighting'!$G17+'Overcast Sky'!X17</f>
        <v>1471.1619999999998</v>
      </c>
      <c r="Y17" s="28">
        <f>'Electric lighting'!$G17+'Overcast Sky'!Y17</f>
        <v>1683.703</v>
      </c>
      <c r="Z17" s="28">
        <f>'Electric lighting'!$G17+'Overcast Sky'!Z17</f>
        <v>2073.864</v>
      </c>
      <c r="AA17" s="28">
        <f>'Electric lighting'!$G17+'Overcast Sky'!AA17</f>
        <v>1842.6840000000002</v>
      </c>
      <c r="AB17" s="28">
        <f>'Electric lighting'!$G17+'Overcast Sky'!AB17</f>
        <v>1807.2710000000002</v>
      </c>
      <c r="AC17" s="28">
        <f>'Electric lighting'!$G17+'Overcast Sky'!AC17</f>
        <v>2006.6260000000002</v>
      </c>
      <c r="AD17" s="28">
        <f>'Electric lighting'!$G17+'Overcast Sky'!AD17</f>
        <v>1373.3600000000001</v>
      </c>
      <c r="AE17" s="28">
        <f>'Electric lighting'!$G17+'Overcast Sky'!AE17</f>
        <v>1005.5432000000001</v>
      </c>
    </row>
    <row r="18" spans="1:31" x14ac:dyDescent="0.3">
      <c r="A18" s="69" t="s">
        <v>24</v>
      </c>
      <c r="B18" s="28">
        <f>'Electric lighting'!$G18+'Overcast Sky'!B18</f>
        <v>390.30785000000003</v>
      </c>
      <c r="C18" s="28">
        <f>'Electric lighting'!$G18+'Overcast Sky'!C18</f>
        <v>528.58500000000004</v>
      </c>
      <c r="D18" s="28">
        <f>'Electric lighting'!$G18+'Overcast Sky'!D18</f>
        <v>699.10519999999997</v>
      </c>
      <c r="E18" s="28">
        <f>'Electric lighting'!$G18+'Overcast Sky'!E18</f>
        <v>757.1554000000001</v>
      </c>
      <c r="F18" s="28">
        <f>'Electric lighting'!$G18+'Overcast Sky'!F18</f>
        <v>814.61689999999999</v>
      </c>
      <c r="G18" s="28">
        <f>'Electric lighting'!$G18+'Overcast Sky'!G18</f>
        <v>912.15660000000003</v>
      </c>
      <c r="H18" s="28">
        <f>'Electric lighting'!$G18+'Overcast Sky'!H18</f>
        <v>693.91340000000002</v>
      </c>
      <c r="I18" s="28">
        <f>'Electric lighting'!$G18+'Overcast Sky'!I18</f>
        <v>520.78449999999998</v>
      </c>
      <c r="J18" s="28">
        <f>'Electric lighting'!$G18+'Overcast Sky'!J18</f>
        <v>391.99028000000004</v>
      </c>
      <c r="K18" s="28">
        <f>'Electric lighting'!$G18+'Overcast Sky'!K18</f>
        <v>353.6</v>
      </c>
      <c r="L18" s="28">
        <f>'Electric lighting'!$G18+'Overcast Sky'!L18</f>
        <v>879.83030000000008</v>
      </c>
      <c r="M18" s="28">
        <f>'Electric lighting'!$G18+'Overcast Sky'!M18</f>
        <v>1088.5951</v>
      </c>
      <c r="N18" s="28">
        <f>'Electric lighting'!$G18+'Overcast Sky'!N18</f>
        <v>1550.8519999999999</v>
      </c>
      <c r="O18" s="28">
        <f>'Electric lighting'!$G18+'Overcast Sky'!O18</f>
        <v>1784.181</v>
      </c>
      <c r="P18" s="28">
        <f>'Electric lighting'!$G18+'Overcast Sky'!P18</f>
        <v>1990.9430000000002</v>
      </c>
      <c r="Q18" s="28">
        <f>'Electric lighting'!$G18+'Overcast Sky'!Q18</f>
        <v>1961.2890000000002</v>
      </c>
      <c r="R18" s="28">
        <f>'Electric lighting'!$G18+'Overcast Sky'!R18</f>
        <v>1337.5636</v>
      </c>
      <c r="S18" s="28">
        <f>'Electric lighting'!$G18+'Overcast Sky'!S18</f>
        <v>1154.9151999999999</v>
      </c>
      <c r="T18" s="28">
        <f>'Electric lighting'!$G18+'Overcast Sky'!T18</f>
        <v>913.80989999999997</v>
      </c>
      <c r="U18" s="28">
        <f>'Electric lighting'!$G18+'Overcast Sky'!U18</f>
        <v>585.84069999999997</v>
      </c>
      <c r="V18" s="28">
        <f>'Electric lighting'!$G18+'Overcast Sky'!V18</f>
        <v>1110.0412000000001</v>
      </c>
      <c r="W18" s="28">
        <f>'Electric lighting'!$G18+'Overcast Sky'!W18</f>
        <v>1560.3070000000002</v>
      </c>
      <c r="X18" s="28">
        <f>'Electric lighting'!$G18+'Overcast Sky'!X18</f>
        <v>2144.9769999999999</v>
      </c>
      <c r="Y18" s="28">
        <f>'Electric lighting'!$G18+'Overcast Sky'!Y18</f>
        <v>2072.4259999999999</v>
      </c>
      <c r="Z18" s="28">
        <f>'Electric lighting'!$G18+'Overcast Sky'!Z18</f>
        <v>2616.4490000000001</v>
      </c>
      <c r="AA18" s="28">
        <f>'Electric lighting'!$G18+'Overcast Sky'!AA18</f>
        <v>2380.768</v>
      </c>
      <c r="AB18" s="28">
        <f>'Electric lighting'!$G18+'Overcast Sky'!AB18</f>
        <v>2595.9919999999997</v>
      </c>
      <c r="AC18" s="28">
        <f>'Electric lighting'!$G18+'Overcast Sky'!AC18</f>
        <v>2309.6010000000001</v>
      </c>
      <c r="AD18" s="28">
        <f>'Electric lighting'!$G18+'Overcast Sky'!AD18</f>
        <v>1966.6930000000002</v>
      </c>
      <c r="AE18" s="28">
        <f>'Electric lighting'!$G18+'Overcast Sky'!AE18</f>
        <v>1294.2111</v>
      </c>
    </row>
    <row r="19" spans="1:31" x14ac:dyDescent="0.3">
      <c r="A19" s="69" t="s">
        <v>30</v>
      </c>
      <c r="B19" s="28">
        <f>'Electric lighting'!$G19+'Overcast Sky'!B19</f>
        <v>419.34188</v>
      </c>
      <c r="C19" s="28">
        <f>'Electric lighting'!$G19+'Overcast Sky'!C19</f>
        <v>660.09709999999995</v>
      </c>
      <c r="D19" s="28">
        <f>'Electric lighting'!$G19+'Overcast Sky'!D19</f>
        <v>834.29009999999994</v>
      </c>
      <c r="E19" s="28">
        <f>'Electric lighting'!$G19+'Overcast Sky'!E19</f>
        <v>990.76679999999988</v>
      </c>
      <c r="F19" s="28">
        <f>'Electric lighting'!$G19+'Overcast Sky'!F19</f>
        <v>1084.2059999999999</v>
      </c>
      <c r="G19" s="28">
        <f>'Electric lighting'!$G19+'Overcast Sky'!G19</f>
        <v>1069.1940999999999</v>
      </c>
      <c r="H19" s="28">
        <f>'Electric lighting'!$G19+'Overcast Sky'!H19</f>
        <v>849.92020000000002</v>
      </c>
      <c r="I19" s="28">
        <f>'Electric lighting'!$G19+'Overcast Sky'!I19</f>
        <v>622.42629999999997</v>
      </c>
      <c r="J19" s="28">
        <f>'Electric lighting'!$G19+'Overcast Sky'!J19</f>
        <v>408.37038999999999</v>
      </c>
      <c r="K19" s="28">
        <f>'Electric lighting'!$G19+'Overcast Sky'!K19</f>
        <v>360.2</v>
      </c>
      <c r="L19" s="28">
        <f>'Electric lighting'!$G19+'Overcast Sky'!L19</f>
        <v>1107.4705999999999</v>
      </c>
      <c r="M19" s="28">
        <f>'Electric lighting'!$G19+'Overcast Sky'!M19</f>
        <v>1518.6480000000001</v>
      </c>
      <c r="N19" s="28">
        <f>'Electric lighting'!$G19+'Overcast Sky'!N19</f>
        <v>2021.489</v>
      </c>
      <c r="O19" s="28">
        <f>'Electric lighting'!$G19+'Overcast Sky'!O19</f>
        <v>2280.645</v>
      </c>
      <c r="P19" s="28">
        <f>'Electric lighting'!$G19+'Overcast Sky'!P19</f>
        <v>2607.79</v>
      </c>
      <c r="Q19" s="28">
        <f>'Electric lighting'!$G19+'Overcast Sky'!Q19</f>
        <v>2608.2979999999998</v>
      </c>
      <c r="R19" s="28">
        <f>'Electric lighting'!$G19+'Overcast Sky'!R19</f>
        <v>2084.0259999999998</v>
      </c>
      <c r="S19" s="28">
        <f>'Electric lighting'!$G19+'Overcast Sky'!S19</f>
        <v>1435.963</v>
      </c>
      <c r="T19" s="28">
        <f>'Electric lighting'!$G19+'Overcast Sky'!T19</f>
        <v>1055.5182</v>
      </c>
      <c r="U19" s="28">
        <f>'Electric lighting'!$G19+'Overcast Sky'!U19</f>
        <v>624.32650000000001</v>
      </c>
      <c r="V19" s="28">
        <f>'Electric lighting'!$G19+'Overcast Sky'!V19</f>
        <v>1422.1780000000001</v>
      </c>
      <c r="W19" s="28">
        <f>'Electric lighting'!$G19+'Overcast Sky'!W19</f>
        <v>2152.7979999999998</v>
      </c>
      <c r="X19" s="28">
        <f>'Electric lighting'!$G19+'Overcast Sky'!X19</f>
        <v>2707.3139999999999</v>
      </c>
      <c r="Y19" s="28">
        <f>'Electric lighting'!$G19+'Overcast Sky'!Y19</f>
        <v>2895.8909999999996</v>
      </c>
      <c r="Z19" s="28">
        <f>'Electric lighting'!$G19+'Overcast Sky'!Z19</f>
        <v>3274.5029999999997</v>
      </c>
      <c r="AA19" s="28">
        <f>'Electric lighting'!$G19+'Overcast Sky'!AA19</f>
        <v>3289.0209999999997</v>
      </c>
      <c r="AB19" s="28">
        <f>'Electric lighting'!$G19+'Overcast Sky'!AB19</f>
        <v>3236.2759999999998</v>
      </c>
      <c r="AC19" s="28">
        <f>'Electric lighting'!$G19+'Overcast Sky'!AC19</f>
        <v>2803.0549999999998</v>
      </c>
      <c r="AD19" s="28">
        <f>'Electric lighting'!$G19+'Overcast Sky'!AD19</f>
        <v>2372.5369999999998</v>
      </c>
      <c r="AE19" s="28">
        <f>'Electric lighting'!$G19+'Overcast Sky'!AE19</f>
        <v>1902.7940000000001</v>
      </c>
    </row>
    <row r="20" spans="1:31" x14ac:dyDescent="0.3">
      <c r="A20" s="69" t="s">
        <v>31</v>
      </c>
      <c r="B20" s="28">
        <f>'Electric lighting'!$G20+'Overcast Sky'!B20</f>
        <v>419.78039000000001</v>
      </c>
      <c r="C20" s="28">
        <f>'Electric lighting'!$G20+'Overcast Sky'!C20</f>
        <v>712.58220000000006</v>
      </c>
      <c r="D20" s="28">
        <f>'Electric lighting'!$G20+'Overcast Sky'!D20</f>
        <v>1038.8220000000001</v>
      </c>
      <c r="E20" s="28">
        <f>'Electric lighting'!$G20+'Overcast Sky'!E20</f>
        <v>1100.1884</v>
      </c>
      <c r="F20" s="28">
        <f>'Electric lighting'!$G20+'Overcast Sky'!F20</f>
        <v>1164.5185999999999</v>
      </c>
      <c r="G20" s="28">
        <f>'Electric lighting'!$G20+'Overcast Sky'!G20</f>
        <v>1255.7636</v>
      </c>
      <c r="H20" s="28">
        <f>'Electric lighting'!$G20+'Overcast Sky'!H20</f>
        <v>1064.7438999999999</v>
      </c>
      <c r="I20" s="28">
        <f>'Electric lighting'!$G20+'Overcast Sky'!I20</f>
        <v>673.34040000000005</v>
      </c>
      <c r="J20" s="28">
        <f>'Electric lighting'!$G20+'Overcast Sky'!J20</f>
        <v>413.12328000000002</v>
      </c>
      <c r="K20" s="28">
        <f>'Electric lighting'!$G20+'Overcast Sky'!K20</f>
        <v>340.1</v>
      </c>
      <c r="L20" s="28">
        <f>'Electric lighting'!$G20+'Overcast Sky'!L20</f>
        <v>1452.3809999999999</v>
      </c>
      <c r="M20" s="28">
        <f>'Electric lighting'!$G20+'Overcast Sky'!M20</f>
        <v>2042.6559999999999</v>
      </c>
      <c r="N20" s="28">
        <f>'Electric lighting'!$G20+'Overcast Sky'!N20</f>
        <v>2703.1770000000001</v>
      </c>
      <c r="O20" s="28">
        <f>'Electric lighting'!$G20+'Overcast Sky'!O20</f>
        <v>2876.864</v>
      </c>
      <c r="P20" s="28">
        <f>'Electric lighting'!$G20+'Overcast Sky'!P20</f>
        <v>3364.3330000000001</v>
      </c>
      <c r="Q20" s="28">
        <f>'Electric lighting'!$G20+'Overcast Sky'!Q20</f>
        <v>3122.848</v>
      </c>
      <c r="R20" s="28">
        <f>'Electric lighting'!$G20+'Overcast Sky'!R20</f>
        <v>2438.2190000000001</v>
      </c>
      <c r="S20" s="28">
        <f>'Electric lighting'!$G20+'Overcast Sky'!S20</f>
        <v>1641.5900000000001</v>
      </c>
      <c r="T20" s="28">
        <f>'Electric lighting'!$G20+'Overcast Sky'!T20</f>
        <v>1273.4312</v>
      </c>
      <c r="U20" s="28">
        <f>'Electric lighting'!$G20+'Overcast Sky'!U20</f>
        <v>760.56610000000001</v>
      </c>
      <c r="V20" s="28">
        <f>'Electric lighting'!$G20+'Overcast Sky'!V20</f>
        <v>1734.38</v>
      </c>
      <c r="W20" s="28">
        <f>'Electric lighting'!$G20+'Overcast Sky'!W20</f>
        <v>2817.2660000000001</v>
      </c>
      <c r="X20" s="28">
        <f>'Electric lighting'!$G20+'Overcast Sky'!X20</f>
        <v>3018.9270000000001</v>
      </c>
      <c r="Y20" s="28">
        <f>'Electric lighting'!$G20+'Overcast Sky'!Y20</f>
        <v>4113.3720000000003</v>
      </c>
      <c r="Z20" s="28">
        <f>'Electric lighting'!$G20+'Overcast Sky'!Z20</f>
        <v>4395.7730000000001</v>
      </c>
      <c r="AA20" s="28">
        <f>'Electric lighting'!$G20+'Overcast Sky'!AA20</f>
        <v>4583.3770000000004</v>
      </c>
      <c r="AB20" s="28">
        <f>'Electric lighting'!$G20+'Overcast Sky'!AB20</f>
        <v>4286.6940000000004</v>
      </c>
      <c r="AC20" s="28">
        <f>'Electric lighting'!$G20+'Overcast Sky'!AC20</f>
        <v>3710.317</v>
      </c>
      <c r="AD20" s="28">
        <f>'Electric lighting'!$G20+'Overcast Sky'!AD20</f>
        <v>2900.43</v>
      </c>
      <c r="AE20" s="28">
        <f>'Electric lighting'!$G20+'Overcast Sky'!AE20</f>
        <v>2331.5909999999999</v>
      </c>
    </row>
    <row r="21" spans="1:31" ht="15" thickBot="1" x14ac:dyDescent="0.35">
      <c r="A21" s="70" t="s">
        <v>16</v>
      </c>
      <c r="B21" s="28">
        <f>'Electric lighting'!$G21+'Overcast Sky'!B21</f>
        <v>313.80976499999997</v>
      </c>
      <c r="C21" s="28">
        <f>'Electric lighting'!$G21+'Overcast Sky'!C21</f>
        <v>348.14222999999998</v>
      </c>
      <c r="D21" s="28">
        <f>'Electric lighting'!$G21+'Overcast Sky'!D21</f>
        <v>356.63571000000002</v>
      </c>
      <c r="E21" s="28">
        <f>'Electric lighting'!$G21+'Overcast Sky'!E21</f>
        <v>382.04721999999998</v>
      </c>
      <c r="F21" s="28">
        <f>'Electric lighting'!$G21+'Overcast Sky'!F21</f>
        <v>397.40940000000001</v>
      </c>
      <c r="G21" s="28">
        <f>'Electric lighting'!$G21+'Overcast Sky'!G21</f>
        <v>427.77330000000001</v>
      </c>
      <c r="H21" s="28">
        <f>'Electric lighting'!$G21+'Overcast Sky'!H21</f>
        <v>371.56894</v>
      </c>
      <c r="I21" s="28">
        <f>'Electric lighting'!$G21+'Overcast Sky'!I21</f>
        <v>339.92057999999997</v>
      </c>
      <c r="J21" s="28">
        <f>'Electric lighting'!$G21+'Overcast Sky'!J21</f>
        <v>313.34569599999998</v>
      </c>
      <c r="K21" s="28">
        <f>'Electric lighting'!$G21+'Overcast Sky'!K21</f>
        <v>307.7</v>
      </c>
      <c r="L21" s="28">
        <f>'Electric lighting'!$G21+'Overcast Sky'!L21</f>
        <v>407.71619999999996</v>
      </c>
      <c r="M21" s="28">
        <f>'Electric lighting'!$G21+'Overcast Sky'!M21</f>
        <v>429.6284</v>
      </c>
      <c r="N21" s="28">
        <f>'Electric lighting'!$G21+'Overcast Sky'!N21</f>
        <v>477.87670000000003</v>
      </c>
      <c r="O21" s="28">
        <f>'Electric lighting'!$G21+'Overcast Sky'!O21</f>
        <v>521.98249999999996</v>
      </c>
      <c r="P21" s="28">
        <f>'Electric lighting'!$G21+'Overcast Sky'!P21</f>
        <v>520.36630000000002</v>
      </c>
      <c r="Q21" s="28">
        <f>'Electric lighting'!$G21+'Overcast Sky'!Q21</f>
        <v>538.41759999999999</v>
      </c>
      <c r="R21" s="28">
        <f>'Electric lighting'!$G21+'Overcast Sky'!R21</f>
        <v>559.05449999999996</v>
      </c>
      <c r="S21" s="28">
        <f>'Electric lighting'!$G21+'Overcast Sky'!S21</f>
        <v>473.95100000000002</v>
      </c>
      <c r="T21" s="28">
        <f>'Electric lighting'!$G21+'Overcast Sky'!T21</f>
        <v>429.2894</v>
      </c>
      <c r="U21" s="28">
        <f>'Electric lighting'!$G21+'Overcast Sky'!U21</f>
        <v>346.79361999999998</v>
      </c>
      <c r="V21" s="28">
        <f>'Electric lighting'!$G21+'Overcast Sky'!V21</f>
        <v>445.9796</v>
      </c>
      <c r="W21" s="28">
        <f>'Electric lighting'!$G21+'Overcast Sky'!W21</f>
        <v>574.66210000000001</v>
      </c>
      <c r="X21" s="28">
        <f>'Electric lighting'!$G21+'Overcast Sky'!X21</f>
        <v>572.48839999999996</v>
      </c>
      <c r="Y21" s="28">
        <f>'Electric lighting'!$G21+'Overcast Sky'!Y21</f>
        <v>573.94299999999998</v>
      </c>
      <c r="Z21" s="28">
        <f>'Electric lighting'!$G21+'Overcast Sky'!Z21</f>
        <v>687.43809999999996</v>
      </c>
      <c r="AA21" s="28">
        <f>'Electric lighting'!$G21+'Overcast Sky'!AA21</f>
        <v>709.17529999999999</v>
      </c>
      <c r="AB21" s="28">
        <f>'Electric lighting'!$G21+'Overcast Sky'!AB21</f>
        <v>743.03530000000001</v>
      </c>
      <c r="AC21" s="28">
        <f>'Electric lighting'!$G21+'Overcast Sky'!AC21</f>
        <v>651.29219999999998</v>
      </c>
      <c r="AD21" s="28">
        <f>'Electric lighting'!$G21+'Overcast Sky'!AD21</f>
        <v>563.61450000000002</v>
      </c>
      <c r="AE21" s="28">
        <f>'Electric lighting'!$G21+'Overcast Sky'!AE21</f>
        <v>522.62469999999996</v>
      </c>
    </row>
    <row r="22" spans="1:31" ht="15" thickTop="1" x14ac:dyDescent="0.3">
      <c r="A22" s="69" t="s">
        <v>17</v>
      </c>
      <c r="B22" s="28">
        <f>'Electric lighting'!$G22+'Overcast Sky'!B22</f>
        <v>343.14798500000001</v>
      </c>
      <c r="C22" s="28">
        <f>'Electric lighting'!$G22+'Overcast Sky'!C22</f>
        <v>376.01399000000004</v>
      </c>
      <c r="D22" s="28">
        <f>'Electric lighting'!$G22+'Overcast Sky'!D22</f>
        <v>398.74227999999999</v>
      </c>
      <c r="E22" s="28">
        <f>'Electric lighting'!$G22+'Overcast Sky'!E22</f>
        <v>456.38350000000003</v>
      </c>
      <c r="F22" s="28">
        <f>'Electric lighting'!$G22+'Overcast Sky'!F22</f>
        <v>435.19130000000001</v>
      </c>
      <c r="G22" s="28">
        <f>'Electric lighting'!$G22+'Overcast Sky'!G22</f>
        <v>456.96940000000001</v>
      </c>
      <c r="H22" s="28">
        <f>'Electric lighting'!$G22+'Overcast Sky'!H22</f>
        <v>418.01413000000002</v>
      </c>
      <c r="I22" s="28">
        <f>'Electric lighting'!$G22+'Overcast Sky'!I22</f>
        <v>374.53331000000003</v>
      </c>
      <c r="J22" s="28">
        <f>'Electric lighting'!$G22+'Overcast Sky'!J22</f>
        <v>345.84908999999999</v>
      </c>
      <c r="K22" s="28">
        <f>'Electric lighting'!$G22+'Overcast Sky'!K22</f>
        <v>334.8</v>
      </c>
      <c r="L22" s="28">
        <f>'Electric lighting'!$G22+'Overcast Sky'!L22</f>
        <v>436.24680000000001</v>
      </c>
      <c r="M22" s="28">
        <f>'Electric lighting'!$G22+'Overcast Sky'!M22</f>
        <v>483.16880000000003</v>
      </c>
      <c r="N22" s="28">
        <f>'Electric lighting'!$G22+'Overcast Sky'!N22</f>
        <v>562.56809999999996</v>
      </c>
      <c r="O22" s="28">
        <f>'Electric lighting'!$G22+'Overcast Sky'!O22</f>
        <v>609.41849999999999</v>
      </c>
      <c r="P22" s="28">
        <f>'Electric lighting'!$G22+'Overcast Sky'!P22</f>
        <v>729.56510000000003</v>
      </c>
      <c r="Q22" s="28">
        <f>'Electric lighting'!$G22+'Overcast Sky'!Q22</f>
        <v>620.98080000000004</v>
      </c>
      <c r="R22" s="28">
        <f>'Electric lighting'!$G22+'Overcast Sky'!R22</f>
        <v>620.44669999999996</v>
      </c>
      <c r="S22" s="28">
        <f>'Electric lighting'!$G22+'Overcast Sky'!S22</f>
        <v>517.83090000000004</v>
      </c>
      <c r="T22" s="28">
        <f>'Electric lighting'!$G22+'Overcast Sky'!T22</f>
        <v>474.92570000000001</v>
      </c>
      <c r="U22" s="28">
        <f>'Electric lighting'!$G22+'Overcast Sky'!U22</f>
        <v>381.91525999999999</v>
      </c>
      <c r="V22" s="28">
        <f>'Electric lighting'!$G22+'Overcast Sky'!V22</f>
        <v>521.71109999999999</v>
      </c>
      <c r="W22" s="28">
        <f>'Electric lighting'!$G22+'Overcast Sky'!W22</f>
        <v>574.625</v>
      </c>
      <c r="X22" s="28">
        <f>'Electric lighting'!$G22+'Overcast Sky'!X22</f>
        <v>707.86279999999999</v>
      </c>
      <c r="Y22" s="28">
        <f>'Electric lighting'!$G22+'Overcast Sky'!Y22</f>
        <v>687.51890000000003</v>
      </c>
      <c r="Z22" s="28">
        <f>'Electric lighting'!$G22+'Overcast Sky'!Z22</f>
        <v>802.49379999999996</v>
      </c>
      <c r="AA22" s="28">
        <f>'Electric lighting'!$G22+'Overcast Sky'!AA22</f>
        <v>873.62509999999997</v>
      </c>
      <c r="AB22" s="28">
        <f>'Electric lighting'!$G22+'Overcast Sky'!AB22</f>
        <v>802.04740000000004</v>
      </c>
      <c r="AC22" s="28">
        <f>'Electric lighting'!$G22+'Overcast Sky'!AC22</f>
        <v>701.11709999999994</v>
      </c>
      <c r="AD22" s="28">
        <f>'Electric lighting'!$G22+'Overcast Sky'!AD22</f>
        <v>712.23890000000006</v>
      </c>
      <c r="AE22" s="28">
        <f>'Electric lighting'!$G22+'Overcast Sky'!AE22</f>
        <v>615.49890000000005</v>
      </c>
    </row>
    <row r="23" spans="1:31" x14ac:dyDescent="0.3">
      <c r="A23" s="69" t="s">
        <v>18</v>
      </c>
      <c r="B23" s="28">
        <f>'Electric lighting'!$G23+'Overcast Sky'!B23</f>
        <v>356.82736999999997</v>
      </c>
      <c r="C23" s="28">
        <f>'Electric lighting'!$G23+'Overcast Sky'!C23</f>
        <v>393.64116999999999</v>
      </c>
      <c r="D23" s="28">
        <f>'Electric lighting'!$G23+'Overcast Sky'!D23</f>
        <v>423.30322999999999</v>
      </c>
      <c r="E23" s="28">
        <f>'Electric lighting'!$G23+'Overcast Sky'!E23</f>
        <v>469.35969999999998</v>
      </c>
      <c r="F23" s="28">
        <f>'Electric lighting'!$G23+'Overcast Sky'!F23</f>
        <v>491.1755</v>
      </c>
      <c r="G23" s="28">
        <f>'Electric lighting'!$G23+'Overcast Sky'!G23</f>
        <v>476.38239999999996</v>
      </c>
      <c r="H23" s="28">
        <f>'Electric lighting'!$G23+'Overcast Sky'!H23</f>
        <v>457.45679999999999</v>
      </c>
      <c r="I23" s="28">
        <f>'Electric lighting'!$G23+'Overcast Sky'!I23</f>
        <v>414.60257000000001</v>
      </c>
      <c r="J23" s="28">
        <f>'Electric lighting'!$G23+'Overcast Sky'!J23</f>
        <v>357.13576</v>
      </c>
      <c r="K23" s="28">
        <f>'Electric lighting'!$G23+'Overcast Sky'!K23</f>
        <v>345.2</v>
      </c>
      <c r="L23" s="28">
        <f>'Electric lighting'!$G23+'Overcast Sky'!L23</f>
        <v>475.77239999999995</v>
      </c>
      <c r="M23" s="28">
        <f>'Electric lighting'!$G23+'Overcast Sky'!M23</f>
        <v>552.60050000000001</v>
      </c>
      <c r="N23" s="28">
        <f>'Electric lighting'!$G23+'Overcast Sky'!N23</f>
        <v>644.79930000000002</v>
      </c>
      <c r="O23" s="28">
        <f>'Electric lighting'!$G23+'Overcast Sky'!O23</f>
        <v>683.97309999999993</v>
      </c>
      <c r="P23" s="28">
        <f>'Electric lighting'!$G23+'Overcast Sky'!P23</f>
        <v>752.8356</v>
      </c>
      <c r="Q23" s="28">
        <f>'Electric lighting'!$G23+'Overcast Sky'!Q23</f>
        <v>752.4769</v>
      </c>
      <c r="R23" s="28">
        <f>'Electric lighting'!$G23+'Overcast Sky'!R23</f>
        <v>690.74689999999998</v>
      </c>
      <c r="S23" s="28">
        <f>'Electric lighting'!$G23+'Overcast Sky'!S23</f>
        <v>539.17999999999995</v>
      </c>
      <c r="T23" s="28">
        <f>'Electric lighting'!$G23+'Overcast Sky'!T23</f>
        <v>517.78430000000003</v>
      </c>
      <c r="U23" s="28">
        <f>'Electric lighting'!$G23+'Overcast Sky'!U23</f>
        <v>411.86555999999996</v>
      </c>
      <c r="V23" s="28">
        <f>'Electric lighting'!$G23+'Overcast Sky'!V23</f>
        <v>573.12439999999992</v>
      </c>
      <c r="W23" s="28">
        <f>'Electric lighting'!$G23+'Overcast Sky'!W23</f>
        <v>641.35069999999996</v>
      </c>
      <c r="X23" s="28">
        <f>'Electric lighting'!$G23+'Overcast Sky'!X23</f>
        <v>771.72710000000006</v>
      </c>
      <c r="Y23" s="28">
        <f>'Electric lighting'!$G23+'Overcast Sky'!Y23</f>
        <v>854.84519999999998</v>
      </c>
      <c r="Z23" s="28">
        <f>'Electric lighting'!$G23+'Overcast Sky'!Z23</f>
        <v>1049.9599000000001</v>
      </c>
      <c r="AA23" s="28">
        <f>'Electric lighting'!$G23+'Overcast Sky'!AA23</f>
        <v>964.78469999999993</v>
      </c>
      <c r="AB23" s="28">
        <f>'Electric lighting'!$G23+'Overcast Sky'!AB23</f>
        <v>968.4061999999999</v>
      </c>
      <c r="AC23" s="28">
        <f>'Electric lighting'!$G23+'Overcast Sky'!AC23</f>
        <v>846.95810000000006</v>
      </c>
      <c r="AD23" s="28">
        <f>'Electric lighting'!$G23+'Overcast Sky'!AD23</f>
        <v>681.1078</v>
      </c>
      <c r="AE23" s="28">
        <f>'Electric lighting'!$G23+'Overcast Sky'!AE23</f>
        <v>628.7722</v>
      </c>
    </row>
    <row r="24" spans="1:31" x14ac:dyDescent="0.3">
      <c r="A24" s="69" t="s">
        <v>19</v>
      </c>
      <c r="B24" s="28">
        <f>'Electric lighting'!$G24+'Overcast Sky'!B24</f>
        <v>347.02249</v>
      </c>
      <c r="C24" s="28">
        <f>'Electric lighting'!$G24+'Overcast Sky'!C24</f>
        <v>407.72203999999999</v>
      </c>
      <c r="D24" s="28">
        <f>'Electric lighting'!$G24+'Overcast Sky'!D24</f>
        <v>448.69310000000002</v>
      </c>
      <c r="E24" s="28">
        <f>'Electric lighting'!$G24+'Overcast Sky'!E24</f>
        <v>491.15000000000003</v>
      </c>
      <c r="F24" s="28">
        <f>'Electric lighting'!$G24+'Overcast Sky'!F24</f>
        <v>541.52230000000009</v>
      </c>
      <c r="G24" s="28">
        <f>'Electric lighting'!$G24+'Overcast Sky'!G24</f>
        <v>501.05250000000001</v>
      </c>
      <c r="H24" s="28">
        <f>'Electric lighting'!$G24+'Overcast Sky'!H24</f>
        <v>464.62420000000003</v>
      </c>
      <c r="I24" s="28">
        <f>'Electric lighting'!$G24+'Overcast Sky'!I24</f>
        <v>408.37263000000002</v>
      </c>
      <c r="J24" s="28">
        <f>'Electric lighting'!$G24+'Overcast Sky'!J24</f>
        <v>347.32621</v>
      </c>
      <c r="K24" s="28">
        <f>'Electric lighting'!$G24+'Overcast Sky'!K24</f>
        <v>333.6</v>
      </c>
      <c r="L24" s="28">
        <f>'Electric lighting'!$G24+'Overcast Sky'!L24</f>
        <v>486.02010000000001</v>
      </c>
      <c r="M24" s="28">
        <f>'Electric lighting'!$G24+'Overcast Sky'!M24</f>
        <v>577.13400000000001</v>
      </c>
      <c r="N24" s="28">
        <f>'Electric lighting'!$G24+'Overcast Sky'!N24</f>
        <v>712.39260000000002</v>
      </c>
      <c r="O24" s="28">
        <f>'Electric lighting'!$G24+'Overcast Sky'!O24</f>
        <v>893.19619999999998</v>
      </c>
      <c r="P24" s="28">
        <f>'Electric lighting'!$G24+'Overcast Sky'!P24</f>
        <v>805.64710000000002</v>
      </c>
      <c r="Q24" s="28">
        <f>'Electric lighting'!$G24+'Overcast Sky'!Q24</f>
        <v>894.87850000000003</v>
      </c>
      <c r="R24" s="28">
        <f>'Electric lighting'!$G24+'Overcast Sky'!R24</f>
        <v>662.7867</v>
      </c>
      <c r="S24" s="28">
        <f>'Electric lighting'!$G24+'Overcast Sky'!S24</f>
        <v>611.01819999999998</v>
      </c>
      <c r="T24" s="28">
        <f>'Electric lighting'!$G24+'Overcast Sky'!T24</f>
        <v>549.48140000000001</v>
      </c>
      <c r="U24" s="28">
        <f>'Electric lighting'!$G24+'Overcast Sky'!U24</f>
        <v>402.63187000000005</v>
      </c>
      <c r="V24" s="28">
        <f>'Electric lighting'!$G24+'Overcast Sky'!V24</f>
        <v>585.82259999999997</v>
      </c>
      <c r="W24" s="28">
        <f>'Electric lighting'!$G24+'Overcast Sky'!W24</f>
        <v>699.67619999999999</v>
      </c>
      <c r="X24" s="28">
        <f>'Electric lighting'!$G24+'Overcast Sky'!X24</f>
        <v>840.03770000000009</v>
      </c>
      <c r="Y24" s="28">
        <f>'Electric lighting'!$G24+'Overcast Sky'!Y24</f>
        <v>1057.9333999999999</v>
      </c>
      <c r="Z24" s="28">
        <f>'Electric lighting'!$G24+'Overcast Sky'!Z24</f>
        <v>1046.1161000000002</v>
      </c>
      <c r="AA24" s="28">
        <f>'Electric lighting'!$G24+'Overcast Sky'!AA24</f>
        <v>1040.5252</v>
      </c>
      <c r="AB24" s="28">
        <f>'Electric lighting'!$G24+'Overcast Sky'!AB24</f>
        <v>1022.4635000000001</v>
      </c>
      <c r="AC24" s="28">
        <f>'Electric lighting'!$G24+'Overcast Sky'!AC24</f>
        <v>1008.9444</v>
      </c>
      <c r="AD24" s="28">
        <f>'Electric lighting'!$G24+'Overcast Sky'!AD24</f>
        <v>774.59230000000002</v>
      </c>
      <c r="AE24" s="28">
        <f>'Electric lighting'!$G24+'Overcast Sky'!AE24</f>
        <v>663.12090000000001</v>
      </c>
    </row>
    <row r="25" spans="1:31" x14ac:dyDescent="0.3">
      <c r="A25" s="69" t="s">
        <v>20</v>
      </c>
      <c r="B25" s="28">
        <f>'Electric lighting'!$G25+'Overcast Sky'!B25</f>
        <v>338.60842000000002</v>
      </c>
      <c r="C25" s="28">
        <f>'Electric lighting'!$G25+'Overcast Sky'!C25</f>
        <v>420.90019999999998</v>
      </c>
      <c r="D25" s="28">
        <f>'Electric lighting'!$G25+'Overcast Sky'!D25</f>
        <v>486.94389999999999</v>
      </c>
      <c r="E25" s="28">
        <f>'Electric lighting'!$G25+'Overcast Sky'!E25</f>
        <v>513.56479999999999</v>
      </c>
      <c r="F25" s="28">
        <f>'Electric lighting'!$G25+'Overcast Sky'!F25</f>
        <v>567.51610000000005</v>
      </c>
      <c r="G25" s="28">
        <f>'Electric lighting'!$G25+'Overcast Sky'!G25</f>
        <v>522.11840000000007</v>
      </c>
      <c r="H25" s="28">
        <f>'Electric lighting'!$G25+'Overcast Sky'!H25</f>
        <v>505.65639999999996</v>
      </c>
      <c r="I25" s="28">
        <f>'Electric lighting'!$G25+'Overcast Sky'!I25</f>
        <v>408.72705999999999</v>
      </c>
      <c r="J25" s="28">
        <f>'Electric lighting'!$G25+'Overcast Sky'!J25</f>
        <v>336.4246</v>
      </c>
      <c r="K25" s="28">
        <f>'Electric lighting'!$G25+'Overcast Sky'!K25</f>
        <v>316.5</v>
      </c>
      <c r="L25" s="28">
        <f>'Electric lighting'!$G25+'Overcast Sky'!L25</f>
        <v>517.76549999999997</v>
      </c>
      <c r="M25" s="28">
        <f>'Electric lighting'!$G25+'Overcast Sky'!M25</f>
        <v>703.33719999999994</v>
      </c>
      <c r="N25" s="28">
        <f>'Electric lighting'!$G25+'Overcast Sky'!N25</f>
        <v>942.87149999999997</v>
      </c>
      <c r="O25" s="28">
        <f>'Electric lighting'!$G25+'Overcast Sky'!O25</f>
        <v>876.51089999999999</v>
      </c>
      <c r="P25" s="28">
        <f>'Electric lighting'!$G25+'Overcast Sky'!P25</f>
        <v>1073.5558000000001</v>
      </c>
      <c r="Q25" s="28">
        <f>'Electric lighting'!$G25+'Overcast Sky'!Q25</f>
        <v>1007.7024</v>
      </c>
      <c r="R25" s="28">
        <f>'Electric lighting'!$G25+'Overcast Sky'!R25</f>
        <v>859.28579999999999</v>
      </c>
      <c r="S25" s="28">
        <f>'Electric lighting'!$G25+'Overcast Sky'!S25</f>
        <v>702.39740000000006</v>
      </c>
      <c r="T25" s="28">
        <f>'Electric lighting'!$G25+'Overcast Sky'!T25</f>
        <v>613.93920000000003</v>
      </c>
      <c r="U25" s="28">
        <f>'Electric lighting'!$G25+'Overcast Sky'!U25</f>
        <v>418.94720000000001</v>
      </c>
      <c r="V25" s="28">
        <f>'Electric lighting'!$G25+'Overcast Sky'!V25</f>
        <v>667.93049999999994</v>
      </c>
      <c r="W25" s="28">
        <f>'Electric lighting'!$G25+'Overcast Sky'!W25</f>
        <v>937.00440000000003</v>
      </c>
      <c r="X25" s="28">
        <f>'Electric lighting'!$G25+'Overcast Sky'!X25</f>
        <v>1150.5082</v>
      </c>
      <c r="Y25" s="28">
        <f>'Electric lighting'!$G25+'Overcast Sky'!Y25</f>
        <v>1148.5795000000001</v>
      </c>
      <c r="Z25" s="28">
        <f>'Electric lighting'!$G25+'Overcast Sky'!Z25</f>
        <v>1340.0990000000002</v>
      </c>
      <c r="AA25" s="28">
        <f>'Electric lighting'!$G25+'Overcast Sky'!AA25</f>
        <v>1302.7127</v>
      </c>
      <c r="AB25" s="28">
        <f>'Electric lighting'!$G25+'Overcast Sky'!AB25</f>
        <v>1226.6500999999998</v>
      </c>
      <c r="AC25" s="28">
        <f>'Electric lighting'!$G25+'Overcast Sky'!AC25</f>
        <v>1118.4013</v>
      </c>
      <c r="AD25" s="28">
        <f>'Electric lighting'!$G25+'Overcast Sky'!AD25</f>
        <v>999.12900000000002</v>
      </c>
      <c r="AE25" s="28">
        <f>'Electric lighting'!$G25+'Overcast Sky'!AE25</f>
        <v>780.91750000000002</v>
      </c>
    </row>
    <row r="26" spans="1:31" x14ac:dyDescent="0.3">
      <c r="A26" s="69" t="s">
        <v>32</v>
      </c>
      <c r="B26" s="28">
        <f>'Electric lighting'!$G26+'Overcast Sky'!B26</f>
        <v>362.71573999999998</v>
      </c>
      <c r="C26" s="28">
        <f>'Electric lighting'!$G26+'Overcast Sky'!C26</f>
        <v>458.92399999999998</v>
      </c>
      <c r="D26" s="28">
        <f>'Electric lighting'!$G26+'Overcast Sky'!D26</f>
        <v>596.1404</v>
      </c>
      <c r="E26" s="28">
        <f>'Electric lighting'!$G26+'Overcast Sky'!E26</f>
        <v>667.77080000000001</v>
      </c>
      <c r="F26" s="28">
        <f>'Electric lighting'!$G26+'Overcast Sky'!F26</f>
        <v>663.71389999999997</v>
      </c>
      <c r="G26" s="28">
        <f>'Electric lighting'!$G26+'Overcast Sky'!G26</f>
        <v>638.65139999999997</v>
      </c>
      <c r="H26" s="28">
        <f>'Electric lighting'!$G26+'Overcast Sky'!H26</f>
        <v>617.75330000000008</v>
      </c>
      <c r="I26" s="28">
        <f>'Electric lighting'!$G26+'Overcast Sky'!I26</f>
        <v>453.38720000000001</v>
      </c>
      <c r="J26" s="28">
        <f>'Electric lighting'!$G26+'Overcast Sky'!J26</f>
        <v>361.54982000000001</v>
      </c>
      <c r="K26" s="28">
        <f>'Electric lighting'!$G26+'Overcast Sky'!K26</f>
        <v>326.8</v>
      </c>
      <c r="L26" s="28">
        <f>'Electric lighting'!$G26+'Overcast Sky'!L26</f>
        <v>658.4316</v>
      </c>
      <c r="M26" s="28">
        <f>'Electric lighting'!$G26+'Overcast Sky'!M26</f>
        <v>855.34280000000012</v>
      </c>
      <c r="N26" s="28">
        <f>'Electric lighting'!$G26+'Overcast Sky'!N26</f>
        <v>1161.4467</v>
      </c>
      <c r="O26" s="28">
        <f>'Electric lighting'!$G26+'Overcast Sky'!O26</f>
        <v>1523.876</v>
      </c>
      <c r="P26" s="28">
        <f>'Electric lighting'!$G26+'Overcast Sky'!P26</f>
        <v>1434.211</v>
      </c>
      <c r="Q26" s="28">
        <f>'Electric lighting'!$G26+'Overcast Sky'!Q26</f>
        <v>1294.4005999999999</v>
      </c>
      <c r="R26" s="28">
        <f>'Electric lighting'!$G26+'Overcast Sky'!R26</f>
        <v>1120.7801999999999</v>
      </c>
      <c r="S26" s="28">
        <f>'Electric lighting'!$G26+'Overcast Sky'!S26</f>
        <v>970.29819999999995</v>
      </c>
      <c r="T26" s="28">
        <f>'Electric lighting'!$G26+'Overcast Sky'!T26</f>
        <v>780.98060000000009</v>
      </c>
      <c r="U26" s="28">
        <f>'Electric lighting'!$G26+'Overcast Sky'!U26</f>
        <v>475.99210000000005</v>
      </c>
      <c r="V26" s="28">
        <f>'Electric lighting'!$G26+'Overcast Sky'!V26</f>
        <v>850.71440000000007</v>
      </c>
      <c r="W26" s="28">
        <f>'Electric lighting'!$G26+'Overcast Sky'!W26</f>
        <v>1338.1279999999999</v>
      </c>
      <c r="X26" s="28">
        <f>'Electric lighting'!$G26+'Overcast Sky'!X26</f>
        <v>1488.44</v>
      </c>
      <c r="Y26" s="28">
        <f>'Electric lighting'!$G26+'Overcast Sky'!Y26</f>
        <v>1484.7549999999999</v>
      </c>
      <c r="Z26" s="28">
        <f>'Electric lighting'!$G26+'Overcast Sky'!Z26</f>
        <v>2039.953</v>
      </c>
      <c r="AA26" s="28">
        <f>'Electric lighting'!$G26+'Overcast Sky'!AA26</f>
        <v>1801.328</v>
      </c>
      <c r="AB26" s="28">
        <f>'Electric lighting'!$G26+'Overcast Sky'!AB26</f>
        <v>1841.749</v>
      </c>
      <c r="AC26" s="28">
        <f>'Electric lighting'!$G26+'Overcast Sky'!AC26</f>
        <v>1602.7239999999999</v>
      </c>
      <c r="AD26" s="28">
        <f>'Electric lighting'!$G26+'Overcast Sky'!AD26</f>
        <v>1326.9580000000001</v>
      </c>
      <c r="AE26" s="28">
        <f>'Electric lighting'!$G26+'Overcast Sky'!AE26</f>
        <v>1078.5943</v>
      </c>
    </row>
    <row r="27" spans="1:31" x14ac:dyDescent="0.3">
      <c r="A27" s="69" t="s">
        <v>25</v>
      </c>
      <c r="B27" s="28">
        <f>'Electric lighting'!$G27+'Overcast Sky'!B27</f>
        <v>388.85527000000002</v>
      </c>
      <c r="C27" s="28">
        <f>'Electric lighting'!$G27+'Overcast Sky'!C27</f>
        <v>535.60789999999997</v>
      </c>
      <c r="D27" s="28">
        <f>'Electric lighting'!$G27+'Overcast Sky'!D27</f>
        <v>714.70280000000002</v>
      </c>
      <c r="E27" s="28">
        <f>'Electric lighting'!$G27+'Overcast Sky'!E27</f>
        <v>774.77269999999999</v>
      </c>
      <c r="F27" s="28">
        <f>'Electric lighting'!$G27+'Overcast Sky'!F27</f>
        <v>863.99450000000002</v>
      </c>
      <c r="G27" s="28">
        <f>'Electric lighting'!$G27+'Overcast Sky'!G27</f>
        <v>848.10089999999991</v>
      </c>
      <c r="H27" s="28">
        <f>'Electric lighting'!$G27+'Overcast Sky'!H27</f>
        <v>742.99720000000002</v>
      </c>
      <c r="I27" s="28">
        <f>'Electric lighting'!$G27+'Overcast Sky'!I27</f>
        <v>550.46429999999998</v>
      </c>
      <c r="J27" s="28">
        <f>'Electric lighting'!$G27+'Overcast Sky'!J27</f>
        <v>387.12325999999996</v>
      </c>
      <c r="K27" s="28">
        <f>'Electric lighting'!$G27+'Overcast Sky'!K27</f>
        <v>344.7</v>
      </c>
      <c r="L27" s="28">
        <f>'Electric lighting'!$G27+'Overcast Sky'!L27</f>
        <v>904.375</v>
      </c>
      <c r="M27" s="28">
        <f>'Electric lighting'!$G27+'Overcast Sky'!M27</f>
        <v>1135.4111</v>
      </c>
      <c r="N27" s="28">
        <f>'Electric lighting'!$G27+'Overcast Sky'!N27</f>
        <v>1542.278</v>
      </c>
      <c r="O27" s="28">
        <f>'Electric lighting'!$G27+'Overcast Sky'!O27</f>
        <v>1837.029</v>
      </c>
      <c r="P27" s="28">
        <f>'Electric lighting'!$G27+'Overcast Sky'!P27</f>
        <v>2112.116</v>
      </c>
      <c r="Q27" s="28">
        <f>'Electric lighting'!$G27+'Overcast Sky'!Q27</f>
        <v>1752.095</v>
      </c>
      <c r="R27" s="28">
        <f>'Electric lighting'!$G27+'Overcast Sky'!R27</f>
        <v>1570.1480000000001</v>
      </c>
      <c r="S27" s="28">
        <f>'Electric lighting'!$G27+'Overcast Sky'!S27</f>
        <v>1084.5662</v>
      </c>
      <c r="T27" s="28">
        <f>'Electric lighting'!$G27+'Overcast Sky'!T27</f>
        <v>887.51260000000002</v>
      </c>
      <c r="U27" s="28">
        <f>'Electric lighting'!$G27+'Overcast Sky'!U27</f>
        <v>559.37450000000001</v>
      </c>
      <c r="V27" s="28">
        <f>'Electric lighting'!$G27+'Overcast Sky'!V27</f>
        <v>1178.0264999999999</v>
      </c>
      <c r="W27" s="28">
        <f>'Electric lighting'!$G27+'Overcast Sky'!W27</f>
        <v>1647.8990000000001</v>
      </c>
      <c r="X27" s="28">
        <f>'Electric lighting'!$G27+'Overcast Sky'!X27</f>
        <v>2076.8530000000001</v>
      </c>
      <c r="Y27" s="28">
        <f>'Electric lighting'!$G27+'Overcast Sky'!Y27</f>
        <v>1991.1860000000001</v>
      </c>
      <c r="Z27" s="28">
        <f>'Electric lighting'!$G27+'Overcast Sky'!Z27</f>
        <v>2837.2329999999997</v>
      </c>
      <c r="AA27" s="28">
        <f>'Electric lighting'!$G27+'Overcast Sky'!AA27</f>
        <v>2618.8599999999997</v>
      </c>
      <c r="AB27" s="28">
        <f>'Electric lighting'!$G27+'Overcast Sky'!AB27</f>
        <v>2219.951</v>
      </c>
      <c r="AC27" s="28">
        <f>'Electric lighting'!$G27+'Overcast Sky'!AC27</f>
        <v>2438.4669999999996</v>
      </c>
      <c r="AD27" s="28">
        <f>'Electric lighting'!$G27+'Overcast Sky'!AD27</f>
        <v>1755.443</v>
      </c>
      <c r="AE27" s="28">
        <f>'Electric lighting'!$G27+'Overcast Sky'!AE27</f>
        <v>1363.0409999999999</v>
      </c>
    </row>
    <row r="28" spans="1:31" x14ac:dyDescent="0.3">
      <c r="A28" s="69" t="s">
        <v>33</v>
      </c>
      <c r="B28" s="28">
        <f>'Electric lighting'!$G28+'Overcast Sky'!B28</f>
        <v>417.19157999999999</v>
      </c>
      <c r="C28" s="28">
        <f>'Electric lighting'!$G28+'Overcast Sky'!C28</f>
        <v>658.74039999999991</v>
      </c>
      <c r="D28" s="28">
        <f>'Electric lighting'!$G28+'Overcast Sky'!D28</f>
        <v>913.4197999999999</v>
      </c>
      <c r="E28" s="28">
        <f>'Electric lighting'!$G28+'Overcast Sky'!E28</f>
        <v>1055.2203999999999</v>
      </c>
      <c r="F28" s="28">
        <f>'Electric lighting'!$G28+'Overcast Sky'!F28</f>
        <v>1111.4474</v>
      </c>
      <c r="G28" s="28">
        <f>'Electric lighting'!$G28+'Overcast Sky'!G28</f>
        <v>1011.9643000000001</v>
      </c>
      <c r="H28" s="28">
        <f>'Electric lighting'!$G28+'Overcast Sky'!H28</f>
        <v>889.37969999999996</v>
      </c>
      <c r="I28" s="28">
        <f>'Electric lighting'!$G28+'Overcast Sky'!I28</f>
        <v>641.16959999999995</v>
      </c>
      <c r="J28" s="28">
        <f>'Electric lighting'!$G28+'Overcast Sky'!J28</f>
        <v>407.85998999999998</v>
      </c>
      <c r="K28" s="28">
        <f>'Electric lighting'!$G28+'Overcast Sky'!K28</f>
        <v>347.2</v>
      </c>
      <c r="L28" s="28">
        <f>'Electric lighting'!$G28+'Overcast Sky'!L28</f>
        <v>1270.0946999999999</v>
      </c>
      <c r="M28" s="28">
        <f>'Electric lighting'!$G28+'Overcast Sky'!M28</f>
        <v>1610.002</v>
      </c>
      <c r="N28" s="28">
        <f>'Electric lighting'!$G28+'Overcast Sky'!N28</f>
        <v>2082.0709999999999</v>
      </c>
      <c r="O28" s="28">
        <f>'Electric lighting'!$G28+'Overcast Sky'!O28</f>
        <v>2506.3469999999998</v>
      </c>
      <c r="P28" s="28">
        <f>'Electric lighting'!$G28+'Overcast Sky'!P28</f>
        <v>2801.605</v>
      </c>
      <c r="Q28" s="28">
        <f>'Electric lighting'!$G28+'Overcast Sky'!Q28</f>
        <v>2718.7259999999997</v>
      </c>
      <c r="R28" s="28">
        <f>'Electric lighting'!$G28+'Overcast Sky'!R28</f>
        <v>2113.3789999999999</v>
      </c>
      <c r="S28" s="28">
        <f>'Electric lighting'!$G28+'Overcast Sky'!S28</f>
        <v>1407.4449999999999</v>
      </c>
      <c r="T28" s="28">
        <f>'Electric lighting'!$G28+'Overcast Sky'!T28</f>
        <v>1161.5198</v>
      </c>
      <c r="U28" s="28">
        <f>'Electric lighting'!$G28+'Overcast Sky'!U28</f>
        <v>674.29289999999992</v>
      </c>
      <c r="V28" s="28">
        <f>'Electric lighting'!$G28+'Overcast Sky'!V28</f>
        <v>1558.181</v>
      </c>
      <c r="W28" s="28">
        <f>'Electric lighting'!$G28+'Overcast Sky'!W28</f>
        <v>2113.9690000000001</v>
      </c>
      <c r="X28" s="28">
        <f>'Electric lighting'!$G28+'Overcast Sky'!X28</f>
        <v>2964.5419999999999</v>
      </c>
      <c r="Y28" s="28">
        <f>'Electric lighting'!$G28+'Overcast Sky'!Y28</f>
        <v>2629.6509999999998</v>
      </c>
      <c r="Z28" s="28">
        <f>'Electric lighting'!$G28+'Overcast Sky'!Z28</f>
        <v>3767.1109999999999</v>
      </c>
      <c r="AA28" s="28">
        <f>'Electric lighting'!$G28+'Overcast Sky'!AA28</f>
        <v>3731.3249999999998</v>
      </c>
      <c r="AB28" s="28">
        <f>'Electric lighting'!$G28+'Overcast Sky'!AB28</f>
        <v>3441.5649999999996</v>
      </c>
      <c r="AC28" s="28">
        <f>'Electric lighting'!$G28+'Overcast Sky'!AC28</f>
        <v>3332.1929999999998</v>
      </c>
      <c r="AD28" s="28">
        <f>'Electric lighting'!$G28+'Overcast Sky'!AD28</f>
        <v>2442.8909999999996</v>
      </c>
      <c r="AE28" s="28">
        <f>'Electric lighting'!$G28+'Overcast Sky'!AE28</f>
        <v>1877.28</v>
      </c>
    </row>
    <row r="29" spans="1:31" x14ac:dyDescent="0.3">
      <c r="A29" s="69" t="s">
        <v>34</v>
      </c>
      <c r="B29" s="28">
        <f>'Electric lighting'!$G29+'Overcast Sky'!B29</f>
        <v>432.40307999999999</v>
      </c>
      <c r="C29" s="28">
        <f>'Electric lighting'!$G29+'Overcast Sky'!C29</f>
        <v>789.5258</v>
      </c>
      <c r="D29" s="28">
        <f>'Electric lighting'!$G29+'Overcast Sky'!D29</f>
        <v>1251.4278999999999</v>
      </c>
      <c r="E29" s="28">
        <f>'Electric lighting'!$G29+'Overcast Sky'!E29</f>
        <v>1429.04</v>
      </c>
      <c r="F29" s="28">
        <f>'Electric lighting'!$G29+'Overcast Sky'!F29</f>
        <v>1552.085</v>
      </c>
      <c r="G29" s="28">
        <f>'Electric lighting'!$G29+'Overcast Sky'!G29</f>
        <v>1408.2660000000001</v>
      </c>
      <c r="H29" s="28">
        <f>'Electric lighting'!$G29+'Overcast Sky'!H29</f>
        <v>1207.2839999999999</v>
      </c>
      <c r="I29" s="28">
        <f>'Electric lighting'!$G29+'Overcast Sky'!I29</f>
        <v>771.17989999999998</v>
      </c>
      <c r="J29" s="28">
        <f>'Electric lighting'!$G29+'Overcast Sky'!J29</f>
        <v>429.22422</v>
      </c>
      <c r="K29" s="28">
        <f>'Electric lighting'!$G29+'Overcast Sky'!K29</f>
        <v>333.2</v>
      </c>
      <c r="L29" s="28">
        <f>'Electric lighting'!$G29+'Overcast Sky'!L29</f>
        <v>1658.4860000000001</v>
      </c>
      <c r="M29" s="28">
        <f>'Electric lighting'!$G29+'Overcast Sky'!M29</f>
        <v>2375.5929999999998</v>
      </c>
      <c r="N29" s="28">
        <f>'Electric lighting'!$G29+'Overcast Sky'!N29</f>
        <v>3341.33</v>
      </c>
      <c r="O29" s="28">
        <f>'Electric lighting'!$G29+'Overcast Sky'!O29</f>
        <v>3598.0679999999998</v>
      </c>
      <c r="P29" s="28">
        <f>'Electric lighting'!$G29+'Overcast Sky'!P29</f>
        <v>4369.4530000000004</v>
      </c>
      <c r="Q29" s="28">
        <f>'Electric lighting'!$G29+'Overcast Sky'!Q29</f>
        <v>4135.3360000000002</v>
      </c>
      <c r="R29" s="28">
        <f>'Electric lighting'!$G29+'Overcast Sky'!R29</f>
        <v>3113.8029999999999</v>
      </c>
      <c r="S29" s="28">
        <f>'Electric lighting'!$G29+'Overcast Sky'!S29</f>
        <v>2208.6779999999999</v>
      </c>
      <c r="T29" s="28">
        <f>'Electric lighting'!$G29+'Overcast Sky'!T29</f>
        <v>1648.857</v>
      </c>
      <c r="U29" s="28">
        <f>'Electric lighting'!$G29+'Overcast Sky'!U29</f>
        <v>813.80420000000004</v>
      </c>
      <c r="V29" s="28">
        <f>'Electric lighting'!$G29+'Overcast Sky'!V29</f>
        <v>1855.2350000000001</v>
      </c>
      <c r="W29" s="28">
        <f>'Electric lighting'!$G29+'Overcast Sky'!W29</f>
        <v>3287.308</v>
      </c>
      <c r="X29" s="28">
        <f>'Electric lighting'!$G29+'Overcast Sky'!X29</f>
        <v>4058.74</v>
      </c>
      <c r="Y29" s="28">
        <f>'Electric lighting'!$G29+'Overcast Sky'!Y29</f>
        <v>4910.308</v>
      </c>
      <c r="Z29" s="28">
        <f>'Electric lighting'!$G29+'Overcast Sky'!Z29</f>
        <v>6134.393</v>
      </c>
      <c r="AA29" s="28">
        <f>'Electric lighting'!$G29+'Overcast Sky'!AA29</f>
        <v>5306.2649999999994</v>
      </c>
      <c r="AB29" s="28">
        <f>'Electric lighting'!$G29+'Overcast Sky'!AB29</f>
        <v>5530.76</v>
      </c>
      <c r="AC29" s="28">
        <f>'Electric lighting'!$G29+'Overcast Sky'!AC29</f>
        <v>4508.3429999999998</v>
      </c>
      <c r="AD29" s="28">
        <f>'Electric lighting'!$G29+'Overcast Sky'!AD29</f>
        <v>3539.7169999999996</v>
      </c>
      <c r="AE29" s="28">
        <f>'Electric lighting'!$G29+'Overcast Sky'!AE29</f>
        <v>2879.692</v>
      </c>
    </row>
    <row r="30" spans="1:31" ht="15" thickBot="1" x14ac:dyDescent="0.35">
      <c r="A30" s="70" t="s">
        <v>35</v>
      </c>
      <c r="B30" s="28">
        <f>'Electric lighting'!$G30+'Overcast Sky'!B30</f>
        <v>306.29478700000004</v>
      </c>
      <c r="C30" s="28">
        <f>'Electric lighting'!$G30+'Overcast Sky'!C30</f>
        <v>332.67337000000003</v>
      </c>
      <c r="D30" s="28">
        <f>'Electric lighting'!$G30+'Overcast Sky'!D30</f>
        <v>356.21678000000003</v>
      </c>
      <c r="E30" s="28">
        <f>'Electric lighting'!$G30+'Overcast Sky'!E30</f>
        <v>367.94172000000003</v>
      </c>
      <c r="F30" s="28">
        <f>'Electric lighting'!$G30+'Overcast Sky'!F30</f>
        <v>372.10797000000002</v>
      </c>
      <c r="G30" s="28">
        <f>'Electric lighting'!$G30+'Overcast Sky'!G30</f>
        <v>357.72939000000002</v>
      </c>
      <c r="H30" s="28">
        <f>'Electric lighting'!$G30+'Overcast Sky'!H30</f>
        <v>351.99342000000001</v>
      </c>
      <c r="I30" s="28">
        <f>'Electric lighting'!$G30+'Overcast Sky'!I30</f>
        <v>324.62871000000001</v>
      </c>
      <c r="J30" s="28">
        <f>'Electric lighting'!$G30+'Overcast Sky'!J30</f>
        <v>305.81345700000003</v>
      </c>
      <c r="K30" s="28">
        <f>'Electric lighting'!$G30+'Overcast Sky'!K30</f>
        <v>301.10000000000002</v>
      </c>
      <c r="L30" s="28">
        <f>'Electric lighting'!$G30+'Overcast Sky'!L30</f>
        <v>391.89327000000003</v>
      </c>
      <c r="M30" s="28">
        <f>'Electric lighting'!$G30+'Overcast Sky'!M30</f>
        <v>416.04180000000002</v>
      </c>
      <c r="N30" s="28">
        <f>'Electric lighting'!$G30+'Overcast Sky'!N30</f>
        <v>494.12540000000001</v>
      </c>
      <c r="O30" s="28">
        <f>'Electric lighting'!$G30+'Overcast Sky'!O30</f>
        <v>464.98850000000004</v>
      </c>
      <c r="P30" s="28">
        <f>'Electric lighting'!$G30+'Overcast Sky'!P30</f>
        <v>534.20510000000002</v>
      </c>
      <c r="Q30" s="28">
        <f>'Electric lighting'!$G30+'Overcast Sky'!Q30</f>
        <v>560.89570000000003</v>
      </c>
      <c r="R30" s="28">
        <f>'Electric lighting'!$G30+'Overcast Sky'!R30</f>
        <v>521.64449999999999</v>
      </c>
      <c r="S30" s="28">
        <f>'Electric lighting'!$G30+'Overcast Sky'!S30</f>
        <v>393.59657000000004</v>
      </c>
      <c r="T30" s="28">
        <f>'Electric lighting'!$G30+'Overcast Sky'!T30</f>
        <v>405.3143</v>
      </c>
      <c r="U30" s="28">
        <f>'Electric lighting'!$G30+'Overcast Sky'!U30</f>
        <v>338.59918000000005</v>
      </c>
      <c r="V30" s="28">
        <f>'Electric lighting'!$G30+'Overcast Sky'!V30</f>
        <v>425.77210000000002</v>
      </c>
      <c r="W30" s="28">
        <f>'Electric lighting'!$G30+'Overcast Sky'!W30</f>
        <v>479.78780000000006</v>
      </c>
      <c r="X30" s="28">
        <f>'Electric lighting'!$G30+'Overcast Sky'!X30</f>
        <v>538.36470000000008</v>
      </c>
      <c r="Y30" s="28">
        <f>'Electric lighting'!$G30+'Overcast Sky'!Y30</f>
        <v>576.87360000000001</v>
      </c>
      <c r="Z30" s="28">
        <f>'Electric lighting'!$G30+'Overcast Sky'!Z30</f>
        <v>673.0829</v>
      </c>
      <c r="AA30" s="28">
        <f>'Electric lighting'!$G30+'Overcast Sky'!AA30</f>
        <v>646.10400000000004</v>
      </c>
      <c r="AB30" s="28">
        <f>'Electric lighting'!$G30+'Overcast Sky'!AB30</f>
        <v>605.65059999999994</v>
      </c>
      <c r="AC30" s="28">
        <f>'Electric lighting'!$G30+'Overcast Sky'!AC30</f>
        <v>689.7124</v>
      </c>
      <c r="AD30" s="28">
        <f>'Electric lighting'!$G30+'Overcast Sky'!AD30</f>
        <v>544.13430000000005</v>
      </c>
      <c r="AE30" s="28">
        <f>'Electric lighting'!$G30+'Overcast Sky'!AE30</f>
        <v>497.44550000000004</v>
      </c>
    </row>
    <row r="31" spans="1:31" ht="15" thickTop="1" x14ac:dyDescent="0.3">
      <c r="A31" s="69" t="s">
        <v>36</v>
      </c>
      <c r="B31" s="28">
        <f>'Electric lighting'!$G31+'Overcast Sky'!B31</f>
        <v>344.86127099999999</v>
      </c>
      <c r="C31" s="28">
        <f>'Electric lighting'!$G31+'Overcast Sky'!C31</f>
        <v>371.79687000000001</v>
      </c>
      <c r="D31" s="28">
        <f>'Electric lighting'!$G31+'Overcast Sky'!D31</f>
        <v>390.26150000000001</v>
      </c>
      <c r="E31" s="28">
        <f>'Electric lighting'!$G31+'Overcast Sky'!E31</f>
        <v>424.15827999999999</v>
      </c>
      <c r="F31" s="28">
        <f>'Electric lighting'!$G31+'Overcast Sky'!F31</f>
        <v>438.94450000000001</v>
      </c>
      <c r="G31" s="28">
        <f>'Electric lighting'!$G31+'Overcast Sky'!G31</f>
        <v>416.30345999999997</v>
      </c>
      <c r="H31" s="28">
        <f>'Electric lighting'!$G31+'Overcast Sky'!H31</f>
        <v>400.26270999999997</v>
      </c>
      <c r="I31" s="28">
        <f>'Electric lighting'!$G31+'Overcast Sky'!I31</f>
        <v>362.78073999999998</v>
      </c>
      <c r="J31" s="28">
        <f>'Electric lighting'!$G31+'Overcast Sky'!J31</f>
        <v>346.41057999999998</v>
      </c>
      <c r="K31" s="28">
        <f>'Electric lighting'!$G31+'Overcast Sky'!K31</f>
        <v>336.7</v>
      </c>
      <c r="L31" s="28">
        <f>'Electric lighting'!$G31+'Overcast Sky'!L31</f>
        <v>447.67930000000001</v>
      </c>
      <c r="M31" s="28">
        <f>'Electric lighting'!$G31+'Overcast Sky'!M31</f>
        <v>482.58669999999995</v>
      </c>
      <c r="N31" s="28">
        <f>'Electric lighting'!$G31+'Overcast Sky'!N31</f>
        <v>556.07069999999999</v>
      </c>
      <c r="O31" s="28">
        <f>'Electric lighting'!$G31+'Overcast Sky'!O31</f>
        <v>576.82420000000002</v>
      </c>
      <c r="P31" s="28">
        <f>'Electric lighting'!$G31+'Overcast Sky'!P31</f>
        <v>576.56169999999997</v>
      </c>
      <c r="Q31" s="28">
        <f>'Electric lighting'!$G31+'Overcast Sky'!Q31</f>
        <v>540.98569999999995</v>
      </c>
      <c r="R31" s="28">
        <f>'Electric lighting'!$G31+'Overcast Sky'!R31</f>
        <v>593.75109999999995</v>
      </c>
      <c r="S31" s="28">
        <f>'Electric lighting'!$G31+'Overcast Sky'!S31</f>
        <v>498.31729999999999</v>
      </c>
      <c r="T31" s="28">
        <f>'Electric lighting'!$G31+'Overcast Sky'!T31</f>
        <v>465.33539999999999</v>
      </c>
      <c r="U31" s="28">
        <f>'Electric lighting'!$G31+'Overcast Sky'!U31</f>
        <v>378.76326999999998</v>
      </c>
      <c r="V31" s="28">
        <f>'Electric lighting'!$G31+'Overcast Sky'!V31</f>
        <v>480.47929999999997</v>
      </c>
      <c r="W31" s="28">
        <f>'Electric lighting'!$G31+'Overcast Sky'!W31</f>
        <v>579.1087</v>
      </c>
      <c r="X31" s="28">
        <f>'Electric lighting'!$G31+'Overcast Sky'!X31</f>
        <v>629.10660000000007</v>
      </c>
      <c r="Y31" s="28">
        <f>'Electric lighting'!$G31+'Overcast Sky'!Y31</f>
        <v>642.85670000000005</v>
      </c>
      <c r="Z31" s="28">
        <f>'Electric lighting'!$G31+'Overcast Sky'!Z31</f>
        <v>794.97559999999999</v>
      </c>
      <c r="AA31" s="28">
        <f>'Electric lighting'!$G31+'Overcast Sky'!AA31</f>
        <v>856.40210000000002</v>
      </c>
      <c r="AB31" s="28">
        <f>'Electric lighting'!$G31+'Overcast Sky'!AB31</f>
        <v>777.64560000000006</v>
      </c>
      <c r="AC31" s="28">
        <f>'Electric lighting'!$G31+'Overcast Sky'!AC31</f>
        <v>710.87639999999999</v>
      </c>
      <c r="AD31" s="28">
        <f>'Electric lighting'!$G31+'Overcast Sky'!AD31</f>
        <v>658.98569999999995</v>
      </c>
      <c r="AE31" s="28">
        <f>'Electric lighting'!$G31+'Overcast Sky'!AE31</f>
        <v>545.65380000000005</v>
      </c>
    </row>
    <row r="32" spans="1:31" x14ac:dyDescent="0.3">
      <c r="A32" s="69" t="s">
        <v>37</v>
      </c>
      <c r="B32" s="28">
        <f>'Electric lighting'!$G32+'Overcast Sky'!B32</f>
        <v>359.151658</v>
      </c>
      <c r="C32" s="28">
        <f>'Electric lighting'!$G32+'Overcast Sky'!C32</f>
        <v>399.20747</v>
      </c>
      <c r="D32" s="28">
        <f>'Electric lighting'!$G32+'Overcast Sky'!D32</f>
        <v>435.48835999999994</v>
      </c>
      <c r="E32" s="28">
        <f>'Electric lighting'!$G32+'Overcast Sky'!E32</f>
        <v>466.45089999999999</v>
      </c>
      <c r="F32" s="28">
        <f>'Electric lighting'!$G32+'Overcast Sky'!F32</f>
        <v>460.47889999999995</v>
      </c>
      <c r="G32" s="28">
        <f>'Electric lighting'!$G32+'Overcast Sky'!G32</f>
        <v>452.05469999999997</v>
      </c>
      <c r="H32" s="28">
        <f>'Electric lighting'!$G32+'Overcast Sky'!H32</f>
        <v>468.35659999999996</v>
      </c>
      <c r="I32" s="28">
        <f>'Electric lighting'!$G32+'Overcast Sky'!I32</f>
        <v>387.64954999999998</v>
      </c>
      <c r="J32" s="28">
        <f>'Electric lighting'!$G32+'Overcast Sky'!J32</f>
        <v>361.10514000000001</v>
      </c>
      <c r="K32" s="28">
        <f>'Electric lighting'!$G32+'Overcast Sky'!K32</f>
        <v>349.9</v>
      </c>
      <c r="L32" s="28">
        <f>'Electric lighting'!$G32+'Overcast Sky'!L32</f>
        <v>483.20240000000001</v>
      </c>
      <c r="M32" s="28">
        <f>'Electric lighting'!$G32+'Overcast Sky'!M32</f>
        <v>577.84839999999997</v>
      </c>
      <c r="N32" s="28">
        <f>'Electric lighting'!$G32+'Overcast Sky'!N32</f>
        <v>639.62860000000001</v>
      </c>
      <c r="O32" s="28">
        <f>'Electric lighting'!$G32+'Overcast Sky'!O32</f>
        <v>624.11770000000001</v>
      </c>
      <c r="P32" s="28">
        <f>'Electric lighting'!$G32+'Overcast Sky'!P32</f>
        <v>707.93409999999994</v>
      </c>
      <c r="Q32" s="28">
        <f>'Electric lighting'!$G32+'Overcast Sky'!Q32</f>
        <v>637.27659999999992</v>
      </c>
      <c r="R32" s="28">
        <f>'Electric lighting'!$G32+'Overcast Sky'!R32</f>
        <v>605.32539999999995</v>
      </c>
      <c r="S32" s="28">
        <f>'Electric lighting'!$G32+'Overcast Sky'!S32</f>
        <v>509.85730000000001</v>
      </c>
      <c r="T32" s="28">
        <f>'Electric lighting'!$G32+'Overcast Sky'!T32</f>
        <v>497.26329999999996</v>
      </c>
      <c r="U32" s="28">
        <f>'Electric lighting'!$G32+'Overcast Sky'!U32</f>
        <v>397.64481000000001</v>
      </c>
      <c r="V32" s="28">
        <f>'Electric lighting'!$G32+'Overcast Sky'!V32</f>
        <v>541.95619999999997</v>
      </c>
      <c r="W32" s="28">
        <f>'Electric lighting'!$G32+'Overcast Sky'!W32</f>
        <v>612.18889999999999</v>
      </c>
      <c r="X32" s="28">
        <f>'Electric lighting'!$G32+'Overcast Sky'!X32</f>
        <v>666.745</v>
      </c>
      <c r="Y32" s="28">
        <f>'Electric lighting'!$G32+'Overcast Sky'!Y32</f>
        <v>645.60649999999998</v>
      </c>
      <c r="Z32" s="28">
        <f>'Electric lighting'!$G32+'Overcast Sky'!Z32</f>
        <v>1019.428</v>
      </c>
      <c r="AA32" s="28">
        <f>'Electric lighting'!$G32+'Overcast Sky'!AA32</f>
        <v>874.54679999999996</v>
      </c>
      <c r="AB32" s="28">
        <f>'Electric lighting'!$G32+'Overcast Sky'!AB32</f>
        <v>843.27469999999994</v>
      </c>
      <c r="AC32" s="28">
        <f>'Electric lighting'!$G32+'Overcast Sky'!AC32</f>
        <v>891.43099999999993</v>
      </c>
      <c r="AD32" s="28">
        <f>'Electric lighting'!$G32+'Overcast Sky'!AD32</f>
        <v>753.11310000000003</v>
      </c>
      <c r="AE32" s="28">
        <f>'Electric lighting'!$G32+'Overcast Sky'!AE32</f>
        <v>595.39369999999997</v>
      </c>
    </row>
    <row r="33" spans="1:33" x14ac:dyDescent="0.3">
      <c r="A33" s="69" t="s">
        <v>38</v>
      </c>
      <c r="B33" s="28">
        <f>'Electric lighting'!$G33+'Overcast Sky'!B33</f>
        <v>358.61055999999996</v>
      </c>
      <c r="C33" s="28">
        <f>'Electric lighting'!$G33+'Overcast Sky'!C33</f>
        <v>409.80167999999998</v>
      </c>
      <c r="D33" s="28">
        <f>'Electric lighting'!$G33+'Overcast Sky'!D33</f>
        <v>449.40699999999998</v>
      </c>
      <c r="E33" s="28">
        <f>'Electric lighting'!$G33+'Overcast Sky'!E33</f>
        <v>465.2441</v>
      </c>
      <c r="F33" s="28">
        <f>'Electric lighting'!$G33+'Overcast Sky'!F33</f>
        <v>485.45569999999998</v>
      </c>
      <c r="G33" s="28">
        <f>'Electric lighting'!$G33+'Overcast Sky'!G33</f>
        <v>487.14619999999996</v>
      </c>
      <c r="H33" s="28">
        <f>'Electric lighting'!$G33+'Overcast Sky'!H33</f>
        <v>448.64859999999999</v>
      </c>
      <c r="I33" s="28">
        <f>'Electric lighting'!$G33+'Overcast Sky'!I33</f>
        <v>393.36500999999998</v>
      </c>
      <c r="J33" s="28">
        <f>'Electric lighting'!$G33+'Overcast Sky'!J33</f>
        <v>357.64747</v>
      </c>
      <c r="K33" s="28">
        <f>'Electric lighting'!$G33+'Overcast Sky'!K33</f>
        <v>344.9</v>
      </c>
      <c r="L33" s="28">
        <f>'Electric lighting'!$G33+'Overcast Sky'!L33</f>
        <v>487.3057</v>
      </c>
      <c r="M33" s="28">
        <f>'Electric lighting'!$G33+'Overcast Sky'!M33</f>
        <v>622.27670000000001</v>
      </c>
      <c r="N33" s="28">
        <f>'Electric lighting'!$G33+'Overcast Sky'!N33</f>
        <v>682.56169999999997</v>
      </c>
      <c r="O33" s="28">
        <f>'Electric lighting'!$G33+'Overcast Sky'!O33</f>
        <v>807.7115</v>
      </c>
      <c r="P33" s="28">
        <f>'Electric lighting'!$G33+'Overcast Sky'!P33</f>
        <v>811.33459999999991</v>
      </c>
      <c r="Q33" s="28">
        <f>'Electric lighting'!$G33+'Overcast Sky'!Q33</f>
        <v>783.54690000000005</v>
      </c>
      <c r="R33" s="28">
        <f>'Electric lighting'!$G33+'Overcast Sky'!R33</f>
        <v>658.81259999999997</v>
      </c>
      <c r="S33" s="28">
        <f>'Electric lighting'!$G33+'Overcast Sky'!S33</f>
        <v>549.2115</v>
      </c>
      <c r="T33" s="28">
        <f>'Electric lighting'!$G33+'Overcast Sky'!T33</f>
        <v>530.10760000000005</v>
      </c>
      <c r="U33" s="28">
        <f>'Electric lighting'!$G33+'Overcast Sky'!U33</f>
        <v>407.33929000000001</v>
      </c>
      <c r="V33" s="28">
        <f>'Electric lighting'!$G33+'Overcast Sky'!V33</f>
        <v>570.36159999999995</v>
      </c>
      <c r="W33" s="28">
        <f>'Electric lighting'!$G33+'Overcast Sky'!W33</f>
        <v>649.64799999999991</v>
      </c>
      <c r="X33" s="28">
        <f>'Electric lighting'!$G33+'Overcast Sky'!X33</f>
        <v>764.08699999999999</v>
      </c>
      <c r="Y33" s="28">
        <f>'Electric lighting'!$G33+'Overcast Sky'!Y33</f>
        <v>771.81569999999999</v>
      </c>
      <c r="Z33" s="28">
        <f>'Electric lighting'!$G33+'Overcast Sky'!Z33</f>
        <v>981.80089999999996</v>
      </c>
      <c r="AA33" s="28">
        <f>'Electric lighting'!$G33+'Overcast Sky'!AA33</f>
        <v>967.00239999999997</v>
      </c>
      <c r="AB33" s="28">
        <f>'Electric lighting'!$G33+'Overcast Sky'!AB33</f>
        <v>995.14929999999993</v>
      </c>
      <c r="AC33" s="28">
        <f>'Electric lighting'!$G33+'Overcast Sky'!AC33</f>
        <v>1010.0771999999999</v>
      </c>
      <c r="AD33" s="28">
        <f>'Electric lighting'!$G33+'Overcast Sky'!AD33</f>
        <v>747.33899999999994</v>
      </c>
      <c r="AE33" s="28">
        <f>'Electric lighting'!$G33+'Overcast Sky'!AE33</f>
        <v>743.46559999999999</v>
      </c>
    </row>
    <row r="34" spans="1:33" x14ac:dyDescent="0.3">
      <c r="A34" s="69" t="s">
        <v>39</v>
      </c>
      <c r="B34" s="28">
        <f>'Electric lighting'!$G34+'Overcast Sky'!B34</f>
        <v>350.38525000000004</v>
      </c>
      <c r="C34" s="28">
        <f>'Electric lighting'!$G34+'Overcast Sky'!C34</f>
        <v>406.89005000000003</v>
      </c>
      <c r="D34" s="28">
        <f>'Electric lighting'!$G34+'Overcast Sky'!D34</f>
        <v>461.79169999999999</v>
      </c>
      <c r="E34" s="28">
        <f>'Electric lighting'!$G34+'Overcast Sky'!E34</f>
        <v>526.11850000000004</v>
      </c>
      <c r="F34" s="28">
        <f>'Electric lighting'!$G34+'Overcast Sky'!F34</f>
        <v>548.6001</v>
      </c>
      <c r="G34" s="28">
        <f>'Electric lighting'!$G34+'Overcast Sky'!G34</f>
        <v>516.79849999999999</v>
      </c>
      <c r="H34" s="28">
        <f>'Electric lighting'!$G34+'Overcast Sky'!H34</f>
        <v>476.50819999999999</v>
      </c>
      <c r="I34" s="28">
        <f>'Electric lighting'!$G34+'Overcast Sky'!I34</f>
        <v>406.85031000000004</v>
      </c>
      <c r="J34" s="28">
        <f>'Electric lighting'!$G34+'Overcast Sky'!J34</f>
        <v>346.63877000000002</v>
      </c>
      <c r="K34" s="28">
        <f>'Electric lighting'!$G34+'Overcast Sky'!K34</f>
        <v>328.6</v>
      </c>
      <c r="L34" s="28">
        <f>'Electric lighting'!$G34+'Overcast Sky'!L34</f>
        <v>498.74160000000006</v>
      </c>
      <c r="M34" s="28">
        <f>'Electric lighting'!$G34+'Overcast Sky'!M34</f>
        <v>661.17450000000008</v>
      </c>
      <c r="N34" s="28">
        <f>'Electric lighting'!$G34+'Overcast Sky'!N34</f>
        <v>743.60249999999996</v>
      </c>
      <c r="O34" s="28">
        <f>'Electric lighting'!$G34+'Overcast Sky'!O34</f>
        <v>888.19460000000004</v>
      </c>
      <c r="P34" s="28">
        <f>'Electric lighting'!$G34+'Overcast Sky'!P34</f>
        <v>834.36959999999999</v>
      </c>
      <c r="Q34" s="28">
        <f>'Electric lighting'!$G34+'Overcast Sky'!Q34</f>
        <v>1008.0808000000001</v>
      </c>
      <c r="R34" s="28">
        <f>'Electric lighting'!$G34+'Overcast Sky'!R34</f>
        <v>814.00490000000002</v>
      </c>
      <c r="S34" s="28">
        <f>'Electric lighting'!$G34+'Overcast Sky'!S34</f>
        <v>615.48929999999996</v>
      </c>
      <c r="T34" s="28">
        <f>'Electric lighting'!$G34+'Overcast Sky'!T34</f>
        <v>627.55169999999998</v>
      </c>
      <c r="U34" s="28">
        <f>'Electric lighting'!$G34+'Overcast Sky'!U34</f>
        <v>410.72076000000004</v>
      </c>
      <c r="V34" s="28">
        <f>'Electric lighting'!$G34+'Overcast Sky'!V34</f>
        <v>712.5575</v>
      </c>
      <c r="W34" s="28">
        <f>'Electric lighting'!$G34+'Overcast Sky'!W34</f>
        <v>795.4375</v>
      </c>
      <c r="X34" s="28">
        <f>'Electric lighting'!$G34+'Overcast Sky'!X34</f>
        <v>878.56230000000005</v>
      </c>
      <c r="Y34" s="28">
        <f>'Electric lighting'!$G34+'Overcast Sky'!Y34</f>
        <v>1066.7696000000001</v>
      </c>
      <c r="Z34" s="28">
        <f>'Electric lighting'!$G34+'Overcast Sky'!Z34</f>
        <v>1327.0525</v>
      </c>
      <c r="AA34" s="28">
        <f>'Electric lighting'!$G34+'Overcast Sky'!AA34</f>
        <v>1371.2980000000002</v>
      </c>
      <c r="AB34" s="28">
        <f>'Electric lighting'!$G34+'Overcast Sky'!AB34</f>
        <v>1298.9277999999999</v>
      </c>
      <c r="AC34" s="28">
        <f>'Electric lighting'!$G34+'Overcast Sky'!AC34</f>
        <v>1147.3335999999999</v>
      </c>
      <c r="AD34" s="28">
        <f>'Electric lighting'!$G34+'Overcast Sky'!AD34</f>
        <v>948.79600000000005</v>
      </c>
      <c r="AE34" s="28">
        <f>'Electric lighting'!$G34+'Overcast Sky'!AE34</f>
        <v>808.7115</v>
      </c>
    </row>
    <row r="35" spans="1:33" x14ac:dyDescent="0.3">
      <c r="A35" s="69" t="s">
        <v>40</v>
      </c>
      <c r="B35" s="28">
        <f>'Electric lighting'!$G35+'Overcast Sky'!B35</f>
        <v>370.33915999999999</v>
      </c>
      <c r="C35" s="28">
        <f>'Electric lighting'!$G35+'Overcast Sky'!C35</f>
        <v>457.42520000000002</v>
      </c>
      <c r="D35" s="28">
        <f>'Electric lighting'!$G35+'Overcast Sky'!D35</f>
        <v>577.8904</v>
      </c>
      <c r="E35" s="28">
        <f>'Electric lighting'!$G35+'Overcast Sky'!E35</f>
        <v>637.27170000000001</v>
      </c>
      <c r="F35" s="28">
        <f>'Electric lighting'!$G35+'Overcast Sky'!F35</f>
        <v>702.64949999999999</v>
      </c>
      <c r="G35" s="28">
        <f>'Electric lighting'!$G35+'Overcast Sky'!G35</f>
        <v>638.98050000000001</v>
      </c>
      <c r="H35" s="28">
        <f>'Electric lighting'!$G35+'Overcast Sky'!H35</f>
        <v>563.05999999999995</v>
      </c>
      <c r="I35" s="28">
        <f>'Electric lighting'!$G35+'Overcast Sky'!I35</f>
        <v>443.92689999999999</v>
      </c>
      <c r="J35" s="28">
        <f>'Electric lighting'!$G35+'Overcast Sky'!J35</f>
        <v>366.09311000000002</v>
      </c>
      <c r="K35" s="28">
        <f>'Electric lighting'!$G35+'Overcast Sky'!K35</f>
        <v>338</v>
      </c>
      <c r="L35" s="28">
        <f>'Electric lighting'!$G35+'Overcast Sky'!L35</f>
        <v>596.58269999999993</v>
      </c>
      <c r="M35" s="28">
        <f>'Electric lighting'!$G35+'Overcast Sky'!M35</f>
        <v>818.66599999999994</v>
      </c>
      <c r="N35" s="28">
        <f>'Electric lighting'!$G35+'Overcast Sky'!N35</f>
        <v>1027.9992</v>
      </c>
      <c r="O35" s="28">
        <f>'Electric lighting'!$G35+'Overcast Sky'!O35</f>
        <v>1312.9074000000001</v>
      </c>
      <c r="P35" s="28">
        <f>'Electric lighting'!$G35+'Overcast Sky'!P35</f>
        <v>1356.877</v>
      </c>
      <c r="Q35" s="28">
        <f>'Electric lighting'!$G35+'Overcast Sky'!Q35</f>
        <v>1333.2964999999999</v>
      </c>
      <c r="R35" s="28">
        <f>'Electric lighting'!$G35+'Overcast Sky'!R35</f>
        <v>1114.5953</v>
      </c>
      <c r="S35" s="28">
        <f>'Electric lighting'!$G35+'Overcast Sky'!S35</f>
        <v>891.88419999999996</v>
      </c>
      <c r="T35" s="28">
        <f>'Electric lighting'!$G35+'Overcast Sky'!T35</f>
        <v>758.68239999999992</v>
      </c>
      <c r="U35" s="28">
        <f>'Electric lighting'!$G35+'Overcast Sky'!U35</f>
        <v>467.64879999999999</v>
      </c>
      <c r="V35" s="28">
        <f>'Electric lighting'!$G35+'Overcast Sky'!V35</f>
        <v>822.26690000000008</v>
      </c>
      <c r="W35" s="28">
        <f>'Electric lighting'!$G35+'Overcast Sky'!W35</f>
        <v>1117.1041</v>
      </c>
      <c r="X35" s="28">
        <f>'Electric lighting'!$G35+'Overcast Sky'!X35</f>
        <v>1387.0940000000001</v>
      </c>
      <c r="Y35" s="28">
        <f>'Electric lighting'!$G35+'Overcast Sky'!Y35</f>
        <v>1497.2429999999999</v>
      </c>
      <c r="Z35" s="28">
        <f>'Electric lighting'!$G35+'Overcast Sky'!Z35</f>
        <v>1931.213</v>
      </c>
      <c r="AA35" s="28">
        <f>'Electric lighting'!$G35+'Overcast Sky'!AA35</f>
        <v>1940.1510000000001</v>
      </c>
      <c r="AB35" s="28">
        <f>'Electric lighting'!$G35+'Overcast Sky'!AB35</f>
        <v>1658.6980000000001</v>
      </c>
      <c r="AC35" s="28">
        <f>'Electric lighting'!$G35+'Overcast Sky'!AC35</f>
        <v>1543.9349999999999</v>
      </c>
      <c r="AD35" s="28">
        <f>'Electric lighting'!$G35+'Overcast Sky'!AD35</f>
        <v>1155.2764</v>
      </c>
      <c r="AE35" s="28">
        <f>'Electric lighting'!$G35+'Overcast Sky'!AE35</f>
        <v>936.63580000000002</v>
      </c>
    </row>
    <row r="36" spans="1:33" x14ac:dyDescent="0.3">
      <c r="A36" s="69" t="s">
        <v>41</v>
      </c>
      <c r="B36" s="28">
        <f>'Electric lighting'!$G36+'Overcast Sky'!B36</f>
        <v>388.99410999999998</v>
      </c>
      <c r="C36" s="28">
        <f>'Electric lighting'!$G36+'Overcast Sky'!C36</f>
        <v>522.50869999999998</v>
      </c>
      <c r="D36" s="28">
        <f>'Electric lighting'!$G36+'Overcast Sky'!D36</f>
        <v>676.99689999999998</v>
      </c>
      <c r="E36" s="28">
        <f>'Electric lighting'!$G36+'Overcast Sky'!E36</f>
        <v>717.03019999999992</v>
      </c>
      <c r="F36" s="28">
        <f>'Electric lighting'!$G36+'Overcast Sky'!F36</f>
        <v>811.79420000000005</v>
      </c>
      <c r="G36" s="28">
        <f>'Electric lighting'!$G36+'Overcast Sky'!G36</f>
        <v>785.41249999999991</v>
      </c>
      <c r="H36" s="28">
        <f>'Electric lighting'!$G36+'Overcast Sky'!H36</f>
        <v>674.06659999999999</v>
      </c>
      <c r="I36" s="28">
        <f>'Electric lighting'!$G36+'Overcast Sky'!I36</f>
        <v>512.04060000000004</v>
      </c>
      <c r="J36" s="28">
        <f>'Electric lighting'!$G36+'Overcast Sky'!J36</f>
        <v>388.76743999999997</v>
      </c>
      <c r="K36" s="28">
        <f>'Electric lighting'!$G36+'Overcast Sky'!K36</f>
        <v>350.7</v>
      </c>
      <c r="L36" s="28">
        <f>'Electric lighting'!$G36+'Overcast Sky'!L36</f>
        <v>757.38889999999992</v>
      </c>
      <c r="M36" s="28">
        <f>'Electric lighting'!$G36+'Overcast Sky'!M36</f>
        <v>1051.9268999999999</v>
      </c>
      <c r="N36" s="28">
        <f>'Electric lighting'!$G36+'Overcast Sky'!N36</f>
        <v>1332.3312000000001</v>
      </c>
      <c r="O36" s="28">
        <f>'Electric lighting'!$G36+'Overcast Sky'!O36</f>
        <v>1643.31</v>
      </c>
      <c r="P36" s="28">
        <f>'Electric lighting'!$G36+'Overcast Sky'!P36</f>
        <v>1791.723</v>
      </c>
      <c r="Q36" s="28">
        <f>'Electric lighting'!$G36+'Overcast Sky'!Q36</f>
        <v>1515.91</v>
      </c>
      <c r="R36" s="28">
        <f>'Electric lighting'!$G36+'Overcast Sky'!R36</f>
        <v>1328.7682</v>
      </c>
      <c r="S36" s="28">
        <f>'Electric lighting'!$G36+'Overcast Sky'!S36</f>
        <v>997.48579999999993</v>
      </c>
      <c r="T36" s="28">
        <f>'Electric lighting'!$G36+'Overcast Sky'!T36</f>
        <v>849.04970000000003</v>
      </c>
      <c r="U36" s="28">
        <f>'Electric lighting'!$G36+'Overcast Sky'!U36</f>
        <v>557.79769999999996</v>
      </c>
      <c r="V36" s="28">
        <f>'Electric lighting'!$G36+'Overcast Sky'!V36</f>
        <v>1168.9359999999999</v>
      </c>
      <c r="W36" s="28">
        <f>'Electric lighting'!$G36+'Overcast Sky'!W36</f>
        <v>1357.645</v>
      </c>
      <c r="X36" s="28">
        <f>'Electric lighting'!$G36+'Overcast Sky'!X36</f>
        <v>1634.9080000000001</v>
      </c>
      <c r="Y36" s="28">
        <f>'Electric lighting'!$G36+'Overcast Sky'!Y36</f>
        <v>1970.606</v>
      </c>
      <c r="Z36" s="28">
        <f>'Electric lighting'!$G36+'Overcast Sky'!Z36</f>
        <v>2578.9389999999999</v>
      </c>
      <c r="AA36" s="28">
        <f>'Electric lighting'!$G36+'Overcast Sky'!AA36</f>
        <v>2079.8379999999997</v>
      </c>
      <c r="AB36" s="28">
        <f>'Electric lighting'!$G36+'Overcast Sky'!AB36</f>
        <v>2181.41</v>
      </c>
      <c r="AC36" s="28">
        <f>'Electric lighting'!$G36+'Overcast Sky'!AC36</f>
        <v>2099.518</v>
      </c>
      <c r="AD36" s="28">
        <f>'Electric lighting'!$G36+'Overcast Sky'!AD36</f>
        <v>1413.6200000000001</v>
      </c>
      <c r="AE36" s="28">
        <f>'Electric lighting'!$G36+'Overcast Sky'!AE36</f>
        <v>1216.4647</v>
      </c>
    </row>
    <row r="37" spans="1:33" x14ac:dyDescent="0.3">
      <c r="A37" s="69" t="s">
        <v>42</v>
      </c>
      <c r="B37" s="28">
        <f>'Electric lighting'!$G37+'Overcast Sky'!B37</f>
        <v>401.46062000000001</v>
      </c>
      <c r="C37" s="28">
        <f>'Electric lighting'!$G37+'Overcast Sky'!C37</f>
        <v>613.93229999999994</v>
      </c>
      <c r="D37" s="28">
        <f>'Electric lighting'!$G37+'Overcast Sky'!D37</f>
        <v>826.2659000000001</v>
      </c>
      <c r="E37" s="28">
        <f>'Electric lighting'!$G37+'Overcast Sky'!E37</f>
        <v>985.9402</v>
      </c>
      <c r="F37" s="28">
        <f>'Electric lighting'!$G37+'Overcast Sky'!F37</f>
        <v>975.85210000000006</v>
      </c>
      <c r="G37" s="28">
        <f>'Electric lighting'!$G37+'Overcast Sky'!G37</f>
        <v>945.41510000000005</v>
      </c>
      <c r="H37" s="28">
        <f>'Electric lighting'!$G37+'Overcast Sky'!H37</f>
        <v>840.45600000000002</v>
      </c>
      <c r="I37" s="28">
        <f>'Electric lighting'!$G37+'Overcast Sky'!I37</f>
        <v>613.2953</v>
      </c>
      <c r="J37" s="28">
        <f>'Electric lighting'!$G37+'Overcast Sky'!J37</f>
        <v>402.34717000000001</v>
      </c>
      <c r="K37" s="28">
        <f>'Electric lighting'!$G37+'Overcast Sky'!K37</f>
        <v>346.1</v>
      </c>
      <c r="L37" s="28">
        <f>'Electric lighting'!$G37+'Overcast Sky'!L37</f>
        <v>1094.6224999999999</v>
      </c>
      <c r="M37" s="28">
        <f>'Electric lighting'!$G37+'Overcast Sky'!M37</f>
        <v>1431.8319999999999</v>
      </c>
      <c r="N37" s="28">
        <f>'Electric lighting'!$G37+'Overcast Sky'!N37</f>
        <v>1773.0819999999999</v>
      </c>
      <c r="O37" s="28">
        <f>'Electric lighting'!$G37+'Overcast Sky'!O37</f>
        <v>2255.6010000000001</v>
      </c>
      <c r="P37" s="28">
        <f>'Electric lighting'!$G37+'Overcast Sky'!P37</f>
        <v>2640.9560000000001</v>
      </c>
      <c r="Q37" s="28">
        <f>'Electric lighting'!$G37+'Overcast Sky'!Q37</f>
        <v>2501.1880000000001</v>
      </c>
      <c r="R37" s="28">
        <f>'Electric lighting'!$G37+'Overcast Sky'!R37</f>
        <v>1838.9470000000001</v>
      </c>
      <c r="S37" s="28">
        <f>'Electric lighting'!$G37+'Overcast Sky'!S37</f>
        <v>1314.5645</v>
      </c>
      <c r="T37" s="28">
        <f>'Electric lighting'!$G37+'Overcast Sky'!T37</f>
        <v>1141.3403000000001</v>
      </c>
      <c r="U37" s="28">
        <f>'Electric lighting'!$G37+'Overcast Sky'!U37</f>
        <v>658.77269999999999</v>
      </c>
      <c r="V37" s="28">
        <f>'Electric lighting'!$G37+'Overcast Sky'!V37</f>
        <v>1295.5583999999999</v>
      </c>
      <c r="W37" s="28">
        <f>'Electric lighting'!$G37+'Overcast Sky'!W37</f>
        <v>1898.8240000000001</v>
      </c>
      <c r="X37" s="28">
        <f>'Electric lighting'!$G37+'Overcast Sky'!X37</f>
        <v>2649.5989999999997</v>
      </c>
      <c r="Y37" s="28">
        <f>'Electric lighting'!$G37+'Overcast Sky'!Y37</f>
        <v>2593.0749999999998</v>
      </c>
      <c r="Z37" s="28">
        <f>'Electric lighting'!$G37+'Overcast Sky'!Z37</f>
        <v>3460.654</v>
      </c>
      <c r="AA37" s="28">
        <f>'Electric lighting'!$G37+'Overcast Sky'!AA37</f>
        <v>3131.777</v>
      </c>
      <c r="AB37" s="28">
        <f>'Electric lighting'!$G37+'Overcast Sky'!AB37</f>
        <v>3035.0720000000001</v>
      </c>
      <c r="AC37" s="28">
        <f>'Electric lighting'!$G37+'Overcast Sky'!AC37</f>
        <v>2878.17</v>
      </c>
      <c r="AD37" s="28">
        <f>'Electric lighting'!$G37+'Overcast Sky'!AD37</f>
        <v>1988.3409999999999</v>
      </c>
      <c r="AE37" s="28">
        <f>'Electric lighting'!$G37+'Overcast Sky'!AE37</f>
        <v>1811.3029999999999</v>
      </c>
    </row>
    <row r="38" spans="1:33" x14ac:dyDescent="0.3">
      <c r="A38" s="69" t="s">
        <v>43</v>
      </c>
      <c r="B38" s="28">
        <f>'Electric lighting'!$G38+'Overcast Sky'!B38</f>
        <v>408.24051000000003</v>
      </c>
      <c r="C38" s="28">
        <f>'Electric lighting'!$G38+'Overcast Sky'!C38</f>
        <v>702.03920000000005</v>
      </c>
      <c r="D38" s="28">
        <f>'Electric lighting'!$G38+'Overcast Sky'!D38</f>
        <v>1065.0261</v>
      </c>
      <c r="E38" s="28">
        <f>'Electric lighting'!$G38+'Overcast Sky'!E38</f>
        <v>1204.3150000000001</v>
      </c>
      <c r="F38" s="28">
        <f>'Electric lighting'!$G38+'Overcast Sky'!F38</f>
        <v>1411.3229999999999</v>
      </c>
      <c r="G38" s="28">
        <f>'Electric lighting'!$G38+'Overcast Sky'!G38</f>
        <v>1260.4445000000001</v>
      </c>
      <c r="H38" s="28">
        <f>'Electric lighting'!$G38+'Overcast Sky'!H38</f>
        <v>1076.44</v>
      </c>
      <c r="I38" s="28">
        <f>'Electric lighting'!$G38+'Overcast Sky'!I38</f>
        <v>707.53770000000009</v>
      </c>
      <c r="J38" s="28">
        <f>'Electric lighting'!$G38+'Overcast Sky'!J38</f>
        <v>414.00908000000004</v>
      </c>
      <c r="K38" s="28">
        <f>'Electric lighting'!$G38+'Overcast Sky'!K38</f>
        <v>323.60000000000002</v>
      </c>
      <c r="L38" s="28">
        <f>'Electric lighting'!$G38+'Overcast Sky'!L38</f>
        <v>1495.7179999999998</v>
      </c>
      <c r="M38" s="28">
        <f>'Electric lighting'!$G38+'Overcast Sky'!M38</f>
        <v>2039.83</v>
      </c>
      <c r="N38" s="28">
        <f>'Electric lighting'!$G38+'Overcast Sky'!N38</f>
        <v>2852.6880000000001</v>
      </c>
      <c r="O38" s="28">
        <f>'Electric lighting'!$G38+'Overcast Sky'!O38</f>
        <v>3309.8689999999997</v>
      </c>
      <c r="P38" s="28">
        <f>'Electric lighting'!$G38+'Overcast Sky'!P38</f>
        <v>3981.7660000000001</v>
      </c>
      <c r="Q38" s="28">
        <f>'Electric lighting'!$G38+'Overcast Sky'!Q38</f>
        <v>3820.203</v>
      </c>
      <c r="R38" s="28">
        <f>'Electric lighting'!$G38+'Overcast Sky'!R38</f>
        <v>2700.732</v>
      </c>
      <c r="S38" s="28">
        <f>'Electric lighting'!$G38+'Overcast Sky'!S38</f>
        <v>1885.3409999999999</v>
      </c>
      <c r="T38" s="28">
        <f>'Electric lighting'!$G38+'Overcast Sky'!T38</f>
        <v>1496.779</v>
      </c>
      <c r="U38" s="28">
        <f>'Electric lighting'!$G38+'Overcast Sky'!U38</f>
        <v>772.86239999999998</v>
      </c>
      <c r="V38" s="28">
        <f>'Electric lighting'!$G38+'Overcast Sky'!V38</f>
        <v>1548.0630000000001</v>
      </c>
      <c r="W38" s="28">
        <f>'Electric lighting'!$G38+'Overcast Sky'!W38</f>
        <v>2890.2170000000001</v>
      </c>
      <c r="X38" s="28">
        <f>'Electric lighting'!$G38+'Overcast Sky'!X38</f>
        <v>3609.348</v>
      </c>
      <c r="Y38" s="28">
        <f>'Electric lighting'!$G38+'Overcast Sky'!Y38</f>
        <v>4067.2060000000001</v>
      </c>
      <c r="Z38" s="28">
        <f>'Electric lighting'!$G38+'Overcast Sky'!Z38</f>
        <v>5264.7550000000001</v>
      </c>
      <c r="AA38" s="28">
        <f>'Electric lighting'!$G38+'Overcast Sky'!AA38</f>
        <v>4727.2420000000002</v>
      </c>
      <c r="AB38" s="28">
        <f>'Electric lighting'!$G38+'Overcast Sky'!AB38</f>
        <v>4566.7740000000003</v>
      </c>
      <c r="AC38" s="28">
        <f>'Electric lighting'!$G38+'Overcast Sky'!AC38</f>
        <v>4147.933</v>
      </c>
      <c r="AD38" s="28">
        <f>'Electric lighting'!$G38+'Overcast Sky'!AD38</f>
        <v>3222.5250000000001</v>
      </c>
      <c r="AE38" s="28">
        <f>'Electric lighting'!$G38+'Overcast Sky'!AE38</f>
        <v>2346.5570000000002</v>
      </c>
    </row>
    <row r="39" spans="1:33" x14ac:dyDescent="0.3">
      <c r="A39" s="3"/>
      <c r="B39" s="3">
        <f>COUNTIF(B3:B38,"&gt;500")</f>
        <v>0</v>
      </c>
      <c r="C39" s="3">
        <f t="shared" ref="C39:AE39" si="0">COUNTIF(C3:C38,"&gt;500")</f>
        <v>13</v>
      </c>
      <c r="D39" s="3">
        <f t="shared" si="0"/>
        <v>16</v>
      </c>
      <c r="E39" s="3">
        <f t="shared" si="0"/>
        <v>21</v>
      </c>
      <c r="F39" s="3">
        <f t="shared" si="0"/>
        <v>23</v>
      </c>
      <c r="G39" s="3">
        <f t="shared" si="0"/>
        <v>22</v>
      </c>
      <c r="H39" s="3">
        <f t="shared" si="0"/>
        <v>18</v>
      </c>
      <c r="I39" s="3">
        <f t="shared" si="0"/>
        <v>12</v>
      </c>
      <c r="J39" s="3">
        <f t="shared" si="0"/>
        <v>0</v>
      </c>
      <c r="K39" s="3">
        <f t="shared" si="0"/>
        <v>0</v>
      </c>
      <c r="L39" s="3">
        <f t="shared" si="0"/>
        <v>23</v>
      </c>
      <c r="M39" s="3">
        <f t="shared" si="0"/>
        <v>30</v>
      </c>
      <c r="N39" s="3">
        <f t="shared" si="0"/>
        <v>34</v>
      </c>
      <c r="O39" s="3">
        <f t="shared" si="0"/>
        <v>35</v>
      </c>
      <c r="P39" s="3">
        <f t="shared" si="0"/>
        <v>36</v>
      </c>
      <c r="Q39" s="3">
        <f t="shared" si="0"/>
        <v>36</v>
      </c>
      <c r="R39" s="3">
        <f t="shared" si="0"/>
        <v>36</v>
      </c>
      <c r="S39" s="3">
        <f t="shared" si="0"/>
        <v>33</v>
      </c>
      <c r="T39" s="3">
        <f t="shared" si="0"/>
        <v>26</v>
      </c>
      <c r="U39" s="3">
        <f t="shared" si="0"/>
        <v>14</v>
      </c>
      <c r="V39" s="3">
        <f t="shared" si="0"/>
        <v>32</v>
      </c>
      <c r="W39" s="3">
        <f t="shared" si="0"/>
        <v>35</v>
      </c>
      <c r="X39" s="3">
        <f t="shared" si="0"/>
        <v>36</v>
      </c>
      <c r="Y39" s="3">
        <f t="shared" si="0"/>
        <v>36</v>
      </c>
      <c r="Z39" s="3">
        <f t="shared" si="0"/>
        <v>36</v>
      </c>
      <c r="AA39" s="3">
        <f t="shared" si="0"/>
        <v>36</v>
      </c>
      <c r="AB39" s="3">
        <f t="shared" si="0"/>
        <v>36</v>
      </c>
      <c r="AC39" s="3">
        <f t="shared" si="0"/>
        <v>36</v>
      </c>
      <c r="AD39" s="3">
        <f t="shared" si="0"/>
        <v>36</v>
      </c>
      <c r="AE39" s="3">
        <f t="shared" si="0"/>
        <v>35</v>
      </c>
    </row>
    <row r="40" spans="1:33" ht="15" thickBot="1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</row>
    <row r="41" spans="1:33" ht="15" thickBot="1" x14ac:dyDescent="0.35">
      <c r="A41" s="117" t="s">
        <v>73</v>
      </c>
      <c r="B41" s="114" t="s">
        <v>80</v>
      </c>
      <c r="C41" s="115"/>
      <c r="D41" s="115"/>
      <c r="E41" s="115"/>
      <c r="F41" s="115"/>
      <c r="G41" s="115"/>
      <c r="H41" s="115"/>
      <c r="I41" s="115"/>
      <c r="J41" s="115"/>
      <c r="K41" s="116"/>
      <c r="L41" s="114" t="s">
        <v>81</v>
      </c>
      <c r="M41" s="115"/>
      <c r="N41" s="115"/>
      <c r="O41" s="115"/>
      <c r="P41" s="115"/>
      <c r="Q41" s="115"/>
      <c r="R41" s="115"/>
      <c r="S41" s="115"/>
      <c r="T41" s="115"/>
      <c r="U41" s="116"/>
      <c r="V41" s="114" t="s">
        <v>82</v>
      </c>
      <c r="W41" s="115"/>
      <c r="X41" s="115"/>
      <c r="Y41" s="115"/>
      <c r="Z41" s="115"/>
      <c r="AA41" s="115"/>
      <c r="AB41" s="115"/>
      <c r="AC41" s="115"/>
      <c r="AD41" s="115"/>
      <c r="AE41" s="116"/>
    </row>
    <row r="42" spans="1:33" ht="15" thickBot="1" x14ac:dyDescent="0.35">
      <c r="A42" s="118"/>
      <c r="B42" s="68">
        <v>8.3000000000000007</v>
      </c>
      <c r="C42" s="68">
        <v>9.3000000000000007</v>
      </c>
      <c r="D42" s="68">
        <v>10.3</v>
      </c>
      <c r="E42" s="68">
        <v>11.3</v>
      </c>
      <c r="F42" s="68">
        <v>12.3</v>
      </c>
      <c r="G42" s="68">
        <v>13.3</v>
      </c>
      <c r="H42" s="68">
        <v>14.3</v>
      </c>
      <c r="I42" s="68">
        <v>15.3</v>
      </c>
      <c r="J42" s="68">
        <v>16.3</v>
      </c>
      <c r="K42" s="67">
        <v>17.3</v>
      </c>
      <c r="L42" s="68">
        <v>8.3000000000000007</v>
      </c>
      <c r="M42" s="68">
        <v>9.3000000000000007</v>
      </c>
      <c r="N42" s="68">
        <v>10.3</v>
      </c>
      <c r="O42" s="68">
        <v>11.3</v>
      </c>
      <c r="P42" s="68">
        <v>12.3</v>
      </c>
      <c r="Q42" s="68">
        <v>13.3</v>
      </c>
      <c r="R42" s="68">
        <v>14.3</v>
      </c>
      <c r="S42" s="68">
        <v>15.3</v>
      </c>
      <c r="T42" s="68">
        <v>16.3</v>
      </c>
      <c r="U42" s="67">
        <v>17.3</v>
      </c>
      <c r="V42" s="67">
        <v>7.3</v>
      </c>
      <c r="W42" s="68">
        <v>8.3000000000000007</v>
      </c>
      <c r="X42" s="68">
        <v>9.3000000000000007</v>
      </c>
      <c r="Y42" s="68">
        <v>10.3</v>
      </c>
      <c r="Z42" s="68">
        <v>11.3</v>
      </c>
      <c r="AA42" s="68">
        <v>12.3</v>
      </c>
      <c r="AB42" s="68">
        <v>13.3</v>
      </c>
      <c r="AC42" s="68">
        <v>14.3</v>
      </c>
      <c r="AD42" s="68">
        <v>15.3</v>
      </c>
      <c r="AE42" s="67">
        <v>16.3</v>
      </c>
    </row>
    <row r="43" spans="1:33" x14ac:dyDescent="0.3">
      <c r="A43" s="71" t="s">
        <v>6</v>
      </c>
      <c r="B43" s="28">
        <f>'Electric lighting'!$C3+'Overcast Sky'!B43</f>
        <v>71.382477309400002</v>
      </c>
      <c r="C43" s="28">
        <f>'Electric lighting'!$C3+'Overcast Sky'!C43</f>
        <v>89.027386128000003</v>
      </c>
      <c r="D43" s="28">
        <f>'Electric lighting'!$C3+'Overcast Sky'!D43</f>
        <v>101.073647502</v>
      </c>
      <c r="E43" s="28">
        <f>'Electric lighting'!$C3+'Overcast Sky'!E43</f>
        <v>105.669404962</v>
      </c>
      <c r="F43" s="28">
        <f>'Electric lighting'!$C3+'Overcast Sky'!F43</f>
        <v>107.55470085</v>
      </c>
      <c r="G43" s="28">
        <f>'Electric lighting'!$C3+'Overcast Sky'!G43</f>
        <v>99.971352308000007</v>
      </c>
      <c r="H43" s="28">
        <f>'Electric lighting'!$C3+'Overcast Sky'!H43</f>
        <v>100.283318886</v>
      </c>
      <c r="I43" s="28">
        <f>'Electric lighting'!$C3+'Overcast Sky'!I43</f>
        <v>86.760721266000004</v>
      </c>
      <c r="J43" s="28">
        <f>'Electric lighting'!$C3+'Overcast Sky'!J43</f>
        <v>70.936937840200002</v>
      </c>
      <c r="K43" s="28">
        <f>'Electric lighting'!$C3+'Overcast Sky'!K43</f>
        <v>68</v>
      </c>
      <c r="L43" s="28">
        <f>'Electric lighting'!$C3+'Overcast Sky'!L43</f>
        <v>92.785323878</v>
      </c>
      <c r="M43" s="28">
        <f>'Electric lighting'!$C3+'Overcast Sky'!M43</f>
        <v>116.014818502</v>
      </c>
      <c r="N43" s="28">
        <f>'Electric lighting'!$C3+'Overcast Sky'!N43</f>
        <v>143.41174494000001</v>
      </c>
      <c r="O43" s="28">
        <f>'Electric lighting'!$C3+'Overcast Sky'!O43</f>
        <v>195.67540856000002</v>
      </c>
      <c r="P43" s="28">
        <f>'Electric lighting'!$C3+'Overcast Sky'!P43</f>
        <v>169.02351168000001</v>
      </c>
      <c r="Q43" s="28">
        <f>'Electric lighting'!$C3+'Overcast Sky'!Q43</f>
        <v>189.43480888000002</v>
      </c>
      <c r="R43" s="28">
        <f>'Electric lighting'!$C3+'Overcast Sky'!R43</f>
        <v>151.61350125799999</v>
      </c>
      <c r="S43" s="28">
        <f>'Electric lighting'!$C3+'Overcast Sky'!S43</f>
        <v>127.550263024</v>
      </c>
      <c r="T43" s="28">
        <f>'Electric lighting'!$C3+'Overcast Sky'!T43</f>
        <v>117.91302204</v>
      </c>
      <c r="U43" s="28">
        <f>'Electric lighting'!$C3+'Overcast Sky'!U43</f>
        <v>88.545147266000001</v>
      </c>
      <c r="V43" s="28">
        <f>'Electric lighting'!$C3+'Overcast Sky'!V43</f>
        <v>118.478730372</v>
      </c>
      <c r="W43" s="28">
        <f>'Electric lighting'!$C3+'Overcast Sky'!W43</f>
        <v>196.26191406000001</v>
      </c>
      <c r="X43" s="28">
        <f>'Electric lighting'!$C3+'Overcast Sky'!X43</f>
        <v>221.26987452</v>
      </c>
      <c r="Y43" s="28">
        <f>'Electric lighting'!$C3+'Overcast Sky'!Y43</f>
        <v>245.76207246000001</v>
      </c>
      <c r="Z43" s="28">
        <f>'Electric lighting'!$C3+'Overcast Sky'!Z43</f>
        <v>204.77915146000001</v>
      </c>
      <c r="AA43" s="28">
        <f>'Electric lighting'!$C3+'Overcast Sky'!AA43</f>
        <v>319.50714540000001</v>
      </c>
      <c r="AB43" s="28">
        <f>'Electric lighting'!$C3+'Overcast Sky'!AB43</f>
        <v>223.23509820000001</v>
      </c>
      <c r="AC43" s="28">
        <f>'Electric lighting'!$C3+'Overcast Sky'!AC43</f>
        <v>188.20210566</v>
      </c>
      <c r="AD43" s="28">
        <f>'Electric lighting'!$C3+'Overcast Sky'!AD43</f>
        <v>178.30134934</v>
      </c>
      <c r="AE43" s="28">
        <f>'Electric lighting'!$C3+'Overcast Sky'!AE43</f>
        <v>153.567918744</v>
      </c>
      <c r="AG43" s="3" t="s">
        <v>51</v>
      </c>
    </row>
    <row r="44" spans="1:33" x14ac:dyDescent="0.3">
      <c r="A44" s="69" t="s">
        <v>7</v>
      </c>
      <c r="B44" s="28">
        <f>'Electric lighting'!$C4+'Overcast Sky'!B44</f>
        <v>82.250638710400011</v>
      </c>
      <c r="C44" s="28">
        <f>'Electric lighting'!$C4+'Overcast Sky'!C44</f>
        <v>101.184840604</v>
      </c>
      <c r="D44" s="28">
        <f>'Electric lighting'!$C4+'Overcast Sky'!D44</f>
        <v>106.55134328400001</v>
      </c>
      <c r="E44" s="28">
        <f>'Electric lighting'!$C4+'Overcast Sky'!E44</f>
        <v>130.37165501600001</v>
      </c>
      <c r="F44" s="28">
        <f>'Electric lighting'!$C4+'Overcast Sky'!F44</f>
        <v>123.69076407200001</v>
      </c>
      <c r="G44" s="28">
        <f>'Electric lighting'!$C4+'Overcast Sky'!G44</f>
        <v>115.84673534800001</v>
      </c>
      <c r="H44" s="28">
        <f>'Electric lighting'!$C4+'Overcast Sky'!H44</f>
        <v>106.36430464200001</v>
      </c>
      <c r="I44" s="28">
        <f>'Electric lighting'!$C4+'Overcast Sky'!I44</f>
        <v>95.952169874000006</v>
      </c>
      <c r="J44" s="28">
        <f>'Electric lighting'!$C4+'Overcast Sky'!J44</f>
        <v>80.589996621000012</v>
      </c>
      <c r="K44" s="28">
        <f>'Electric lighting'!$C4+'Overcast Sky'!K44</f>
        <v>77.400000000000006</v>
      </c>
      <c r="L44" s="28">
        <f>'Electric lighting'!$C4+'Overcast Sky'!L44</f>
        <v>121.120221426</v>
      </c>
      <c r="M44" s="28">
        <f>'Electric lighting'!$C4+'Overcast Sky'!M44</f>
        <v>157.17483861200003</v>
      </c>
      <c r="N44" s="28">
        <f>'Electric lighting'!$C4+'Overcast Sky'!N44</f>
        <v>152.57322968400001</v>
      </c>
      <c r="O44" s="28">
        <f>'Electric lighting'!$C4+'Overcast Sky'!O44</f>
        <v>230.81561773999999</v>
      </c>
      <c r="P44" s="28">
        <f>'Electric lighting'!$C4+'Overcast Sky'!P44</f>
        <v>237.05766670000003</v>
      </c>
      <c r="Q44" s="28">
        <f>'Electric lighting'!$C4+'Overcast Sky'!Q44</f>
        <v>199.93146094000002</v>
      </c>
      <c r="R44" s="28">
        <f>'Electric lighting'!$C4+'Overcast Sky'!R44</f>
        <v>174.7214165</v>
      </c>
      <c r="S44" s="28">
        <f>'Electric lighting'!$C4+'Overcast Sky'!S44</f>
        <v>170.47683770000003</v>
      </c>
      <c r="T44" s="28">
        <f>'Electric lighting'!$C4+'Overcast Sky'!T44</f>
        <v>131.34044434800001</v>
      </c>
      <c r="U44" s="28">
        <f>'Electric lighting'!$C4+'Overcast Sky'!U44</f>
        <v>96.893096798000002</v>
      </c>
      <c r="V44" s="28">
        <f>'Electric lighting'!$C4+'Overcast Sky'!V44</f>
        <v>138.35165337800001</v>
      </c>
      <c r="W44" s="28">
        <f>'Electric lighting'!$C4+'Overcast Sky'!W44</f>
        <v>199.95637044</v>
      </c>
      <c r="X44" s="28">
        <f>'Electric lighting'!$C4+'Overcast Sky'!X44</f>
        <v>258.01389317999997</v>
      </c>
      <c r="Y44" s="28">
        <f>'Electric lighting'!$C4+'Overcast Sky'!Y44</f>
        <v>331.00842024000002</v>
      </c>
      <c r="Z44" s="28">
        <f>'Electric lighting'!$C4+'Overcast Sky'!Z44</f>
        <v>240.69291384000002</v>
      </c>
      <c r="AA44" s="28">
        <f>'Electric lighting'!$C4+'Overcast Sky'!AA44</f>
        <v>363.79068094000002</v>
      </c>
      <c r="AB44" s="28">
        <f>'Electric lighting'!$C4+'Overcast Sky'!AB44</f>
        <v>254.78806764000001</v>
      </c>
      <c r="AC44" s="28">
        <f>'Electric lighting'!$C4+'Overcast Sky'!AC44</f>
        <v>214.42878994000003</v>
      </c>
      <c r="AD44" s="28">
        <f>'Electric lighting'!$C4+'Overcast Sky'!AD44</f>
        <v>222.03198456000001</v>
      </c>
      <c r="AE44" s="28">
        <f>'Electric lighting'!$C4+'Overcast Sky'!AE44</f>
        <v>182.02578770000002</v>
      </c>
      <c r="AG44" t="s">
        <v>92</v>
      </c>
    </row>
    <row r="45" spans="1:33" x14ac:dyDescent="0.3">
      <c r="A45" s="69" t="s">
        <v>8</v>
      </c>
      <c r="B45" s="28">
        <f>'Electric lighting'!$C5+'Overcast Sky'!B45</f>
        <v>88.785792010999998</v>
      </c>
      <c r="C45" s="28">
        <f>'Electric lighting'!$C5+'Overcast Sky'!C45</f>
        <v>116.618285966</v>
      </c>
      <c r="D45" s="28">
        <f>'Electric lighting'!$C5+'Overcast Sky'!D45</f>
        <v>128.81819819399999</v>
      </c>
      <c r="E45" s="28">
        <f>'Electric lighting'!$C5+'Overcast Sky'!E45</f>
        <v>152.059259884</v>
      </c>
      <c r="F45" s="28">
        <f>'Electric lighting'!$C5+'Overcast Sky'!F45</f>
        <v>141.577885764</v>
      </c>
      <c r="G45" s="28">
        <f>'Electric lighting'!$C5+'Overcast Sky'!G45</f>
        <v>136.02014152999999</v>
      </c>
      <c r="H45" s="28">
        <f>'Electric lighting'!$C5+'Overcast Sky'!H45</f>
        <v>115.344296382</v>
      </c>
      <c r="I45" s="28">
        <f>'Electric lighting'!$C5+'Overcast Sky'!I45</f>
        <v>114.36278961799999</v>
      </c>
      <c r="J45" s="28">
        <f>'Electric lighting'!$C5+'Overcast Sky'!J45</f>
        <v>88.843961581199991</v>
      </c>
      <c r="K45" s="28">
        <f>'Electric lighting'!$C5+'Overcast Sky'!K45</f>
        <v>83.3</v>
      </c>
      <c r="L45" s="28">
        <f>'Electric lighting'!$C5+'Overcast Sky'!L45</f>
        <v>154.10834252800001</v>
      </c>
      <c r="M45" s="28">
        <f>'Electric lighting'!$C5+'Overcast Sky'!M45</f>
        <v>187.59788809999998</v>
      </c>
      <c r="N45" s="28">
        <f>'Electric lighting'!$C5+'Overcast Sky'!N45</f>
        <v>197.68696024000002</v>
      </c>
      <c r="O45" s="28">
        <f>'Electric lighting'!$C5+'Overcast Sky'!O45</f>
        <v>286.11432653999998</v>
      </c>
      <c r="P45" s="28">
        <f>'Electric lighting'!$C5+'Overcast Sky'!P45</f>
        <v>205.69151484</v>
      </c>
      <c r="Q45" s="28">
        <f>'Electric lighting'!$C5+'Overcast Sky'!Q45</f>
        <v>254.59357349999999</v>
      </c>
      <c r="R45" s="28">
        <f>'Electric lighting'!$C5+'Overcast Sky'!R45</f>
        <v>262.90646242000003</v>
      </c>
      <c r="S45" s="28">
        <f>'Electric lighting'!$C5+'Overcast Sky'!S45</f>
        <v>183.26680540000001</v>
      </c>
      <c r="T45" s="28">
        <f>'Electric lighting'!$C5+'Overcast Sky'!T45</f>
        <v>144.587487786</v>
      </c>
      <c r="U45" s="28">
        <f>'Electric lighting'!$C5+'Overcast Sky'!U45</f>
        <v>104.16006675200001</v>
      </c>
      <c r="V45" s="28">
        <f>'Electric lighting'!$C5+'Overcast Sky'!V45</f>
        <v>157.48481166599998</v>
      </c>
      <c r="W45" s="28">
        <f>'Electric lighting'!$C5+'Overcast Sky'!W45</f>
        <v>237.8548424</v>
      </c>
      <c r="X45" s="28">
        <f>'Electric lighting'!$C5+'Overcast Sky'!X45</f>
        <v>277.03857285999999</v>
      </c>
      <c r="Y45" s="28">
        <f>'Electric lighting'!$C5+'Overcast Sky'!Y45</f>
        <v>409.38111592000001</v>
      </c>
      <c r="Z45" s="28">
        <f>'Electric lighting'!$C5+'Overcast Sky'!Z45</f>
        <v>404.67503202</v>
      </c>
      <c r="AA45" s="28">
        <f>'Electric lighting'!$C5+'Overcast Sky'!AA45</f>
        <v>389.96628930000003</v>
      </c>
      <c r="AB45" s="28">
        <f>'Electric lighting'!$C5+'Overcast Sky'!AB45</f>
        <v>297.44706208000002</v>
      </c>
      <c r="AC45" s="28">
        <f>'Electric lighting'!$C5+'Overcast Sky'!AC45</f>
        <v>237.33002188</v>
      </c>
      <c r="AD45" s="28">
        <f>'Electric lighting'!$C5+'Overcast Sky'!AD45</f>
        <v>251.95253244000003</v>
      </c>
      <c r="AE45" s="28">
        <f>'Electric lighting'!$C5+'Overcast Sky'!AE45</f>
        <v>227.77718334000002</v>
      </c>
      <c r="AG45" s="3" t="s">
        <v>89</v>
      </c>
    </row>
    <row r="46" spans="1:33" x14ac:dyDescent="0.3">
      <c r="A46" s="69" t="s">
        <v>9</v>
      </c>
      <c r="B46" s="28">
        <f>'Electric lighting'!$C6+'Overcast Sky'!B46</f>
        <v>81.918798895999998</v>
      </c>
      <c r="C46" s="28">
        <f>'Electric lighting'!$C6+'Overcast Sky'!C46</f>
        <v>113.691536438</v>
      </c>
      <c r="D46" s="28">
        <f>'Electric lighting'!$C6+'Overcast Sky'!D46</f>
        <v>145.33888408600001</v>
      </c>
      <c r="E46" s="28">
        <f>'Electric lighting'!$C6+'Overcast Sky'!E46</f>
        <v>159.17659141000001</v>
      </c>
      <c r="F46" s="28">
        <f>'Electric lighting'!$C6+'Overcast Sky'!F46</f>
        <v>157.05168424800002</v>
      </c>
      <c r="G46" s="28">
        <f>'Electric lighting'!$C6+'Overcast Sky'!G46</f>
        <v>147.16340079399998</v>
      </c>
      <c r="H46" s="28">
        <f>'Electric lighting'!$C6+'Overcast Sky'!H46</f>
        <v>121.22328155400001</v>
      </c>
      <c r="I46" s="28">
        <f>'Electric lighting'!$C6+'Overcast Sky'!I46</f>
        <v>106.410634516</v>
      </c>
      <c r="J46" s="28">
        <f>'Electric lighting'!$C6+'Overcast Sky'!J46</f>
        <v>77.715397764000002</v>
      </c>
      <c r="K46" s="28">
        <f>'Electric lighting'!$C6+'Overcast Sky'!K46</f>
        <v>72.3</v>
      </c>
      <c r="L46" s="28">
        <f>'Electric lighting'!$C6+'Overcast Sky'!L46</f>
        <v>154.63649536</v>
      </c>
      <c r="M46" s="28">
        <f>'Electric lighting'!$C6+'Overcast Sky'!M46</f>
        <v>197.65954970000001</v>
      </c>
      <c r="N46" s="28">
        <f>'Electric lighting'!$C6+'Overcast Sky'!N46</f>
        <v>271.05788239999998</v>
      </c>
      <c r="O46" s="28">
        <f>'Electric lighting'!$C6+'Overcast Sky'!O46</f>
        <v>348.30378176000005</v>
      </c>
      <c r="P46" s="28">
        <f>'Electric lighting'!$C6+'Overcast Sky'!P46</f>
        <v>283.8228689</v>
      </c>
      <c r="Q46" s="28">
        <f>'Electric lighting'!$C6+'Overcast Sky'!Q46</f>
        <v>323.85261656</v>
      </c>
      <c r="R46" s="28">
        <f>'Electric lighting'!$C6+'Overcast Sky'!R46</f>
        <v>318.47750878000005</v>
      </c>
      <c r="S46" s="28">
        <f>'Electric lighting'!$C6+'Overcast Sky'!S46</f>
        <v>224.48816815999999</v>
      </c>
      <c r="T46" s="28">
        <f>'Electric lighting'!$C6+'Overcast Sky'!T46</f>
        <v>156.321065968</v>
      </c>
      <c r="U46" s="28">
        <f>'Electric lighting'!$C6+'Overcast Sky'!U46</f>
        <v>116.97687303800001</v>
      </c>
      <c r="V46" s="28">
        <f>'Electric lighting'!$C6+'Overcast Sky'!V46</f>
        <v>166.58725823999998</v>
      </c>
      <c r="W46" s="28">
        <f>'Electric lighting'!$C6+'Overcast Sky'!W46</f>
        <v>334.57991538000005</v>
      </c>
      <c r="X46" s="28">
        <f>'Electric lighting'!$C6+'Overcast Sky'!X46</f>
        <v>409.22073394</v>
      </c>
      <c r="Y46" s="28">
        <f>'Electric lighting'!$C6+'Overcast Sky'!Y46</f>
        <v>417.6865219</v>
      </c>
      <c r="Z46" s="28">
        <f>'Electric lighting'!$C6+'Overcast Sky'!Z46</f>
        <v>502.09295142000002</v>
      </c>
      <c r="AA46" s="28">
        <f>'Electric lighting'!$C6+'Overcast Sky'!AA46</f>
        <v>489.38575496000004</v>
      </c>
      <c r="AB46" s="28">
        <f>'Electric lighting'!$C6+'Overcast Sky'!AB46</f>
        <v>336.66878076</v>
      </c>
      <c r="AC46" s="28">
        <f>'Electric lighting'!$C6+'Overcast Sky'!AC46</f>
        <v>292.38548688000003</v>
      </c>
      <c r="AD46" s="28">
        <f>'Electric lighting'!$C6+'Overcast Sky'!AD46</f>
        <v>338.79976584000002</v>
      </c>
      <c r="AE46" s="28">
        <f>'Electric lighting'!$C6+'Overcast Sky'!AE46</f>
        <v>267.70470138000002</v>
      </c>
      <c r="AG46" s="3" t="s">
        <v>91</v>
      </c>
    </row>
    <row r="47" spans="1:33" x14ac:dyDescent="0.3">
      <c r="A47" s="69" t="s">
        <v>10</v>
      </c>
      <c r="B47" s="28">
        <f>'Electric lighting'!$C7+'Overcast Sky'!B47</f>
        <v>79.474099808000005</v>
      </c>
      <c r="C47" s="28">
        <f>'Electric lighting'!$C7+'Overcast Sky'!C47</f>
        <v>127.65820327200001</v>
      </c>
      <c r="D47" s="28">
        <f>'Electric lighting'!$C7+'Overcast Sky'!D47</f>
        <v>170.54009774000002</v>
      </c>
      <c r="E47" s="28">
        <f>'Electric lighting'!$C7+'Overcast Sky'!E47</f>
        <v>217.11035546000002</v>
      </c>
      <c r="F47" s="28">
        <f>'Electric lighting'!$C7+'Overcast Sky'!F47</f>
        <v>173.37769739999999</v>
      </c>
      <c r="G47" s="28">
        <f>'Electric lighting'!$C7+'Overcast Sky'!G47</f>
        <v>175.99346664000001</v>
      </c>
      <c r="H47" s="28">
        <f>'Electric lighting'!$C7+'Overcast Sky'!H47</f>
        <v>143.294648236</v>
      </c>
      <c r="I47" s="28">
        <f>'Electric lighting'!$C7+'Overcast Sky'!I47</f>
        <v>114.11190086600001</v>
      </c>
      <c r="J47" s="28">
        <f>'Electric lighting'!$C7+'Overcast Sky'!J47</f>
        <v>78.101930562000007</v>
      </c>
      <c r="K47" s="28">
        <f>'Electric lighting'!$C7+'Overcast Sky'!K47</f>
        <v>66.400000000000006</v>
      </c>
      <c r="L47" s="28">
        <f>'Electric lighting'!$C7+'Overcast Sky'!L47</f>
        <v>199.47406714000002</v>
      </c>
      <c r="M47" s="28">
        <f>'Electric lighting'!$C7+'Overcast Sky'!M47</f>
        <v>270.41985576000002</v>
      </c>
      <c r="N47" s="28">
        <f>'Electric lighting'!$C7+'Overcast Sky'!N47</f>
        <v>350.02382426000008</v>
      </c>
      <c r="O47" s="28">
        <f>'Electric lighting'!$C7+'Overcast Sky'!O47</f>
        <v>385.45047748000002</v>
      </c>
      <c r="P47" s="28">
        <f>'Electric lighting'!$C7+'Overcast Sky'!P47</f>
        <v>470.09603819999995</v>
      </c>
      <c r="Q47" s="28">
        <f>'Electric lighting'!$C7+'Overcast Sky'!Q47</f>
        <v>381.54801934</v>
      </c>
      <c r="R47" s="28">
        <f>'Electric lighting'!$C7+'Overcast Sky'!R47</f>
        <v>390.26498563999996</v>
      </c>
      <c r="S47" s="28">
        <f>'Electric lighting'!$C7+'Overcast Sky'!S47</f>
        <v>242.17465668</v>
      </c>
      <c r="T47" s="28">
        <f>'Electric lighting'!$C7+'Overcast Sky'!T47</f>
        <v>173.94527168000002</v>
      </c>
      <c r="U47" s="28">
        <f>'Electric lighting'!$C7+'Overcast Sky'!U47</f>
        <v>122.33997067400001</v>
      </c>
      <c r="V47" s="28">
        <f>'Electric lighting'!$C7+'Overcast Sky'!V47</f>
        <v>232.44564004</v>
      </c>
      <c r="W47" s="28">
        <f>'Electric lighting'!$C7+'Overcast Sky'!W47</f>
        <v>362.83881092000001</v>
      </c>
      <c r="X47" s="28">
        <f>'Electric lighting'!$C7+'Overcast Sky'!X47</f>
        <v>571.50360908000005</v>
      </c>
      <c r="Y47" s="28">
        <f>'Electric lighting'!$C7+'Overcast Sky'!Y47</f>
        <v>618.27966456000001</v>
      </c>
      <c r="Z47" s="28">
        <f>'Electric lighting'!$C7+'Overcast Sky'!Z47</f>
        <v>655.26067058000001</v>
      </c>
      <c r="AA47" s="28">
        <f>'Electric lighting'!$C7+'Overcast Sky'!AA47</f>
        <v>722.52094016000001</v>
      </c>
      <c r="AB47" s="28">
        <f>'Electric lighting'!$C7+'Overcast Sky'!AB47</f>
        <v>455.97697128000004</v>
      </c>
      <c r="AC47" s="28">
        <f>'Electric lighting'!$C7+'Overcast Sky'!AC47</f>
        <v>361.85474980000004</v>
      </c>
      <c r="AD47" s="28">
        <f>'Electric lighting'!$C7+'Overcast Sky'!AD47</f>
        <v>507.02604768000003</v>
      </c>
      <c r="AE47" s="28">
        <f>'Electric lighting'!$C7+'Overcast Sky'!AE47</f>
        <v>322.56005884000001</v>
      </c>
    </row>
    <row r="48" spans="1:33" x14ac:dyDescent="0.3">
      <c r="A48" s="69" t="s">
        <v>26</v>
      </c>
      <c r="B48" s="28">
        <f>'Electric lighting'!$C8+'Overcast Sky'!B48</f>
        <v>83.771481850000001</v>
      </c>
      <c r="C48" s="28">
        <f>'Electric lighting'!$C8+'Overcast Sky'!C48</f>
        <v>148.93554907000001</v>
      </c>
      <c r="D48" s="28">
        <f>'Electric lighting'!$C8+'Overcast Sky'!D48</f>
        <v>200.67824181999998</v>
      </c>
      <c r="E48" s="28">
        <f>'Electric lighting'!$C8+'Overcast Sky'!E48</f>
        <v>303.92739468000002</v>
      </c>
      <c r="F48" s="28">
        <f>'Electric lighting'!$C8+'Overcast Sky'!F48</f>
        <v>279.57242544000002</v>
      </c>
      <c r="G48" s="28">
        <f>'Electric lighting'!$C8+'Overcast Sky'!G48</f>
        <v>288.07797802000005</v>
      </c>
      <c r="H48" s="28">
        <f>'Electric lighting'!$C8+'Overcast Sky'!H48</f>
        <v>201.41809925999999</v>
      </c>
      <c r="I48" s="28">
        <f>'Electric lighting'!$C8+'Overcast Sky'!I48</f>
        <v>145.48877173599999</v>
      </c>
      <c r="J48" s="28">
        <f>'Electric lighting'!$C8+'Overcast Sky'!J48</f>
        <v>83.462105859999994</v>
      </c>
      <c r="K48" s="28">
        <f>'Electric lighting'!$C8+'Overcast Sky'!K48</f>
        <v>65.099999999999994</v>
      </c>
      <c r="L48" s="28">
        <f>'Electric lighting'!$C8+'Overcast Sky'!L48</f>
        <v>275.42132519999996</v>
      </c>
      <c r="M48" s="28">
        <f>'Electric lighting'!$C8+'Overcast Sky'!M48</f>
        <v>395.42841211999996</v>
      </c>
      <c r="N48" s="28">
        <f>'Electric lighting'!$C8+'Overcast Sky'!N48</f>
        <v>519.13994930000001</v>
      </c>
      <c r="O48" s="28">
        <f>'Electric lighting'!$C8+'Overcast Sky'!O48</f>
        <v>557.97983808000004</v>
      </c>
      <c r="P48" s="28">
        <f>'Electric lighting'!$C8+'Overcast Sky'!P48</f>
        <v>700.87757796000005</v>
      </c>
      <c r="Q48" s="28">
        <f>'Electric lighting'!$C8+'Overcast Sky'!Q48</f>
        <v>595.09961266000005</v>
      </c>
      <c r="R48" s="28">
        <f>'Electric lighting'!$C8+'Overcast Sky'!R48</f>
        <v>672.35429828000008</v>
      </c>
      <c r="S48" s="28">
        <f>'Electric lighting'!$C8+'Overcast Sky'!S48</f>
        <v>398.19671807999998</v>
      </c>
      <c r="T48" s="28">
        <f>'Electric lighting'!$C8+'Overcast Sky'!T48</f>
        <v>252.03094238000003</v>
      </c>
      <c r="U48" s="28">
        <f>'Electric lighting'!$C8+'Overcast Sky'!U48</f>
        <v>175.18721822000001</v>
      </c>
      <c r="V48" s="28">
        <f>'Electric lighting'!$C8+'Overcast Sky'!V48</f>
        <v>296.05499629999997</v>
      </c>
      <c r="W48" s="28">
        <f>'Electric lighting'!$C8+'Overcast Sky'!W48</f>
        <v>618.99362027999996</v>
      </c>
      <c r="X48" s="28">
        <f>'Electric lighting'!$C8+'Overcast Sky'!X48</f>
        <v>961.52044100000001</v>
      </c>
      <c r="Y48" s="28">
        <f>'Electric lighting'!$C8+'Overcast Sky'!Y48</f>
        <v>884.66358274000004</v>
      </c>
      <c r="Z48" s="28">
        <f>'Electric lighting'!$C8+'Overcast Sky'!Z48</f>
        <v>1085.5108740000001</v>
      </c>
      <c r="AA48" s="28">
        <f>'Electric lighting'!$C8+'Overcast Sky'!AA48</f>
        <v>949.24811912000007</v>
      </c>
      <c r="AB48" s="28">
        <f>'Electric lighting'!$C8+'Overcast Sky'!AB48</f>
        <v>847.69516734000013</v>
      </c>
      <c r="AC48" s="28">
        <f>'Electric lighting'!$C8+'Overcast Sky'!AC48</f>
        <v>573.28622763999999</v>
      </c>
      <c r="AD48" s="28">
        <f>'Electric lighting'!$C8+'Overcast Sky'!AD48</f>
        <v>550.22166107999999</v>
      </c>
      <c r="AE48" s="28">
        <f>'Electric lighting'!$C8+'Overcast Sky'!AE48</f>
        <v>531.54234406</v>
      </c>
    </row>
    <row r="49" spans="1:31" x14ac:dyDescent="0.3">
      <c r="A49" s="69" t="s">
        <v>23</v>
      </c>
      <c r="B49" s="28">
        <f>'Electric lighting'!$C9+'Overcast Sky'!B49</f>
        <v>103.04174510200001</v>
      </c>
      <c r="C49" s="28">
        <f>'Electric lighting'!$C9+'Overcast Sky'!C49</f>
        <v>204.19298364000002</v>
      </c>
      <c r="D49" s="28">
        <f>'Electric lighting'!$C9+'Overcast Sky'!D49</f>
        <v>253.29504294000003</v>
      </c>
      <c r="E49" s="28">
        <f>'Electric lighting'!$C9+'Overcast Sky'!E49</f>
        <v>368.56379948</v>
      </c>
      <c r="F49" s="28">
        <f>'Electric lighting'!$C9+'Overcast Sky'!F49</f>
        <v>320.38629023999999</v>
      </c>
      <c r="G49" s="28">
        <f>'Electric lighting'!$C9+'Overcast Sky'!G49</f>
        <v>375.59036182</v>
      </c>
      <c r="H49" s="28">
        <f>'Electric lighting'!$C9+'Overcast Sky'!H49</f>
        <v>238.22787516</v>
      </c>
      <c r="I49" s="28">
        <f>'Electric lighting'!$C9+'Overcast Sky'!I49</f>
        <v>198.02738420000003</v>
      </c>
      <c r="J49" s="28">
        <f>'Electric lighting'!$C9+'Overcast Sky'!J49</f>
        <v>102.23767550000001</v>
      </c>
      <c r="K49" s="28">
        <f>'Electric lighting'!$C9+'Overcast Sky'!K49</f>
        <v>75.7</v>
      </c>
      <c r="L49" s="28">
        <f>'Electric lighting'!$C9+'Overcast Sky'!L49</f>
        <v>345.36408755999997</v>
      </c>
      <c r="M49" s="28">
        <f>'Electric lighting'!$C9+'Overcast Sky'!M49</f>
        <v>594.77783858000009</v>
      </c>
      <c r="N49" s="28">
        <f>'Electric lighting'!$C9+'Overcast Sky'!N49</f>
        <v>746.69952038000008</v>
      </c>
      <c r="O49" s="28">
        <f>'Electric lighting'!$C9+'Overcast Sky'!O49</f>
        <v>894.98595504000002</v>
      </c>
      <c r="P49" s="28">
        <f>'Electric lighting'!$C9+'Overcast Sky'!P49</f>
        <v>1057.8752443999999</v>
      </c>
      <c r="Q49" s="28">
        <f>'Electric lighting'!$C9+'Overcast Sky'!Q49</f>
        <v>982.44203200000004</v>
      </c>
      <c r="R49" s="28">
        <f>'Electric lighting'!$C9+'Overcast Sky'!R49</f>
        <v>888.63684052000019</v>
      </c>
      <c r="S49" s="28">
        <f>'Electric lighting'!$C9+'Overcast Sky'!S49</f>
        <v>514.93555409999999</v>
      </c>
      <c r="T49" s="28">
        <f>'Electric lighting'!$C9+'Overcast Sky'!T49</f>
        <v>346.05811152000001</v>
      </c>
      <c r="U49" s="28">
        <f>'Electric lighting'!$C9+'Overcast Sky'!U49</f>
        <v>210.75097564000004</v>
      </c>
      <c r="V49" s="28">
        <f>'Electric lighting'!$C9+'Overcast Sky'!V49</f>
        <v>515.80693370000006</v>
      </c>
      <c r="W49" s="28">
        <f>'Electric lighting'!$C9+'Overcast Sky'!W49</f>
        <v>767.94442532000016</v>
      </c>
      <c r="X49" s="28">
        <f>'Electric lighting'!$C9+'Overcast Sky'!X49</f>
        <v>1206.9255402000001</v>
      </c>
      <c r="Y49" s="28">
        <f>'Electric lighting'!$C9+'Overcast Sky'!Y49</f>
        <v>1093.6244530000001</v>
      </c>
      <c r="Z49" s="28">
        <f>'Electric lighting'!$C9+'Overcast Sky'!Z49</f>
        <v>1946.2096088000003</v>
      </c>
      <c r="AA49" s="28">
        <f>'Electric lighting'!$C9+'Overcast Sky'!AA49</f>
        <v>1371.0592176</v>
      </c>
      <c r="AB49" s="28">
        <f>'Electric lighting'!$C9+'Overcast Sky'!AB49</f>
        <v>1059.9431858</v>
      </c>
      <c r="AC49" s="28">
        <f>'Electric lighting'!$C9+'Overcast Sky'!AC49</f>
        <v>896.56032602000005</v>
      </c>
      <c r="AD49" s="28">
        <f>'Electric lighting'!$C9+'Overcast Sky'!AD49</f>
        <v>825.43038826000009</v>
      </c>
      <c r="AE49" s="28">
        <f>'Electric lighting'!$C9+'Overcast Sky'!AE49</f>
        <v>682.93228734000002</v>
      </c>
    </row>
    <row r="50" spans="1:31" x14ac:dyDescent="0.3">
      <c r="A50" s="69" t="s">
        <v>27</v>
      </c>
      <c r="B50" s="28">
        <f>'Electric lighting'!$C10+'Overcast Sky'!B50</f>
        <v>123.97089786000001</v>
      </c>
      <c r="C50" s="28">
        <f>'Electric lighting'!$C10+'Overcast Sky'!C50</f>
        <v>266.85903626000004</v>
      </c>
      <c r="D50" s="28">
        <f>'Electric lighting'!$C10+'Overcast Sky'!D50</f>
        <v>389.67808869999999</v>
      </c>
      <c r="E50" s="28">
        <f>'Electric lighting'!$C10+'Overcast Sky'!E50</f>
        <v>485.65004435999998</v>
      </c>
      <c r="F50" s="28">
        <f>'Electric lighting'!$C10+'Overcast Sky'!F50</f>
        <v>571.61490278000008</v>
      </c>
      <c r="G50" s="28">
        <f>'Electric lighting'!$C10+'Overcast Sky'!G50</f>
        <v>514.62368779999997</v>
      </c>
      <c r="H50" s="28">
        <f>'Electric lighting'!$C10+'Overcast Sky'!H50</f>
        <v>342.00918616000001</v>
      </c>
      <c r="I50" s="28">
        <f>'Electric lighting'!$C10+'Overcast Sky'!I50</f>
        <v>248.83696772000002</v>
      </c>
      <c r="J50" s="28">
        <f>'Electric lighting'!$C10+'Overcast Sky'!J50</f>
        <v>125.199280414</v>
      </c>
      <c r="K50" s="28">
        <f>'Electric lighting'!$C10+'Overcast Sky'!K50</f>
        <v>75.5</v>
      </c>
      <c r="L50" s="28">
        <f>'Electric lighting'!$C10+'Overcast Sky'!L50</f>
        <v>458.81291138000006</v>
      </c>
      <c r="M50" s="28">
        <f>'Electric lighting'!$C10+'Overcast Sky'!M50</f>
        <v>730.55209616000002</v>
      </c>
      <c r="N50" s="28">
        <f>'Electric lighting'!$C10+'Overcast Sky'!N50</f>
        <v>1100.4018304000001</v>
      </c>
      <c r="O50" s="28">
        <f>'Electric lighting'!$C10+'Overcast Sky'!O50</f>
        <v>1486.6657476</v>
      </c>
      <c r="P50" s="28">
        <f>'Electric lighting'!$C10+'Overcast Sky'!P50</f>
        <v>1402.6627614000001</v>
      </c>
      <c r="Q50" s="28">
        <f>'Electric lighting'!$C10+'Overcast Sky'!Q50</f>
        <v>1380.0186672</v>
      </c>
      <c r="R50" s="28">
        <f>'Electric lighting'!$C10+'Overcast Sky'!R50</f>
        <v>1012.1578886000001</v>
      </c>
      <c r="S50" s="28">
        <f>'Electric lighting'!$C10+'Overcast Sky'!S50</f>
        <v>832.75006812000004</v>
      </c>
      <c r="T50" s="28">
        <f>'Electric lighting'!$C10+'Overcast Sky'!T50</f>
        <v>514.45683944000007</v>
      </c>
      <c r="U50" s="28">
        <f>'Electric lighting'!$C10+'Overcast Sky'!U50</f>
        <v>248.83905106</v>
      </c>
      <c r="V50" s="28">
        <f>'Electric lighting'!$C10+'Overcast Sky'!V50</f>
        <v>698.81603445999997</v>
      </c>
      <c r="W50" s="28">
        <f>'Electric lighting'!$C10+'Overcast Sky'!W50</f>
        <v>1185.3676820000001</v>
      </c>
      <c r="X50" s="28">
        <f>'Electric lighting'!$C10+'Overcast Sky'!X50</f>
        <v>1696.1464904000002</v>
      </c>
      <c r="Y50" s="28">
        <f>'Electric lighting'!$C10+'Overcast Sky'!Y50</f>
        <v>1811.2039238000002</v>
      </c>
      <c r="Z50" s="28">
        <f>'Electric lighting'!$C10+'Overcast Sky'!Z50</f>
        <v>2142.6959266000003</v>
      </c>
      <c r="AA50" s="28">
        <f>'Electric lighting'!$C10+'Overcast Sky'!AA50</f>
        <v>2085.6278092000002</v>
      </c>
      <c r="AB50" s="28">
        <f>'Electric lighting'!$C10+'Overcast Sky'!AB50</f>
        <v>1579.0972027999999</v>
      </c>
      <c r="AC50" s="28">
        <f>'Electric lighting'!$C10+'Overcast Sky'!AC50</f>
        <v>1439.9626996000002</v>
      </c>
      <c r="AD50" s="28">
        <f>'Electric lighting'!$C10+'Overcast Sky'!AD50</f>
        <v>1302.3481288</v>
      </c>
      <c r="AE50" s="28">
        <f>'Electric lighting'!$C10+'Overcast Sky'!AE50</f>
        <v>1063.2323274</v>
      </c>
    </row>
    <row r="51" spans="1:31" x14ac:dyDescent="0.3">
      <c r="A51" s="69" t="s">
        <v>28</v>
      </c>
      <c r="B51" s="28">
        <f>'Electric lighting'!$C11+'Overcast Sky'!B51</f>
        <v>137.04373274800002</v>
      </c>
      <c r="C51" s="28">
        <f>'Electric lighting'!$C11+'Overcast Sky'!C51</f>
        <v>321.69825480000003</v>
      </c>
      <c r="D51" s="28">
        <f>'Electric lighting'!$C11+'Overcast Sky'!D51</f>
        <v>549.73431060000007</v>
      </c>
      <c r="E51" s="28">
        <f>'Electric lighting'!$C11+'Overcast Sky'!E51</f>
        <v>563.00944365999999</v>
      </c>
      <c r="F51" s="28">
        <f>'Electric lighting'!$C11+'Overcast Sky'!F51</f>
        <v>663.27262682000003</v>
      </c>
      <c r="G51" s="28">
        <f>'Electric lighting'!$C11+'Overcast Sky'!G51</f>
        <v>696.76186442000005</v>
      </c>
      <c r="H51" s="28">
        <f>'Electric lighting'!$C11+'Overcast Sky'!H51</f>
        <v>494.65750392000001</v>
      </c>
      <c r="I51" s="28">
        <f>'Electric lighting'!$C11+'Overcast Sky'!I51</f>
        <v>284.69958568000004</v>
      </c>
      <c r="J51" s="28">
        <f>'Electric lighting'!$C11+'Overcast Sky'!J51</f>
        <v>137.198361866</v>
      </c>
      <c r="K51" s="28">
        <f>'Electric lighting'!$C11+'Overcast Sky'!K51</f>
        <v>74.5</v>
      </c>
      <c r="L51" s="28">
        <f>'Electric lighting'!$C11+'Overcast Sky'!L51</f>
        <v>668.48342247999994</v>
      </c>
      <c r="M51" s="28">
        <f>'Electric lighting'!$C11+'Overcast Sky'!M51</f>
        <v>1136.3276731999999</v>
      </c>
      <c r="N51" s="28">
        <f>'Electric lighting'!$C11+'Overcast Sky'!N51</f>
        <v>1574.2901254000001</v>
      </c>
      <c r="O51" s="28">
        <f>'Electric lighting'!$C11+'Overcast Sky'!O51</f>
        <v>2051.2300574000001</v>
      </c>
      <c r="P51" s="28">
        <f>'Electric lighting'!$C11+'Overcast Sky'!P51</f>
        <v>1965.375616</v>
      </c>
      <c r="Q51" s="28">
        <f>'Electric lighting'!$C11+'Overcast Sky'!Q51</f>
        <v>1736.5678186</v>
      </c>
      <c r="R51" s="28">
        <f>'Electric lighting'!$C11+'Overcast Sky'!R51</f>
        <v>1750.3486598000002</v>
      </c>
      <c r="S51" s="28">
        <f>'Electric lighting'!$C11+'Overcast Sky'!S51</f>
        <v>1104.6907966000001</v>
      </c>
      <c r="T51" s="28">
        <f>'Electric lighting'!$C11+'Overcast Sky'!T51</f>
        <v>778.06592894000005</v>
      </c>
      <c r="U51" s="28">
        <f>'Electric lighting'!$C11+'Overcast Sky'!U51</f>
        <v>355.06593404000006</v>
      </c>
      <c r="V51" s="28">
        <f>'Electric lighting'!$C11+'Overcast Sky'!V51</f>
        <v>995.1605548</v>
      </c>
      <c r="W51" s="28">
        <f>'Electric lighting'!$C11+'Overcast Sky'!W51</f>
        <v>1709.4617536000001</v>
      </c>
      <c r="X51" s="28">
        <f>'Electric lighting'!$C11+'Overcast Sky'!X51</f>
        <v>2371.1178564000002</v>
      </c>
      <c r="Y51" s="28">
        <f>'Electric lighting'!$C11+'Overcast Sky'!Y51</f>
        <v>2124.3715958000003</v>
      </c>
      <c r="Z51" s="28">
        <f>'Electric lighting'!$C11+'Overcast Sky'!Z51</f>
        <v>3353.7450950000002</v>
      </c>
      <c r="AA51" s="28">
        <f>'Electric lighting'!$C11+'Overcast Sky'!AA51</f>
        <v>2958.4286126000002</v>
      </c>
      <c r="AB51" s="28">
        <f>'Electric lighting'!$C11+'Overcast Sky'!AB51</f>
        <v>2407.8779378000004</v>
      </c>
      <c r="AC51" s="28">
        <f>'Electric lighting'!$C11+'Overcast Sky'!AC51</f>
        <v>2115.9277282000003</v>
      </c>
      <c r="AD51" s="28">
        <f>'Electric lighting'!$C11+'Overcast Sky'!AD51</f>
        <v>1745.3178466000002</v>
      </c>
      <c r="AE51" s="28">
        <f>'Electric lighting'!$C11+'Overcast Sky'!AE51</f>
        <v>1524.3425018000003</v>
      </c>
    </row>
    <row r="52" spans="1:31" ht="15" thickBot="1" x14ac:dyDescent="0.35">
      <c r="A52" s="70" t="s">
        <v>11</v>
      </c>
      <c r="B52" s="28">
        <f>'Electric lighting'!$C12+'Overcast Sky'!B52</f>
        <v>68.123879729400002</v>
      </c>
      <c r="C52" s="28">
        <f>'Electric lighting'!$C12+'Overcast Sky'!C52</f>
        <v>93.756024252000003</v>
      </c>
      <c r="D52" s="28">
        <f>'Electric lighting'!$C12+'Overcast Sky'!D52</f>
        <v>125.022220318</v>
      </c>
      <c r="E52" s="28">
        <f>'Electric lighting'!$C12+'Overcast Sky'!E52</f>
        <v>159.46181422000001</v>
      </c>
      <c r="F52" s="28">
        <f>'Electric lighting'!$C12+'Overcast Sky'!F52</f>
        <v>140.75641016</v>
      </c>
      <c r="G52" s="28">
        <f>'Electric lighting'!$C12+'Overcast Sky'!G52</f>
        <v>109.494706862</v>
      </c>
      <c r="H52" s="28">
        <f>'Electric lighting'!$C12+'Overcast Sky'!H52</f>
        <v>110.00397479599999</v>
      </c>
      <c r="I52" s="28">
        <f>'Electric lighting'!$C12+'Overcast Sky'!I52</f>
        <v>89.228654691999992</v>
      </c>
      <c r="J52" s="28">
        <f>'Electric lighting'!$C12+'Overcast Sky'!J52</f>
        <v>67.062716007600002</v>
      </c>
      <c r="K52" s="28">
        <f>'Electric lighting'!$C12+'Overcast Sky'!K52</f>
        <v>62.4</v>
      </c>
      <c r="L52" s="28">
        <f>'Electric lighting'!$C12+'Overcast Sky'!L52</f>
        <v>141.37095017000001</v>
      </c>
      <c r="M52" s="28">
        <f>'Electric lighting'!$C12+'Overcast Sky'!M52</f>
        <v>195.46084246000001</v>
      </c>
      <c r="N52" s="28">
        <f>'Electric lighting'!$C12+'Overcast Sky'!N52</f>
        <v>237.47338632</v>
      </c>
      <c r="O52" s="28">
        <f>'Electric lighting'!$C12+'Overcast Sky'!O52</f>
        <v>290.04402556000002</v>
      </c>
      <c r="P52" s="28">
        <f>'Electric lighting'!$C12+'Overcast Sky'!P52</f>
        <v>225.62706218000002</v>
      </c>
      <c r="Q52" s="28">
        <f>'Electric lighting'!$C12+'Overcast Sky'!Q52</f>
        <v>289.13849729999998</v>
      </c>
      <c r="R52" s="28">
        <f>'Electric lighting'!$C12+'Overcast Sky'!R52</f>
        <v>239.06378996000004</v>
      </c>
      <c r="S52" s="28">
        <f>'Electric lighting'!$C12+'Overcast Sky'!S52</f>
        <v>170.52172279999999</v>
      </c>
      <c r="T52" s="28">
        <f>'Electric lighting'!$C12+'Overcast Sky'!T52</f>
        <v>150.43425815800001</v>
      </c>
      <c r="U52" s="28">
        <f>'Electric lighting'!$C12+'Overcast Sky'!U52</f>
        <v>107.20316873199999</v>
      </c>
      <c r="V52" s="28">
        <f>'Electric lighting'!$C12+'Overcast Sky'!V52</f>
        <v>155.30890238000001</v>
      </c>
      <c r="W52" s="28">
        <f>'Electric lighting'!$C12+'Overcast Sky'!W52</f>
        <v>271.48907487999998</v>
      </c>
      <c r="X52" s="28">
        <f>'Electric lighting'!$C12+'Overcast Sky'!X52</f>
        <v>273.38989617999999</v>
      </c>
      <c r="Y52" s="28">
        <f>'Electric lighting'!$C12+'Overcast Sky'!Y52</f>
        <v>357.49143341999996</v>
      </c>
      <c r="Z52" s="28">
        <f>'Electric lighting'!$C12+'Overcast Sky'!Z52</f>
        <v>413.06869460000001</v>
      </c>
      <c r="AA52" s="28">
        <f>'Electric lighting'!$C12+'Overcast Sky'!AA52</f>
        <v>421.58792475999996</v>
      </c>
      <c r="AB52" s="28">
        <f>'Electric lighting'!$C12+'Overcast Sky'!AB52</f>
        <v>291.34937394000002</v>
      </c>
      <c r="AC52" s="28">
        <f>'Electric lighting'!$C12+'Overcast Sky'!AC52</f>
        <v>260.06023396000001</v>
      </c>
      <c r="AD52" s="28">
        <f>'Electric lighting'!$C12+'Overcast Sky'!AD52</f>
        <v>218.80457658</v>
      </c>
      <c r="AE52" s="28">
        <f>'Electric lighting'!$C12+'Overcast Sky'!AE52</f>
        <v>197.36564928000001</v>
      </c>
    </row>
    <row r="53" spans="1:31" ht="15" thickTop="1" x14ac:dyDescent="0.3">
      <c r="A53" s="69" t="s">
        <v>12</v>
      </c>
      <c r="B53" s="28">
        <f>'Electric lighting'!$C13+'Overcast Sky'!B53</f>
        <v>66.650811354399991</v>
      </c>
      <c r="C53" s="28">
        <f>'Electric lighting'!$C13+'Overcast Sky'!C53</f>
        <v>92.173476359999995</v>
      </c>
      <c r="D53" s="28">
        <f>'Electric lighting'!$C13+'Overcast Sky'!D53</f>
        <v>116.67029388</v>
      </c>
      <c r="E53" s="28">
        <f>'Electric lighting'!$C13+'Overcast Sky'!E53</f>
        <v>174.30317758000001</v>
      </c>
      <c r="F53" s="28">
        <f>'Electric lighting'!$C13+'Overcast Sky'!F53</f>
        <v>122.979680012</v>
      </c>
      <c r="G53" s="28">
        <f>'Electric lighting'!$C13+'Overcast Sky'!G53</f>
        <v>120.202062428</v>
      </c>
      <c r="H53" s="28">
        <f>'Electric lighting'!$C13+'Overcast Sky'!H53</f>
        <v>104.51949412799999</v>
      </c>
      <c r="I53" s="28">
        <f>'Electric lighting'!$C13+'Overcast Sky'!I53</f>
        <v>87.047490753999995</v>
      </c>
      <c r="J53" s="28">
        <f>'Electric lighting'!$C13+'Overcast Sky'!J53</f>
        <v>63.906200216599998</v>
      </c>
      <c r="K53" s="28">
        <f>'Electric lighting'!$C13+'Overcast Sky'!K53</f>
        <v>58.8</v>
      </c>
      <c r="L53" s="28">
        <f>'Electric lighting'!$C13+'Overcast Sky'!L53</f>
        <v>137.888378082</v>
      </c>
      <c r="M53" s="28">
        <f>'Electric lighting'!$C13+'Overcast Sky'!M53</f>
        <v>191.69625860000002</v>
      </c>
      <c r="N53" s="28">
        <f>'Electric lighting'!$C13+'Overcast Sky'!N53</f>
        <v>225.47716380000003</v>
      </c>
      <c r="O53" s="28">
        <f>'Electric lighting'!$C13+'Overcast Sky'!O53</f>
        <v>275.19072868000001</v>
      </c>
      <c r="P53" s="28">
        <f>'Electric lighting'!$C13+'Overcast Sky'!P53</f>
        <v>281.39437172000004</v>
      </c>
      <c r="Q53" s="28">
        <f>'Electric lighting'!$C13+'Overcast Sky'!Q53</f>
        <v>281.76783305999999</v>
      </c>
      <c r="R53" s="28">
        <f>'Electric lighting'!$C13+'Overcast Sky'!R53</f>
        <v>289.66957936</v>
      </c>
      <c r="S53" s="28">
        <f>'Electric lighting'!$C13+'Overcast Sky'!S53</f>
        <v>217.08646666000004</v>
      </c>
      <c r="T53" s="28">
        <f>'Electric lighting'!$C13+'Overcast Sky'!T53</f>
        <v>153.09033796</v>
      </c>
      <c r="U53" s="28">
        <f>'Electric lighting'!$C13+'Overcast Sky'!U53</f>
        <v>100.76109442000001</v>
      </c>
      <c r="V53" s="28">
        <f>'Electric lighting'!$C13+'Overcast Sky'!V53</f>
        <v>145.860505042</v>
      </c>
      <c r="W53" s="28">
        <f>'Electric lighting'!$C13+'Overcast Sky'!W53</f>
        <v>247.9133769</v>
      </c>
      <c r="X53" s="28">
        <f>'Electric lighting'!$C13+'Overcast Sky'!X53</f>
        <v>368.58124492000007</v>
      </c>
      <c r="Y53" s="28">
        <f>'Electric lighting'!$C13+'Overcast Sky'!Y53</f>
        <v>407.27910426</v>
      </c>
      <c r="Z53" s="28">
        <f>'Electric lighting'!$C13+'Overcast Sky'!Z53</f>
        <v>442.96898296000001</v>
      </c>
      <c r="AA53" s="28">
        <f>'Electric lighting'!$C13+'Overcast Sky'!AA53</f>
        <v>371.80127334000002</v>
      </c>
      <c r="AB53" s="28">
        <f>'Electric lighting'!$C13+'Overcast Sky'!AB53</f>
        <v>299.13564226</v>
      </c>
      <c r="AC53" s="28">
        <f>'Electric lighting'!$C13+'Overcast Sky'!AC53</f>
        <v>219.45413728</v>
      </c>
      <c r="AD53" s="28">
        <f>'Electric lighting'!$C13+'Overcast Sky'!AD53</f>
        <v>314.77246766000002</v>
      </c>
      <c r="AE53" s="28">
        <f>'Electric lighting'!$C13+'Overcast Sky'!AE53</f>
        <v>231.02808735999997</v>
      </c>
    </row>
    <row r="54" spans="1:31" x14ac:dyDescent="0.3">
      <c r="A54" s="69" t="s">
        <v>13</v>
      </c>
      <c r="B54" s="28">
        <f>'Electric lighting'!$C14+'Overcast Sky'!B54</f>
        <v>59.815712038000001</v>
      </c>
      <c r="C54" s="28">
        <f>'Electric lighting'!$C14+'Overcast Sky'!C54</f>
        <v>84.867078434000007</v>
      </c>
      <c r="D54" s="28">
        <f>'Electric lighting'!$C14+'Overcast Sky'!D54</f>
        <v>108.94645802400001</v>
      </c>
      <c r="E54" s="28">
        <f>'Electric lighting'!$C14+'Overcast Sky'!E54</f>
        <v>182.93847015999998</v>
      </c>
      <c r="F54" s="28">
        <f>'Electric lighting'!$C14+'Overcast Sky'!F54</f>
        <v>132.28208523400002</v>
      </c>
      <c r="G54" s="28">
        <f>'Electric lighting'!$C14+'Overcast Sky'!G54</f>
        <v>137.611957362</v>
      </c>
      <c r="H54" s="28">
        <f>'Electric lighting'!$C14+'Overcast Sky'!H54</f>
        <v>92.549195408000003</v>
      </c>
      <c r="I54" s="28">
        <f>'Electric lighting'!$C14+'Overcast Sky'!I54</f>
        <v>90.726734866000015</v>
      </c>
      <c r="J54" s="28">
        <f>'Electric lighting'!$C14+'Overcast Sky'!J54</f>
        <v>58.926633105999997</v>
      </c>
      <c r="K54" s="28">
        <f>'Electric lighting'!$C14+'Overcast Sky'!K54</f>
        <v>49.6</v>
      </c>
      <c r="L54" s="28">
        <f>'Electric lighting'!$C14+'Overcast Sky'!L54</f>
        <v>161.13350908000001</v>
      </c>
      <c r="M54" s="28">
        <f>'Electric lighting'!$C14+'Overcast Sky'!M54</f>
        <v>200.51588148000002</v>
      </c>
      <c r="N54" s="28">
        <f>'Electric lighting'!$C14+'Overcast Sky'!N54</f>
        <v>253.30563373999999</v>
      </c>
      <c r="O54" s="28">
        <f>'Electric lighting'!$C14+'Overcast Sky'!O54</f>
        <v>307.71178610000004</v>
      </c>
      <c r="P54" s="28">
        <f>'Electric lighting'!$C14+'Overcast Sky'!P54</f>
        <v>242.57326244000001</v>
      </c>
      <c r="Q54" s="28">
        <f>'Electric lighting'!$C14+'Overcast Sky'!Q54</f>
        <v>252.09050304000002</v>
      </c>
      <c r="R54" s="28">
        <f>'Electric lighting'!$C14+'Overcast Sky'!R54</f>
        <v>363.41649334000005</v>
      </c>
      <c r="S54" s="28">
        <f>'Electric lighting'!$C14+'Overcast Sky'!S54</f>
        <v>241.94309738000001</v>
      </c>
      <c r="T54" s="28">
        <f>'Electric lighting'!$C14+'Overcast Sky'!T54</f>
        <v>154.247074</v>
      </c>
      <c r="U54" s="28">
        <f>'Electric lighting'!$C14+'Overcast Sky'!U54</f>
        <v>96.65892776199999</v>
      </c>
      <c r="V54" s="28">
        <f>'Electric lighting'!$C14+'Overcast Sky'!V54</f>
        <v>154.36011784000002</v>
      </c>
      <c r="W54" s="28">
        <f>'Electric lighting'!$C14+'Overcast Sky'!W54</f>
        <v>262.53763792000001</v>
      </c>
      <c r="X54" s="28">
        <f>'Electric lighting'!$C14+'Overcast Sky'!X54</f>
        <v>370.45963182000003</v>
      </c>
      <c r="Y54" s="28">
        <f>'Electric lighting'!$C14+'Overcast Sky'!Y54</f>
        <v>389.89194038000005</v>
      </c>
      <c r="Z54" s="28">
        <f>'Electric lighting'!$C14+'Overcast Sky'!Z54</f>
        <v>516.73872310000002</v>
      </c>
      <c r="AA54" s="28">
        <f>'Electric lighting'!$C14+'Overcast Sky'!AA54</f>
        <v>446.07907670000003</v>
      </c>
      <c r="AB54" s="28">
        <f>'Electric lighting'!$C14+'Overcast Sky'!AB54</f>
        <v>328.93377430000004</v>
      </c>
      <c r="AC54" s="28">
        <f>'Electric lighting'!$C14+'Overcast Sky'!AC54</f>
        <v>240.60504961999999</v>
      </c>
      <c r="AD54" s="28">
        <f>'Electric lighting'!$C14+'Overcast Sky'!AD54</f>
        <v>359.87553998000004</v>
      </c>
      <c r="AE54" s="28">
        <f>'Electric lighting'!$C14+'Overcast Sky'!AE54</f>
        <v>221.77998937999999</v>
      </c>
    </row>
    <row r="55" spans="1:31" x14ac:dyDescent="0.3">
      <c r="A55" s="69" t="s">
        <v>14</v>
      </c>
      <c r="B55" s="28">
        <f>'Electric lighting'!$C15+'Overcast Sky'!B55</f>
        <v>51.895117025999994</v>
      </c>
      <c r="C55" s="28">
        <f>'Electric lighting'!$C15+'Overcast Sky'!C55</f>
        <v>97.084745327999997</v>
      </c>
      <c r="D55" s="28">
        <f>'Electric lighting'!$C15+'Overcast Sky'!D55</f>
        <v>124.43812996000001</v>
      </c>
      <c r="E55" s="28">
        <f>'Electric lighting'!$C15+'Overcast Sky'!E55</f>
        <v>152.62363682</v>
      </c>
      <c r="F55" s="28">
        <f>'Electric lighting'!$C15+'Overcast Sky'!F55</f>
        <v>140.57758378</v>
      </c>
      <c r="G55" s="28">
        <f>'Electric lighting'!$C15+'Overcast Sky'!G55</f>
        <v>136.9955071</v>
      </c>
      <c r="H55" s="28">
        <f>'Electric lighting'!$C15+'Overcast Sky'!H55</f>
        <v>99.050811401999994</v>
      </c>
      <c r="I55" s="28">
        <f>'Electric lighting'!$C15+'Overcast Sky'!I55</f>
        <v>78.410500787999993</v>
      </c>
      <c r="J55" s="28">
        <f>'Electric lighting'!$C15+'Overcast Sky'!J55</f>
        <v>54.011654596</v>
      </c>
      <c r="K55" s="28">
        <f>'Electric lighting'!$C15+'Overcast Sky'!K55</f>
        <v>40.799999999999997</v>
      </c>
      <c r="L55" s="28">
        <f>'Electric lighting'!$C15+'Overcast Sky'!L55</f>
        <v>169.83139116000001</v>
      </c>
      <c r="M55" s="28">
        <f>'Electric lighting'!$C15+'Overcast Sky'!M55</f>
        <v>262.11049079999998</v>
      </c>
      <c r="N55" s="28">
        <f>'Electric lighting'!$C15+'Overcast Sky'!N55</f>
        <v>266.5688384</v>
      </c>
      <c r="O55" s="28">
        <f>'Electric lighting'!$C15+'Overcast Sky'!O55</f>
        <v>359.44178052000007</v>
      </c>
      <c r="P55" s="28">
        <f>'Electric lighting'!$C15+'Overcast Sky'!P55</f>
        <v>393.27929822000004</v>
      </c>
      <c r="Q55" s="28">
        <f>'Electric lighting'!$C15+'Overcast Sky'!Q55</f>
        <v>396.55150072000004</v>
      </c>
      <c r="R55" s="28">
        <f>'Electric lighting'!$C15+'Overcast Sky'!R55</f>
        <v>399.21047662000001</v>
      </c>
      <c r="S55" s="28">
        <f>'Electric lighting'!$C15+'Overcast Sky'!S55</f>
        <v>286.86410262000004</v>
      </c>
      <c r="T55" s="28">
        <f>'Electric lighting'!$C15+'Overcast Sky'!T55</f>
        <v>154.68704922000001</v>
      </c>
      <c r="U55" s="28">
        <f>'Electric lighting'!$C15+'Overcast Sky'!U55</f>
        <v>100.57523657000002</v>
      </c>
      <c r="V55" s="28">
        <f>'Electric lighting'!$C15+'Overcast Sky'!V55</f>
        <v>181.93677410000004</v>
      </c>
      <c r="W55" s="28">
        <f>'Electric lighting'!$C15+'Overcast Sky'!W55</f>
        <v>392.77268428000002</v>
      </c>
      <c r="X55" s="28">
        <f>'Electric lighting'!$C15+'Overcast Sky'!X55</f>
        <v>485.12497256000006</v>
      </c>
      <c r="Y55" s="28">
        <f>'Electric lighting'!$C15+'Overcast Sky'!Y55</f>
        <v>559.61896093999997</v>
      </c>
      <c r="Z55" s="28">
        <f>'Electric lighting'!$C15+'Overcast Sky'!Z55</f>
        <v>853.88493882</v>
      </c>
      <c r="AA55" s="28">
        <f>'Electric lighting'!$C15+'Overcast Sky'!AA55</f>
        <v>617.41796836000003</v>
      </c>
      <c r="AB55" s="28">
        <f>'Electric lighting'!$C15+'Overcast Sky'!AB55</f>
        <v>425.07106662000001</v>
      </c>
      <c r="AC55" s="28">
        <f>'Electric lighting'!$C15+'Overcast Sky'!AC55</f>
        <v>245.03299049999998</v>
      </c>
      <c r="AD55" s="28">
        <f>'Electric lighting'!$C15+'Overcast Sky'!AD55</f>
        <v>423.37332568000005</v>
      </c>
      <c r="AE55" s="28">
        <f>'Electric lighting'!$C15+'Overcast Sky'!AE55</f>
        <v>306.80619541999999</v>
      </c>
    </row>
    <row r="56" spans="1:31" x14ac:dyDescent="0.3">
      <c r="A56" s="69" t="s">
        <v>15</v>
      </c>
      <c r="B56" s="28">
        <f>'Electric lighting'!$C16+'Overcast Sky'!B56</f>
        <v>55.364485234</v>
      </c>
      <c r="C56" s="28">
        <f>'Electric lighting'!$C16+'Overcast Sky'!C56</f>
        <v>103.716098292</v>
      </c>
      <c r="D56" s="28">
        <f>'Electric lighting'!$C16+'Overcast Sky'!D56</f>
        <v>154.16604234000002</v>
      </c>
      <c r="E56" s="28">
        <f>'Electric lighting'!$C16+'Overcast Sky'!E56</f>
        <v>225.80694188000001</v>
      </c>
      <c r="F56" s="28">
        <f>'Electric lighting'!$C16+'Overcast Sky'!F56</f>
        <v>185.62782780000003</v>
      </c>
      <c r="G56" s="28">
        <f>'Electric lighting'!$C16+'Overcast Sky'!G56</f>
        <v>204.87218286000001</v>
      </c>
      <c r="H56" s="28">
        <f>'Electric lighting'!$C16+'Overcast Sky'!H56</f>
        <v>108.318151062</v>
      </c>
      <c r="I56" s="28">
        <f>'Electric lighting'!$C16+'Overcast Sky'!I56</f>
        <v>105.502426472</v>
      </c>
      <c r="J56" s="28">
        <f>'Electric lighting'!$C16+'Overcast Sky'!J56</f>
        <v>55.487782729999999</v>
      </c>
      <c r="K56" s="28">
        <f>'Electric lighting'!$C16+'Overcast Sky'!K56</f>
        <v>37.9</v>
      </c>
      <c r="L56" s="28">
        <f>'Electric lighting'!$C16+'Overcast Sky'!L56</f>
        <v>173.74590572000002</v>
      </c>
      <c r="M56" s="28">
        <f>'Electric lighting'!$C16+'Overcast Sky'!M56</f>
        <v>298.22592362</v>
      </c>
      <c r="N56" s="28">
        <f>'Electric lighting'!$C16+'Overcast Sky'!N56</f>
        <v>387.08753044000002</v>
      </c>
      <c r="O56" s="28">
        <f>'Electric lighting'!$C16+'Overcast Sky'!O56</f>
        <v>462.53759072000003</v>
      </c>
      <c r="P56" s="28">
        <f>'Electric lighting'!$C16+'Overcast Sky'!P56</f>
        <v>447.05139986</v>
      </c>
      <c r="Q56" s="28">
        <f>'Electric lighting'!$C16+'Overcast Sky'!Q56</f>
        <v>456.88014507999998</v>
      </c>
      <c r="R56" s="28">
        <f>'Electric lighting'!$C16+'Overcast Sky'!R56</f>
        <v>407.89873834000002</v>
      </c>
      <c r="S56" s="28">
        <f>'Electric lighting'!$C16+'Overcast Sky'!S56</f>
        <v>261.42997253999999</v>
      </c>
      <c r="T56" s="28">
        <f>'Electric lighting'!$C16+'Overcast Sky'!T56</f>
        <v>173.29155644000002</v>
      </c>
      <c r="U56" s="28">
        <f>'Electric lighting'!$C16+'Overcast Sky'!U56</f>
        <v>109.95879037</v>
      </c>
      <c r="V56" s="28">
        <f>'Electric lighting'!$C16+'Overcast Sky'!V56</f>
        <v>238.53669275999999</v>
      </c>
      <c r="W56" s="28">
        <f>'Electric lighting'!$C16+'Overcast Sky'!W56</f>
        <v>408.10181870000002</v>
      </c>
      <c r="X56" s="28">
        <f>'Electric lighting'!$C16+'Overcast Sky'!X56</f>
        <v>777.38551852000001</v>
      </c>
      <c r="Y56" s="28">
        <f>'Electric lighting'!$C16+'Overcast Sky'!Y56</f>
        <v>661.39194082000006</v>
      </c>
      <c r="Z56" s="28">
        <f>'Electric lighting'!$C16+'Overcast Sky'!Z56</f>
        <v>798.89364894000005</v>
      </c>
      <c r="AA56" s="28">
        <f>'Electric lighting'!$C16+'Overcast Sky'!AA56</f>
        <v>833.94158717999994</v>
      </c>
      <c r="AB56" s="28">
        <f>'Electric lighting'!$C16+'Overcast Sky'!AB56</f>
        <v>692.81631674000005</v>
      </c>
      <c r="AC56" s="28">
        <f>'Electric lighting'!$C16+'Overcast Sky'!AC56</f>
        <v>436.11196267999998</v>
      </c>
      <c r="AD56" s="28">
        <f>'Electric lighting'!$C16+'Overcast Sky'!AD56</f>
        <v>492.47980609999996</v>
      </c>
      <c r="AE56" s="28">
        <f>'Electric lighting'!$C16+'Overcast Sky'!AE56</f>
        <v>336.84144573999998</v>
      </c>
    </row>
    <row r="57" spans="1:31" x14ac:dyDescent="0.3">
      <c r="A57" s="69" t="s">
        <v>29</v>
      </c>
      <c r="B57" s="28">
        <f>'Electric lighting'!$C17+'Overcast Sky'!B57</f>
        <v>72.370512546</v>
      </c>
      <c r="C57" s="28">
        <f>'Electric lighting'!$C17+'Overcast Sky'!C57</f>
        <v>139.01206637799999</v>
      </c>
      <c r="D57" s="28">
        <f>'Electric lighting'!$C17+'Overcast Sky'!D57</f>
        <v>176.69940618000001</v>
      </c>
      <c r="E57" s="28">
        <f>'Electric lighting'!$C17+'Overcast Sky'!E57</f>
        <v>255.83616304</v>
      </c>
      <c r="F57" s="28">
        <f>'Electric lighting'!$C17+'Overcast Sky'!F57</f>
        <v>268.69299766</v>
      </c>
      <c r="G57" s="28">
        <f>'Electric lighting'!$C17+'Overcast Sky'!G57</f>
        <v>340.45128887999999</v>
      </c>
      <c r="H57" s="28">
        <f>'Electric lighting'!$C17+'Overcast Sky'!H57</f>
        <v>199.42719630000002</v>
      </c>
      <c r="I57" s="28">
        <f>'Electric lighting'!$C17+'Overcast Sky'!I57</f>
        <v>131.84779526400001</v>
      </c>
      <c r="J57" s="28">
        <f>'Electric lighting'!$C17+'Overcast Sky'!J57</f>
        <v>70.643641078000002</v>
      </c>
      <c r="K57" s="28">
        <f>'Electric lighting'!$C17+'Overcast Sky'!K57</f>
        <v>50.9</v>
      </c>
      <c r="L57" s="28">
        <f>'Electric lighting'!$C17+'Overcast Sky'!L57</f>
        <v>271.16510701999999</v>
      </c>
      <c r="M57" s="28">
        <f>'Electric lighting'!$C17+'Overcast Sky'!M57</f>
        <v>408.77071040000004</v>
      </c>
      <c r="N57" s="28">
        <f>'Electric lighting'!$C17+'Overcast Sky'!N57</f>
        <v>635.70567571999993</v>
      </c>
      <c r="O57" s="28">
        <f>'Electric lighting'!$C17+'Overcast Sky'!O57</f>
        <v>626.00383308000005</v>
      </c>
      <c r="P57" s="28">
        <f>'Electric lighting'!$C17+'Overcast Sky'!P57</f>
        <v>613.22852046000003</v>
      </c>
      <c r="Q57" s="28">
        <f>'Electric lighting'!$C17+'Overcast Sky'!Q57</f>
        <v>644.24338420000004</v>
      </c>
      <c r="R57" s="28">
        <f>'Electric lighting'!$C17+'Overcast Sky'!R57</f>
        <v>638.06175210000004</v>
      </c>
      <c r="S57" s="28">
        <f>'Electric lighting'!$C17+'Overcast Sky'!S57</f>
        <v>410.48665791999997</v>
      </c>
      <c r="T57" s="28">
        <f>'Electric lighting'!$C17+'Overcast Sky'!T57</f>
        <v>247.12481270000001</v>
      </c>
      <c r="U57" s="28">
        <f>'Electric lighting'!$C17+'Overcast Sky'!U57</f>
        <v>163.37155555999999</v>
      </c>
      <c r="V57" s="28">
        <f>'Electric lighting'!$C17+'Overcast Sky'!V57</f>
        <v>295.50576462000004</v>
      </c>
      <c r="W57" s="28">
        <f>'Electric lighting'!$C17+'Overcast Sky'!W57</f>
        <v>647.37491596000007</v>
      </c>
      <c r="X57" s="28">
        <f>'Electric lighting'!$C17+'Overcast Sky'!X57</f>
        <v>1045.8814448000001</v>
      </c>
      <c r="Y57" s="28">
        <f>'Electric lighting'!$C17+'Overcast Sky'!Y57</f>
        <v>849.58887826</v>
      </c>
      <c r="Z57" s="28">
        <f>'Electric lighting'!$C17+'Overcast Sky'!Z57</f>
        <v>1123.8028898000002</v>
      </c>
      <c r="AA57" s="28">
        <f>'Electric lighting'!$C17+'Overcast Sky'!AA57</f>
        <v>1255.6556668000003</v>
      </c>
      <c r="AB57" s="28">
        <f>'Electric lighting'!$C17+'Overcast Sky'!AB57</f>
        <v>1125.7177510000001</v>
      </c>
      <c r="AC57" s="28">
        <f>'Electric lighting'!$C17+'Overcast Sky'!AC57</f>
        <v>636.57442849999995</v>
      </c>
      <c r="AD57" s="28">
        <f>'Electric lighting'!$C17+'Overcast Sky'!AD57</f>
        <v>622.40653896000003</v>
      </c>
      <c r="AE57" s="28">
        <f>'Electric lighting'!$C17+'Overcast Sky'!AE57</f>
        <v>524.19363410000005</v>
      </c>
    </row>
    <row r="58" spans="1:31" x14ac:dyDescent="0.3">
      <c r="A58" s="69" t="s">
        <v>24</v>
      </c>
      <c r="B58" s="28">
        <f>'Electric lighting'!$C18+'Overcast Sky'!B58</f>
        <v>86.041855815999995</v>
      </c>
      <c r="C58" s="28">
        <f>'Electric lighting'!$C18+'Overcast Sky'!C58</f>
        <v>186.06788242000002</v>
      </c>
      <c r="D58" s="28">
        <f>'Electric lighting'!$C18+'Overcast Sky'!D58</f>
        <v>262.09874166000003</v>
      </c>
      <c r="E58" s="28">
        <f>'Electric lighting'!$C18+'Overcast Sky'!E58</f>
        <v>330.36381518000002</v>
      </c>
      <c r="F58" s="28">
        <f>'Electric lighting'!$C18+'Overcast Sky'!F58</f>
        <v>319.97111888000001</v>
      </c>
      <c r="G58" s="28">
        <f>'Electric lighting'!$C18+'Overcast Sky'!G58</f>
        <v>370.55144378</v>
      </c>
      <c r="H58" s="28">
        <f>'Electric lighting'!$C18+'Overcast Sky'!H58</f>
        <v>199.60660328</v>
      </c>
      <c r="I58" s="28">
        <f>'Electric lighting'!$C18+'Overcast Sky'!I58</f>
        <v>168.72063488000001</v>
      </c>
      <c r="J58" s="28">
        <f>'Electric lighting'!$C18+'Overcast Sky'!J58</f>
        <v>91.71985405800001</v>
      </c>
      <c r="K58" s="28">
        <f>'Electric lighting'!$C18+'Overcast Sky'!K58</f>
        <v>60.9</v>
      </c>
      <c r="L58" s="28">
        <f>'Electric lighting'!$C18+'Overcast Sky'!L58</f>
        <v>318.57971950000001</v>
      </c>
      <c r="M58" s="28">
        <f>'Electric lighting'!$C18+'Overcast Sky'!M58</f>
        <v>561.6420009200001</v>
      </c>
      <c r="N58" s="28">
        <f>'Electric lighting'!$C18+'Overcast Sky'!N58</f>
        <v>705.10731507999992</v>
      </c>
      <c r="O58" s="28">
        <f>'Electric lighting'!$C18+'Overcast Sky'!O58</f>
        <v>1045.3497082000001</v>
      </c>
      <c r="P58" s="28">
        <f>'Electric lighting'!$C18+'Overcast Sky'!P58</f>
        <v>1011.2282222000001</v>
      </c>
      <c r="Q58" s="28">
        <f>'Electric lighting'!$C18+'Overcast Sky'!Q58</f>
        <v>991.92471839999996</v>
      </c>
      <c r="R58" s="28">
        <f>'Electric lighting'!$C18+'Overcast Sky'!R58</f>
        <v>773.64566846000002</v>
      </c>
      <c r="S58" s="28">
        <f>'Electric lighting'!$C18+'Overcast Sky'!S58</f>
        <v>516.47455566000008</v>
      </c>
      <c r="T58" s="28">
        <f>'Electric lighting'!$C18+'Overcast Sky'!T58</f>
        <v>386.56345153999996</v>
      </c>
      <c r="U58" s="28">
        <f>'Electric lighting'!$C18+'Overcast Sky'!U58</f>
        <v>181.18317476000001</v>
      </c>
      <c r="V58" s="28">
        <f>'Electric lighting'!$C18+'Overcast Sky'!V58</f>
        <v>551.3319135800001</v>
      </c>
      <c r="W58" s="28">
        <f>'Electric lighting'!$C18+'Overcast Sky'!W58</f>
        <v>738.64872676000005</v>
      </c>
      <c r="X58" s="28">
        <f>'Electric lighting'!$C18+'Overcast Sky'!X58</f>
        <v>1140.6824408000002</v>
      </c>
      <c r="Y58" s="28">
        <f>'Electric lighting'!$C18+'Overcast Sky'!Y58</f>
        <v>1058.7809106</v>
      </c>
      <c r="Z58" s="28">
        <f>'Electric lighting'!$C18+'Overcast Sky'!Z58</f>
        <v>1700.1326006000004</v>
      </c>
      <c r="AA58" s="28">
        <f>'Electric lighting'!$C18+'Overcast Sky'!AA58</f>
        <v>1288.1475866000001</v>
      </c>
      <c r="AB58" s="28">
        <f>'Electric lighting'!$C18+'Overcast Sky'!AB58</f>
        <v>1092.1487710000001</v>
      </c>
      <c r="AC58" s="28">
        <f>'Electric lighting'!$C18+'Overcast Sky'!AC58</f>
        <v>865.16806278000001</v>
      </c>
      <c r="AD58" s="28">
        <f>'Electric lighting'!$C18+'Overcast Sky'!AD58</f>
        <v>885.09140552000008</v>
      </c>
      <c r="AE58" s="28">
        <f>'Electric lighting'!$C18+'Overcast Sky'!AE58</f>
        <v>659.11758458000008</v>
      </c>
    </row>
    <row r="59" spans="1:31" x14ac:dyDescent="0.3">
      <c r="A59" s="69" t="s">
        <v>30</v>
      </c>
      <c r="B59" s="28">
        <f>'Electric lighting'!$C19+'Overcast Sky'!B59</f>
        <v>104.39135655800001</v>
      </c>
      <c r="C59" s="28">
        <f>'Electric lighting'!$C19+'Overcast Sky'!C59</f>
        <v>219.57142622000001</v>
      </c>
      <c r="D59" s="28">
        <f>'Electric lighting'!$C19+'Overcast Sky'!D59</f>
        <v>353.38589428</v>
      </c>
      <c r="E59" s="28">
        <f>'Electric lighting'!$C19+'Overcast Sky'!E59</f>
        <v>408.95926052000004</v>
      </c>
      <c r="F59" s="28">
        <f>'Electric lighting'!$C19+'Overcast Sky'!F59</f>
        <v>402.88867950000002</v>
      </c>
      <c r="G59" s="28">
        <f>'Electric lighting'!$C19+'Overcast Sky'!G59</f>
        <v>451.00332622000008</v>
      </c>
      <c r="H59" s="28">
        <f>'Electric lighting'!$C19+'Overcast Sky'!H59</f>
        <v>279.69344832000002</v>
      </c>
      <c r="I59" s="28">
        <f>'Electric lighting'!$C19+'Overcast Sky'!I59</f>
        <v>206.39928261999998</v>
      </c>
      <c r="J59" s="28">
        <f>'Electric lighting'!$C19+'Overcast Sky'!J59</f>
        <v>105.53980226199999</v>
      </c>
      <c r="K59" s="28">
        <f>'Electric lighting'!$C19+'Overcast Sky'!K59</f>
        <v>62.6</v>
      </c>
      <c r="L59" s="28">
        <f>'Electric lighting'!$C19+'Overcast Sky'!L59</f>
        <v>361.10811102000002</v>
      </c>
      <c r="M59" s="28">
        <f>'Electric lighting'!$C19+'Overcast Sky'!M59</f>
        <v>662.57465542000011</v>
      </c>
      <c r="N59" s="28">
        <f>'Electric lighting'!$C19+'Overcast Sky'!N59</f>
        <v>1069.4809394000001</v>
      </c>
      <c r="O59" s="28">
        <f>'Electric lighting'!$C19+'Overcast Sky'!O59</f>
        <v>1102.2808632000001</v>
      </c>
      <c r="P59" s="28">
        <f>'Electric lighting'!$C19+'Overcast Sky'!P59</f>
        <v>1191.2123071999999</v>
      </c>
      <c r="Q59" s="28">
        <f>'Electric lighting'!$C19+'Overcast Sky'!Q59</f>
        <v>1284.7814472</v>
      </c>
      <c r="R59" s="28">
        <f>'Electric lighting'!$C19+'Overcast Sky'!R59</f>
        <v>944.54693454000005</v>
      </c>
      <c r="S59" s="28">
        <f>'Electric lighting'!$C19+'Overcast Sky'!S59</f>
        <v>723.80691658000001</v>
      </c>
      <c r="T59" s="28">
        <f>'Electric lighting'!$C19+'Overcast Sky'!T59</f>
        <v>444.68600528000002</v>
      </c>
      <c r="U59" s="28">
        <f>'Electric lighting'!$C19+'Overcast Sky'!U59</f>
        <v>211.23987782</v>
      </c>
      <c r="V59" s="28">
        <f>'Electric lighting'!$C19+'Overcast Sky'!V59</f>
        <v>556.83500546000005</v>
      </c>
      <c r="W59" s="28">
        <f>'Electric lighting'!$C19+'Overcast Sky'!W59</f>
        <v>949.95591924000007</v>
      </c>
      <c r="X59" s="28">
        <f>'Electric lighting'!$C19+'Overcast Sky'!X59</f>
        <v>1436.1623663999999</v>
      </c>
      <c r="Y59" s="28">
        <f>'Electric lighting'!$C19+'Overcast Sky'!Y59</f>
        <v>1320.366706</v>
      </c>
      <c r="Z59" s="28">
        <f>'Electric lighting'!$C19+'Overcast Sky'!Z59</f>
        <v>1792.0856068000001</v>
      </c>
      <c r="AA59" s="28">
        <f>'Electric lighting'!$C19+'Overcast Sky'!AA59</f>
        <v>1611.5750654000001</v>
      </c>
      <c r="AB59" s="28">
        <f>'Electric lighting'!$C19+'Overcast Sky'!AB59</f>
        <v>1349.2753129999999</v>
      </c>
      <c r="AC59" s="28">
        <f>'Electric lighting'!$C19+'Overcast Sky'!AC59</f>
        <v>1179.2539356</v>
      </c>
      <c r="AD59" s="28">
        <f>'Electric lighting'!$C19+'Overcast Sky'!AD59</f>
        <v>1002.1673182000001</v>
      </c>
      <c r="AE59" s="28">
        <f>'Electric lighting'!$C19+'Overcast Sky'!AE59</f>
        <v>835.32538938000005</v>
      </c>
    </row>
    <row r="60" spans="1:31" x14ac:dyDescent="0.3">
      <c r="A60" s="69" t="s">
        <v>31</v>
      </c>
      <c r="B60" s="28">
        <f>'Electric lighting'!$C20+'Overcast Sky'!B60</f>
        <v>106.24625018</v>
      </c>
      <c r="C60" s="28">
        <f>'Electric lighting'!$C20+'Overcast Sky'!C60</f>
        <v>186.21534665999999</v>
      </c>
      <c r="D60" s="28">
        <f>'Electric lighting'!$C20+'Overcast Sky'!D60</f>
        <v>336.53783856000001</v>
      </c>
      <c r="E60" s="28">
        <f>'Electric lighting'!$C20+'Overcast Sky'!E60</f>
        <v>407.94304893999998</v>
      </c>
      <c r="F60" s="28">
        <f>'Electric lighting'!$C20+'Overcast Sky'!F60</f>
        <v>537.57000359999995</v>
      </c>
      <c r="G60" s="28">
        <f>'Electric lighting'!$C20+'Overcast Sky'!G60</f>
        <v>465.31832312</v>
      </c>
      <c r="H60" s="28">
        <f>'Electric lighting'!$C20+'Overcast Sky'!H60</f>
        <v>320.12972445999998</v>
      </c>
      <c r="I60" s="28">
        <f>'Electric lighting'!$C20+'Overcast Sky'!I60</f>
        <v>208.41378726000002</v>
      </c>
      <c r="J60" s="28">
        <f>'Electric lighting'!$C20+'Overcast Sky'!J60</f>
        <v>104.687160046</v>
      </c>
      <c r="K60" s="28">
        <f>'Electric lighting'!$C20+'Overcast Sky'!K60</f>
        <v>60.9</v>
      </c>
      <c r="L60" s="28">
        <f>'Electric lighting'!$C20+'Overcast Sky'!L60</f>
        <v>445.52903878000001</v>
      </c>
      <c r="M60" s="28">
        <f>'Electric lighting'!$C20+'Overcast Sky'!M60</f>
        <v>763.70270186000005</v>
      </c>
      <c r="N60" s="28">
        <f>'Electric lighting'!$C20+'Overcast Sky'!N60</f>
        <v>1103.7140254000001</v>
      </c>
      <c r="O60" s="28">
        <f>'Electric lighting'!$C20+'Overcast Sky'!O60</f>
        <v>1460.4361814000004</v>
      </c>
      <c r="P60" s="28">
        <f>'Electric lighting'!$C20+'Overcast Sky'!P60</f>
        <v>1402.6606342000002</v>
      </c>
      <c r="Q60" s="28">
        <f>'Electric lighting'!$C20+'Overcast Sky'!Q60</f>
        <v>1173.0955880000001</v>
      </c>
      <c r="R60" s="28">
        <f>'Electric lighting'!$C20+'Overcast Sky'!R60</f>
        <v>1107.1497248000003</v>
      </c>
      <c r="S60" s="28">
        <f>'Electric lighting'!$C20+'Overcast Sky'!S60</f>
        <v>751.19985388000009</v>
      </c>
      <c r="T60" s="28">
        <f>'Electric lighting'!$C20+'Overcast Sky'!T60</f>
        <v>552.10048488000007</v>
      </c>
      <c r="U60" s="28">
        <f>'Electric lighting'!$C20+'Overcast Sky'!U60</f>
        <v>240.60293012000002</v>
      </c>
      <c r="V60" s="28">
        <f>'Electric lighting'!$C20+'Overcast Sky'!V60</f>
        <v>597.67599303999998</v>
      </c>
      <c r="W60" s="28">
        <f>'Electric lighting'!$C20+'Overcast Sky'!W60</f>
        <v>1130.4659226000001</v>
      </c>
      <c r="X60" s="28">
        <f>'Electric lighting'!$C20+'Overcast Sky'!X60</f>
        <v>1289.0751258000003</v>
      </c>
      <c r="Y60" s="28">
        <f>'Electric lighting'!$C20+'Overcast Sky'!Y60</f>
        <v>1385.1053244</v>
      </c>
      <c r="Z60" s="28">
        <f>'Electric lighting'!$C20+'Overcast Sky'!Z60</f>
        <v>2139.2762160000002</v>
      </c>
      <c r="AA60" s="28">
        <f>'Electric lighting'!$C20+'Overcast Sky'!AA60</f>
        <v>2110.9101832000006</v>
      </c>
      <c r="AB60" s="28">
        <f>'Electric lighting'!$C20+'Overcast Sky'!AB60</f>
        <v>1663.3969758000003</v>
      </c>
      <c r="AC60" s="28">
        <f>'Electric lighting'!$C20+'Overcast Sky'!AC60</f>
        <v>1676.8689392000001</v>
      </c>
      <c r="AD60" s="28">
        <f>'Electric lighting'!$C20+'Overcast Sky'!AD60</f>
        <v>1103.6533368</v>
      </c>
      <c r="AE60" s="28">
        <f>'Electric lighting'!$C20+'Overcast Sky'!AE60</f>
        <v>1114.8870684000001</v>
      </c>
    </row>
    <row r="61" spans="1:31" ht="15" thickBot="1" x14ac:dyDescent="0.35">
      <c r="A61" s="70" t="s">
        <v>16</v>
      </c>
      <c r="B61" s="28">
        <f>'Electric lighting'!$C21+'Overcast Sky'!B61</f>
        <v>54.110037353199999</v>
      </c>
      <c r="C61" s="28">
        <f>'Electric lighting'!$C21+'Overcast Sky'!C61</f>
        <v>76.881238843999995</v>
      </c>
      <c r="D61" s="28">
        <f>'Electric lighting'!$C21+'Overcast Sky'!D61</f>
        <v>99.354173075999995</v>
      </c>
      <c r="E61" s="28">
        <f>'Electric lighting'!$C21+'Overcast Sky'!E61</f>
        <v>162.48787148</v>
      </c>
      <c r="F61" s="28">
        <f>'Electric lighting'!$C21+'Overcast Sky'!F61</f>
        <v>117.220009232</v>
      </c>
      <c r="G61" s="28">
        <f>'Electric lighting'!$C21+'Overcast Sky'!G61</f>
        <v>115.21885246599999</v>
      </c>
      <c r="H61" s="28">
        <f>'Electric lighting'!$C21+'Overcast Sky'!H61</f>
        <v>94.479347694000012</v>
      </c>
      <c r="I61" s="28">
        <f>'Electric lighting'!$C21+'Overcast Sky'!I61</f>
        <v>75.740229757999998</v>
      </c>
      <c r="J61" s="28">
        <f>'Electric lighting'!$C21+'Overcast Sky'!J61</f>
        <v>53.0756834998</v>
      </c>
      <c r="K61" s="28">
        <f>'Electric lighting'!$C21+'Overcast Sky'!K61</f>
        <v>46.4</v>
      </c>
      <c r="L61" s="28">
        <f>'Electric lighting'!$C21+'Overcast Sky'!L61</f>
        <v>130.24552192800002</v>
      </c>
      <c r="M61" s="28">
        <f>'Electric lighting'!$C21+'Overcast Sky'!M61</f>
        <v>181.58639274000001</v>
      </c>
      <c r="N61" s="28">
        <f>'Electric lighting'!$C21+'Overcast Sky'!N61</f>
        <v>251.30989484</v>
      </c>
      <c r="O61" s="28">
        <f>'Electric lighting'!$C21+'Overcast Sky'!O61</f>
        <v>266.07307614000001</v>
      </c>
      <c r="P61" s="28">
        <f>'Electric lighting'!$C21+'Overcast Sky'!P61</f>
        <v>237.78756896000002</v>
      </c>
      <c r="Q61" s="28">
        <f>'Electric lighting'!$C21+'Overcast Sky'!Q61</f>
        <v>258.96381425999999</v>
      </c>
      <c r="R61" s="28">
        <f>'Electric lighting'!$C21+'Overcast Sky'!R61</f>
        <v>316.55394419999999</v>
      </c>
      <c r="S61" s="28">
        <f>'Electric lighting'!$C21+'Overcast Sky'!S61</f>
        <v>154.56737512000001</v>
      </c>
      <c r="T61" s="28">
        <f>'Electric lighting'!$C21+'Overcast Sky'!T61</f>
        <v>133.96386716000001</v>
      </c>
      <c r="U61" s="28">
        <f>'Electric lighting'!$C21+'Overcast Sky'!U61</f>
        <v>94.030369807999989</v>
      </c>
      <c r="V61" s="28">
        <f>'Electric lighting'!$C21+'Overcast Sky'!V61</f>
        <v>141.66579398000002</v>
      </c>
      <c r="W61" s="28">
        <f>'Electric lighting'!$C21+'Overcast Sky'!W61</f>
        <v>269.60433743999999</v>
      </c>
      <c r="X61" s="28">
        <f>'Electric lighting'!$C21+'Overcast Sky'!X61</f>
        <v>258.19614876000003</v>
      </c>
      <c r="Y61" s="28">
        <f>'Electric lighting'!$C21+'Overcast Sky'!Y61</f>
        <v>420.73362539999999</v>
      </c>
      <c r="Z61" s="28">
        <f>'Electric lighting'!$C21+'Overcast Sky'!Z61</f>
        <v>470.47074107999998</v>
      </c>
      <c r="AA61" s="28">
        <f>'Electric lighting'!$C21+'Overcast Sky'!AA61</f>
        <v>403.00847809999999</v>
      </c>
      <c r="AB61" s="28">
        <f>'Electric lighting'!$C21+'Overcast Sky'!AB61</f>
        <v>317.59950914000001</v>
      </c>
      <c r="AC61" s="28">
        <f>'Electric lighting'!$C21+'Overcast Sky'!AC61</f>
        <v>224.23100384000003</v>
      </c>
      <c r="AD61" s="28">
        <f>'Electric lighting'!$C21+'Overcast Sky'!AD61</f>
        <v>312.56452925999997</v>
      </c>
      <c r="AE61" s="28">
        <f>'Electric lighting'!$C21+'Overcast Sky'!AE61</f>
        <v>218.94086010000001</v>
      </c>
    </row>
    <row r="62" spans="1:31" ht="15" thickTop="1" x14ac:dyDescent="0.3">
      <c r="A62" s="69" t="s">
        <v>17</v>
      </c>
      <c r="B62" s="28">
        <f>'Electric lighting'!$C22+'Overcast Sky'!B62</f>
        <v>61.236319948000002</v>
      </c>
      <c r="C62" s="28">
        <f>'Electric lighting'!$C22+'Overcast Sky'!C62</f>
        <v>92.063030912000002</v>
      </c>
      <c r="D62" s="28">
        <f>'Electric lighting'!$C22+'Overcast Sky'!D62</f>
        <v>94.674379848000001</v>
      </c>
      <c r="E62" s="28">
        <f>'Electric lighting'!$C22+'Overcast Sky'!E62</f>
        <v>179.32024854000002</v>
      </c>
      <c r="F62" s="28">
        <f>'Electric lighting'!$C22+'Overcast Sky'!F62</f>
        <v>178.82223970000001</v>
      </c>
      <c r="G62" s="28">
        <f>'Electric lighting'!$C22+'Overcast Sky'!G62</f>
        <v>126.48687295200001</v>
      </c>
      <c r="H62" s="28">
        <f>'Electric lighting'!$C22+'Overcast Sky'!H62</f>
        <v>108.50850926200002</v>
      </c>
      <c r="I62" s="28">
        <f>'Electric lighting'!$C22+'Overcast Sky'!I62</f>
        <v>79.154792142000005</v>
      </c>
      <c r="J62" s="28">
        <f>'Electric lighting'!$C22+'Overcast Sky'!J62</f>
        <v>58.726752134800002</v>
      </c>
      <c r="K62" s="28">
        <f>'Electric lighting'!$C22+'Overcast Sky'!K62</f>
        <v>50.7</v>
      </c>
      <c r="L62" s="28">
        <f>'Electric lighting'!$C22+'Overcast Sky'!L62</f>
        <v>152.68954738000002</v>
      </c>
      <c r="M62" s="28">
        <f>'Electric lighting'!$C22+'Overcast Sky'!M62</f>
        <v>217.27100404000004</v>
      </c>
      <c r="N62" s="28">
        <f>'Electric lighting'!$C22+'Overcast Sky'!N62</f>
        <v>264.45539416000003</v>
      </c>
      <c r="O62" s="28">
        <f>'Electric lighting'!$C22+'Overcast Sky'!O62</f>
        <v>368.28607062000003</v>
      </c>
      <c r="P62" s="28">
        <f>'Electric lighting'!$C22+'Overcast Sky'!P62</f>
        <v>323.2896404</v>
      </c>
      <c r="Q62" s="28">
        <f>'Electric lighting'!$C22+'Overcast Sky'!Q62</f>
        <v>330.56575063999998</v>
      </c>
      <c r="R62" s="28">
        <f>'Electric lighting'!$C22+'Overcast Sky'!R62</f>
        <v>327.08593877999999</v>
      </c>
      <c r="S62" s="28">
        <f>'Electric lighting'!$C22+'Overcast Sky'!S62</f>
        <v>240.2291391</v>
      </c>
      <c r="T62" s="28">
        <f>'Electric lighting'!$C22+'Overcast Sky'!T62</f>
        <v>174.85338641999999</v>
      </c>
      <c r="U62" s="28">
        <f>'Electric lighting'!$C22+'Overcast Sky'!U62</f>
        <v>108.88364633200001</v>
      </c>
      <c r="V62" s="28">
        <f>'Electric lighting'!$C22+'Overcast Sky'!V62</f>
        <v>171.63526018000002</v>
      </c>
      <c r="W62" s="28">
        <f>'Electric lighting'!$C22+'Overcast Sky'!W62</f>
        <v>333.88469242000002</v>
      </c>
      <c r="X62" s="28">
        <f>'Electric lighting'!$C22+'Overcast Sky'!X62</f>
        <v>362.15317056000004</v>
      </c>
      <c r="Y62" s="28">
        <f>'Electric lighting'!$C22+'Overcast Sky'!Y62</f>
        <v>425.96379142000001</v>
      </c>
      <c r="Z62" s="28">
        <f>'Electric lighting'!$C22+'Overcast Sky'!Z62</f>
        <v>574.97314506000009</v>
      </c>
      <c r="AA62" s="28">
        <f>'Electric lighting'!$C22+'Overcast Sky'!AA62</f>
        <v>475.69936724000002</v>
      </c>
      <c r="AB62" s="28">
        <f>'Electric lighting'!$C22+'Overcast Sky'!AB62</f>
        <v>338.84331335999997</v>
      </c>
      <c r="AC62" s="28">
        <f>'Electric lighting'!$C22+'Overcast Sky'!AC62</f>
        <v>233.19578326000004</v>
      </c>
      <c r="AD62" s="28">
        <f>'Electric lighting'!$C22+'Overcast Sky'!AD62</f>
        <v>315.92548640000001</v>
      </c>
      <c r="AE62" s="28">
        <f>'Electric lighting'!$C22+'Overcast Sky'!AE62</f>
        <v>266.35232052000003</v>
      </c>
    </row>
    <row r="63" spans="1:31" x14ac:dyDescent="0.3">
      <c r="A63" s="69" t="s">
        <v>18</v>
      </c>
      <c r="B63" s="28">
        <f>'Electric lighting'!$C23+'Overcast Sky'!B63</f>
        <v>61.224141097999997</v>
      </c>
      <c r="C63" s="28">
        <f>'Electric lighting'!$C23+'Overcast Sky'!C63</f>
        <v>90.165375014000006</v>
      </c>
      <c r="D63" s="28">
        <f>'Electric lighting'!$C23+'Overcast Sky'!D63</f>
        <v>124.37071997800001</v>
      </c>
      <c r="E63" s="28">
        <f>'Electric lighting'!$C23+'Overcast Sky'!E63</f>
        <v>196.10209988</v>
      </c>
      <c r="F63" s="28">
        <f>'Electric lighting'!$C23+'Overcast Sky'!F63</f>
        <v>183.04906898000002</v>
      </c>
      <c r="G63" s="28">
        <f>'Electric lighting'!$C23+'Overcast Sky'!G63</f>
        <v>156.21257005999999</v>
      </c>
      <c r="H63" s="28">
        <f>'Electric lighting'!$C23+'Overcast Sky'!H63</f>
        <v>104.80973347</v>
      </c>
      <c r="I63" s="28">
        <f>'Electric lighting'!$C23+'Overcast Sky'!I63</f>
        <v>95.278407680000001</v>
      </c>
      <c r="J63" s="28">
        <f>'Electric lighting'!$C23+'Overcast Sky'!J63</f>
        <v>62.954418373999999</v>
      </c>
      <c r="K63" s="28">
        <f>'Electric lighting'!$C23+'Overcast Sky'!K63</f>
        <v>49.4</v>
      </c>
      <c r="L63" s="28">
        <f>'Electric lighting'!$C23+'Overcast Sky'!L63</f>
        <v>139.46078638200001</v>
      </c>
      <c r="M63" s="28">
        <f>'Electric lighting'!$C23+'Overcast Sky'!M63</f>
        <v>229.36470632000001</v>
      </c>
      <c r="N63" s="28">
        <f>'Electric lighting'!$C23+'Overcast Sky'!N63</f>
        <v>425.50998978000001</v>
      </c>
      <c r="O63" s="28">
        <f>'Electric lighting'!$C23+'Overcast Sky'!O63</f>
        <v>351.87125775999999</v>
      </c>
      <c r="P63" s="28">
        <f>'Electric lighting'!$C23+'Overcast Sky'!P63</f>
        <v>306.18424562000001</v>
      </c>
      <c r="Q63" s="28">
        <f>'Electric lighting'!$C23+'Overcast Sky'!Q63</f>
        <v>292.63574212000003</v>
      </c>
      <c r="R63" s="28">
        <f>'Electric lighting'!$C23+'Overcast Sky'!R63</f>
        <v>406.46020055999998</v>
      </c>
      <c r="S63" s="28">
        <f>'Electric lighting'!$C23+'Overcast Sky'!S63</f>
        <v>253.81034614000001</v>
      </c>
      <c r="T63" s="28">
        <f>'Electric lighting'!$C23+'Overcast Sky'!T63</f>
        <v>170.07574847999999</v>
      </c>
      <c r="U63" s="28">
        <f>'Electric lighting'!$C23+'Overcast Sky'!U63</f>
        <v>103.06551593200001</v>
      </c>
      <c r="V63" s="28">
        <f>'Electric lighting'!$C23+'Overcast Sky'!V63</f>
        <v>164.51060386</v>
      </c>
      <c r="W63" s="28">
        <f>'Electric lighting'!$C23+'Overcast Sky'!W63</f>
        <v>287.84867970000005</v>
      </c>
      <c r="X63" s="28">
        <f>'Electric lighting'!$C23+'Overcast Sky'!X63</f>
        <v>396.95337666</v>
      </c>
      <c r="Y63" s="28">
        <f>'Electric lighting'!$C23+'Overcast Sky'!Y63</f>
        <v>429.97965987999999</v>
      </c>
      <c r="Z63" s="28">
        <f>'Electric lighting'!$C23+'Overcast Sky'!Z63</f>
        <v>733.59095751999996</v>
      </c>
      <c r="AA63" s="28">
        <f>'Electric lighting'!$C23+'Overcast Sky'!AA63</f>
        <v>493.2791378</v>
      </c>
      <c r="AB63" s="28">
        <f>'Electric lighting'!$C23+'Overcast Sky'!AB63</f>
        <v>503.98379162000003</v>
      </c>
      <c r="AC63" s="28">
        <f>'Electric lighting'!$C23+'Overcast Sky'!AC63</f>
        <v>287.75963955999998</v>
      </c>
      <c r="AD63" s="28">
        <f>'Electric lighting'!$C23+'Overcast Sky'!AD63</f>
        <v>405.65739001999998</v>
      </c>
      <c r="AE63" s="28">
        <f>'Electric lighting'!$C23+'Overcast Sky'!AE63</f>
        <v>326.13276960000002</v>
      </c>
    </row>
    <row r="64" spans="1:31" x14ac:dyDescent="0.3">
      <c r="A64" s="69" t="s">
        <v>19</v>
      </c>
      <c r="B64" s="28">
        <f>'Electric lighting'!$C24+'Overcast Sky'!B64</f>
        <v>61.677265850000005</v>
      </c>
      <c r="C64" s="28">
        <f>'Electric lighting'!$C24+'Overcast Sky'!C64</f>
        <v>94.9298632</v>
      </c>
      <c r="D64" s="28">
        <f>'Electric lighting'!$C24+'Overcast Sky'!D64</f>
        <v>143.25483668000001</v>
      </c>
      <c r="E64" s="28">
        <f>'Electric lighting'!$C24+'Overcast Sky'!E64</f>
        <v>167.68254166000003</v>
      </c>
      <c r="F64" s="28">
        <f>'Electric lighting'!$C24+'Overcast Sky'!F64</f>
        <v>155.82706894</v>
      </c>
      <c r="G64" s="28">
        <f>'Electric lighting'!$C24+'Overcast Sky'!G64</f>
        <v>168.87702012</v>
      </c>
      <c r="H64" s="28">
        <f>'Electric lighting'!$C24+'Overcast Sky'!H64</f>
        <v>112.48589764000002</v>
      </c>
      <c r="I64" s="28">
        <f>'Electric lighting'!$C24+'Overcast Sky'!I64</f>
        <v>100.558468168</v>
      </c>
      <c r="J64" s="28">
        <f>'Electric lighting'!$C24+'Overcast Sky'!J64</f>
        <v>58.033413610000004</v>
      </c>
      <c r="K64" s="28">
        <f>'Electric lighting'!$C24+'Overcast Sky'!K64</f>
        <v>47.1</v>
      </c>
      <c r="L64" s="28">
        <f>'Electric lighting'!$C24+'Overcast Sky'!L64</f>
        <v>161.28641612000001</v>
      </c>
      <c r="M64" s="28">
        <f>'Electric lighting'!$C24+'Overcast Sky'!M64</f>
        <v>242.69193024</v>
      </c>
      <c r="N64" s="28">
        <f>'Electric lighting'!$C24+'Overcast Sky'!N64</f>
        <v>315.55556920000004</v>
      </c>
      <c r="O64" s="28">
        <f>'Electric lighting'!$C24+'Overcast Sky'!O64</f>
        <v>377.42388312000003</v>
      </c>
      <c r="P64" s="28">
        <f>'Electric lighting'!$C24+'Overcast Sky'!P64</f>
        <v>419.19340084000004</v>
      </c>
      <c r="Q64" s="28">
        <f>'Electric lighting'!$C24+'Overcast Sky'!Q64</f>
        <v>571.70955918000004</v>
      </c>
      <c r="R64" s="28">
        <f>'Electric lighting'!$C24+'Overcast Sky'!R64</f>
        <v>364.67882422000008</v>
      </c>
      <c r="S64" s="28">
        <f>'Electric lighting'!$C24+'Overcast Sky'!S64</f>
        <v>287.81000940000001</v>
      </c>
      <c r="T64" s="28">
        <f>'Electric lighting'!$C24+'Overcast Sky'!T64</f>
        <v>194.98543699999999</v>
      </c>
      <c r="U64" s="28">
        <f>'Electric lighting'!$C24+'Overcast Sky'!U64</f>
        <v>105.98421922600001</v>
      </c>
      <c r="V64" s="28">
        <f>'Electric lighting'!$C24+'Overcast Sky'!V64</f>
        <v>211.75514645999999</v>
      </c>
      <c r="W64" s="28">
        <f>'Electric lighting'!$C24+'Overcast Sky'!W64</f>
        <v>332.32573156000001</v>
      </c>
      <c r="X64" s="28">
        <f>'Electric lighting'!$C24+'Overcast Sky'!X64</f>
        <v>443.20715522000006</v>
      </c>
      <c r="Y64" s="28">
        <f>'Electric lighting'!$C24+'Overcast Sky'!Y64</f>
        <v>540.02458460000003</v>
      </c>
      <c r="Z64" s="28">
        <f>'Electric lighting'!$C24+'Overcast Sky'!Z64</f>
        <v>987.31315360000008</v>
      </c>
      <c r="AA64" s="28">
        <f>'Electric lighting'!$C24+'Overcast Sky'!AA64</f>
        <v>656.58664238000006</v>
      </c>
      <c r="AB64" s="28">
        <f>'Electric lighting'!$C24+'Overcast Sky'!AB64</f>
        <v>512.62132661999999</v>
      </c>
      <c r="AC64" s="28">
        <f>'Electric lighting'!$C24+'Overcast Sky'!AC64</f>
        <v>443.75788162000003</v>
      </c>
      <c r="AD64" s="28">
        <f>'Electric lighting'!$C24+'Overcast Sky'!AD64</f>
        <v>497.34102410000008</v>
      </c>
      <c r="AE64" s="28">
        <f>'Electric lighting'!$C24+'Overcast Sky'!AE64</f>
        <v>326.02806648000006</v>
      </c>
    </row>
    <row r="65" spans="1:31" x14ac:dyDescent="0.3">
      <c r="A65" s="69" t="s">
        <v>20</v>
      </c>
      <c r="B65" s="28">
        <f>'Electric lighting'!$C25+'Overcast Sky'!B65</f>
        <v>63.889880888</v>
      </c>
      <c r="C65" s="28">
        <f>'Electric lighting'!$C25+'Overcast Sky'!C65</f>
        <v>114.20851111</v>
      </c>
      <c r="D65" s="28">
        <f>'Electric lighting'!$C25+'Overcast Sky'!D65</f>
        <v>179.72063198000001</v>
      </c>
      <c r="E65" s="28">
        <f>'Electric lighting'!$C25+'Overcast Sky'!E65</f>
        <v>235.60749560000002</v>
      </c>
      <c r="F65" s="28">
        <f>'Electric lighting'!$C25+'Overcast Sky'!F65</f>
        <v>222.4330875</v>
      </c>
      <c r="G65" s="28">
        <f>'Electric lighting'!$C25+'Overcast Sky'!G65</f>
        <v>239.17625702000001</v>
      </c>
      <c r="H65" s="28">
        <f>'Electric lighting'!$C25+'Overcast Sky'!H65</f>
        <v>125.09829233400001</v>
      </c>
      <c r="I65" s="28">
        <f>'Electric lighting'!$C25+'Overcast Sky'!I65</f>
        <v>111.60401908</v>
      </c>
      <c r="J65" s="28">
        <f>'Electric lighting'!$C25+'Overcast Sky'!J65</f>
        <v>64.222490648000004</v>
      </c>
      <c r="K65" s="28">
        <f>'Electric lighting'!$C25+'Overcast Sky'!K65</f>
        <v>44.5</v>
      </c>
      <c r="L65" s="28">
        <f>'Electric lighting'!$C25+'Overcast Sky'!L65</f>
        <v>177.72388646000002</v>
      </c>
      <c r="M65" s="28">
        <f>'Electric lighting'!$C25+'Overcast Sky'!M65</f>
        <v>325.81801977999999</v>
      </c>
      <c r="N65" s="28">
        <f>'Electric lighting'!$C25+'Overcast Sky'!N65</f>
        <v>350.67226598000002</v>
      </c>
      <c r="O65" s="28">
        <f>'Electric lighting'!$C25+'Overcast Sky'!O65</f>
        <v>501.11432348</v>
      </c>
      <c r="P65" s="28">
        <f>'Electric lighting'!$C25+'Overcast Sky'!P65</f>
        <v>466.04038878</v>
      </c>
      <c r="Q65" s="28">
        <f>'Electric lighting'!$C25+'Overcast Sky'!Q65</f>
        <v>564.18816661999995</v>
      </c>
      <c r="R65" s="28">
        <f>'Electric lighting'!$C25+'Overcast Sky'!R65</f>
        <v>488.53104046000004</v>
      </c>
      <c r="S65" s="28">
        <f>'Electric lighting'!$C25+'Overcast Sky'!S65</f>
        <v>345.40676000000002</v>
      </c>
      <c r="T65" s="28">
        <f>'Electric lighting'!$C25+'Overcast Sky'!T65</f>
        <v>213.28351112000001</v>
      </c>
      <c r="U65" s="28">
        <f>'Electric lighting'!$C25+'Overcast Sky'!U65</f>
        <v>126.36487247400001</v>
      </c>
      <c r="V65" s="28">
        <f>'Electric lighting'!$C25+'Overcast Sky'!V65</f>
        <v>271.03215606000003</v>
      </c>
      <c r="W65" s="28">
        <f>'Electric lighting'!$C25+'Overcast Sky'!W65</f>
        <v>445.36505088000001</v>
      </c>
      <c r="X65" s="28">
        <f>'Electric lighting'!$C25+'Overcast Sky'!X65</f>
        <v>776.28721489999998</v>
      </c>
      <c r="Y65" s="28">
        <f>'Electric lighting'!$C25+'Overcast Sky'!Y65</f>
        <v>652.66091350000011</v>
      </c>
      <c r="Z65" s="28">
        <f>'Electric lighting'!$C25+'Overcast Sky'!Z65</f>
        <v>870.34159195999996</v>
      </c>
      <c r="AA65" s="28">
        <f>'Electric lighting'!$C25+'Overcast Sky'!AA65</f>
        <v>885.7108440400001</v>
      </c>
      <c r="AB65" s="28">
        <f>'Electric lighting'!$C25+'Overcast Sky'!AB65</f>
        <v>816.85618529999999</v>
      </c>
      <c r="AC65" s="28">
        <f>'Electric lighting'!$C25+'Overcast Sky'!AC65</f>
        <v>417.95010808000001</v>
      </c>
      <c r="AD65" s="28">
        <f>'Electric lighting'!$C25+'Overcast Sky'!AD65</f>
        <v>595.94098561999999</v>
      </c>
      <c r="AE65" s="28">
        <f>'Electric lighting'!$C25+'Overcast Sky'!AE65</f>
        <v>380.27670854000002</v>
      </c>
    </row>
    <row r="66" spans="1:31" x14ac:dyDescent="0.3">
      <c r="A66" s="69" t="s">
        <v>32</v>
      </c>
      <c r="B66" s="28">
        <f>'Electric lighting'!$C26+'Overcast Sky'!B66</f>
        <v>71.572204373999995</v>
      </c>
      <c r="C66" s="28">
        <f>'Electric lighting'!$C26+'Overcast Sky'!C66</f>
        <v>146.21589432000002</v>
      </c>
      <c r="D66" s="28">
        <f>'Electric lighting'!$C26+'Overcast Sky'!D66</f>
        <v>213.28313792000003</v>
      </c>
      <c r="E66" s="28">
        <f>'Electric lighting'!$C26+'Overcast Sky'!E66</f>
        <v>247.00516612000001</v>
      </c>
      <c r="F66" s="28">
        <f>'Electric lighting'!$C26+'Overcast Sky'!F66</f>
        <v>303.85244948000002</v>
      </c>
      <c r="G66" s="28">
        <f>'Electric lighting'!$C26+'Overcast Sky'!G66</f>
        <v>313.98554350000001</v>
      </c>
      <c r="H66" s="28">
        <f>'Electric lighting'!$C26+'Overcast Sky'!H66</f>
        <v>222.95056016000001</v>
      </c>
      <c r="I66" s="28">
        <f>'Electric lighting'!$C26+'Overcast Sky'!I66</f>
        <v>120.60874716000001</v>
      </c>
      <c r="J66" s="28">
        <f>'Electric lighting'!$C26+'Overcast Sky'!J66</f>
        <v>74.132266913999999</v>
      </c>
      <c r="K66" s="28">
        <f>'Electric lighting'!$C26+'Overcast Sky'!K66</f>
        <v>47.9</v>
      </c>
      <c r="L66" s="28">
        <f>'Electric lighting'!$C26+'Overcast Sky'!L66</f>
        <v>260.13555234</v>
      </c>
      <c r="M66" s="28">
        <f>'Electric lighting'!$C26+'Overcast Sky'!M66</f>
        <v>394.10219480000001</v>
      </c>
      <c r="N66" s="28">
        <f>'Electric lighting'!$C26+'Overcast Sky'!N66</f>
        <v>567.15365436000002</v>
      </c>
      <c r="O66" s="28">
        <f>'Electric lighting'!$C26+'Overcast Sky'!O66</f>
        <v>778.05333285999995</v>
      </c>
      <c r="P66" s="28">
        <f>'Electric lighting'!$C26+'Overcast Sky'!P66</f>
        <v>594.85990244000004</v>
      </c>
      <c r="Q66" s="28">
        <f>'Electric lighting'!$C26+'Overcast Sky'!Q66</f>
        <v>741.16571481999995</v>
      </c>
      <c r="R66" s="28">
        <f>'Electric lighting'!$C26+'Overcast Sky'!R66</f>
        <v>760.62764303999995</v>
      </c>
      <c r="S66" s="28">
        <f>'Electric lighting'!$C26+'Overcast Sky'!S66</f>
        <v>417.38170769999999</v>
      </c>
      <c r="T66" s="28">
        <f>'Electric lighting'!$C26+'Overcast Sky'!T66</f>
        <v>347.94099635999999</v>
      </c>
      <c r="U66" s="28">
        <f>'Electric lighting'!$C26+'Overcast Sky'!U66</f>
        <v>164.81803718</v>
      </c>
      <c r="V66" s="28">
        <f>'Electric lighting'!$C26+'Overcast Sky'!V66</f>
        <v>339.12375800000001</v>
      </c>
      <c r="W66" s="28">
        <f>'Electric lighting'!$C26+'Overcast Sky'!W66</f>
        <v>783.43704574000003</v>
      </c>
      <c r="X66" s="28">
        <f>'Electric lighting'!$C26+'Overcast Sky'!X66</f>
        <v>948.09255452000002</v>
      </c>
      <c r="Y66" s="28">
        <f>'Electric lighting'!$C26+'Overcast Sky'!Y66</f>
        <v>1069.8679442</v>
      </c>
      <c r="Z66" s="28">
        <f>'Electric lighting'!$C26+'Overcast Sky'!Z66</f>
        <v>1261.0551502000001</v>
      </c>
      <c r="AA66" s="28">
        <f>'Electric lighting'!$C26+'Overcast Sky'!AA66</f>
        <v>1126.3065306000001</v>
      </c>
      <c r="AB66" s="28">
        <f>'Electric lighting'!$C26+'Overcast Sky'!AB66</f>
        <v>1241.1547242000001</v>
      </c>
      <c r="AC66" s="28">
        <f>'Electric lighting'!$C26+'Overcast Sky'!AC66</f>
        <v>682.81235780000009</v>
      </c>
      <c r="AD66" s="28">
        <f>'Electric lighting'!$C26+'Overcast Sky'!AD66</f>
        <v>603.17958485999998</v>
      </c>
      <c r="AE66" s="28">
        <f>'Electric lighting'!$C26+'Overcast Sky'!AE66</f>
        <v>493.00051852000001</v>
      </c>
    </row>
    <row r="67" spans="1:31" x14ac:dyDescent="0.3">
      <c r="A67" s="69" t="s">
        <v>25</v>
      </c>
      <c r="B67" s="28">
        <f>'Electric lighting'!$C27+'Overcast Sky'!B67</f>
        <v>84.294870715999991</v>
      </c>
      <c r="C67" s="28">
        <f>'Electric lighting'!$C27+'Overcast Sky'!C67</f>
        <v>156.19227470000001</v>
      </c>
      <c r="D67" s="28">
        <f>'Electric lighting'!$C27+'Overcast Sky'!D67</f>
        <v>275.03712963999999</v>
      </c>
      <c r="E67" s="28">
        <f>'Electric lighting'!$C27+'Overcast Sky'!E67</f>
        <v>263.10692842000003</v>
      </c>
      <c r="F67" s="28">
        <f>'Electric lighting'!$C27+'Overcast Sky'!F67</f>
        <v>289.62685024000007</v>
      </c>
      <c r="G67" s="28">
        <f>'Electric lighting'!$C27+'Overcast Sky'!G67</f>
        <v>412.35468862000005</v>
      </c>
      <c r="H67" s="28">
        <f>'Electric lighting'!$C27+'Overcast Sky'!H67</f>
        <v>196.26921454000001</v>
      </c>
      <c r="I67" s="28">
        <f>'Electric lighting'!$C27+'Overcast Sky'!I67</f>
        <v>170.17193900000001</v>
      </c>
      <c r="J67" s="28">
        <f>'Electric lighting'!$C27+'Overcast Sky'!J67</f>
        <v>82.672338350000004</v>
      </c>
      <c r="K67" s="28">
        <f>'Electric lighting'!$C27+'Overcast Sky'!K67</f>
        <v>51.1</v>
      </c>
      <c r="L67" s="28">
        <f>'Electric lighting'!$C27+'Overcast Sky'!L67</f>
        <v>357.64545558000003</v>
      </c>
      <c r="M67" s="28">
        <f>'Electric lighting'!$C27+'Overcast Sky'!M67</f>
        <v>534.57392030000005</v>
      </c>
      <c r="N67" s="28">
        <f>'Electric lighting'!$C27+'Overcast Sky'!N67</f>
        <v>759.91069210000001</v>
      </c>
      <c r="O67" s="28">
        <f>'Electric lighting'!$C27+'Overcast Sky'!O67</f>
        <v>1017.6891438000001</v>
      </c>
      <c r="P67" s="28">
        <f>'Electric lighting'!$C27+'Overcast Sky'!P67</f>
        <v>956.00452612000004</v>
      </c>
      <c r="Q67" s="28">
        <f>'Electric lighting'!$C27+'Overcast Sky'!Q67</f>
        <v>841.02798066000014</v>
      </c>
      <c r="R67" s="28">
        <f>'Electric lighting'!$C27+'Overcast Sky'!R67</f>
        <v>800.01534942000001</v>
      </c>
      <c r="S67" s="28">
        <f>'Electric lighting'!$C27+'Overcast Sky'!S67</f>
        <v>499.31302848000007</v>
      </c>
      <c r="T67" s="28">
        <f>'Electric lighting'!$C27+'Overcast Sky'!T67</f>
        <v>428.53164256000002</v>
      </c>
      <c r="U67" s="28">
        <f>'Electric lighting'!$C27+'Overcast Sky'!U67</f>
        <v>180.35575782000001</v>
      </c>
      <c r="V67" s="28">
        <f>'Electric lighting'!$C27+'Overcast Sky'!V67</f>
        <v>442.54699538</v>
      </c>
      <c r="W67" s="28">
        <f>'Electric lighting'!$C27+'Overcast Sky'!W67</f>
        <v>807.06002776000003</v>
      </c>
      <c r="X67" s="28">
        <f>'Electric lighting'!$C27+'Overcast Sky'!X67</f>
        <v>1108.6269348000001</v>
      </c>
      <c r="Y67" s="28">
        <f>'Electric lighting'!$C27+'Overcast Sky'!Y67</f>
        <v>1026.2607292</v>
      </c>
      <c r="Z67" s="28">
        <f>'Electric lighting'!$C27+'Overcast Sky'!Z67</f>
        <v>1310.4056602000001</v>
      </c>
      <c r="AA67" s="28">
        <f>'Electric lighting'!$C27+'Overcast Sky'!AA67</f>
        <v>1544.0305020000001</v>
      </c>
      <c r="AB67" s="28">
        <f>'Electric lighting'!$C27+'Overcast Sky'!AB67</f>
        <v>1277.4454098000001</v>
      </c>
      <c r="AC67" s="28">
        <f>'Electric lighting'!$C27+'Overcast Sky'!AC67</f>
        <v>1135.4449554</v>
      </c>
      <c r="AD67" s="28">
        <f>'Electric lighting'!$C27+'Overcast Sky'!AD67</f>
        <v>933.32447166000009</v>
      </c>
      <c r="AE67" s="28">
        <f>'Electric lighting'!$C27+'Overcast Sky'!AE67</f>
        <v>601.05628884000009</v>
      </c>
    </row>
    <row r="68" spans="1:31" x14ac:dyDescent="0.3">
      <c r="A68" s="69" t="s">
        <v>33</v>
      </c>
      <c r="B68" s="28">
        <f>'Electric lighting'!$C28+'Overcast Sky'!B68</f>
        <v>95.365025911999993</v>
      </c>
      <c r="C68" s="28">
        <f>'Electric lighting'!$C28+'Overcast Sky'!C68</f>
        <v>216.44200756000004</v>
      </c>
      <c r="D68" s="28">
        <f>'Electric lighting'!$C28+'Overcast Sky'!D68</f>
        <v>320.68509476000003</v>
      </c>
      <c r="E68" s="28">
        <f>'Electric lighting'!$C28+'Overcast Sky'!E68</f>
        <v>388.33884386000005</v>
      </c>
      <c r="F68" s="28">
        <f>'Electric lighting'!$C28+'Overcast Sky'!F68</f>
        <v>370.61179438000005</v>
      </c>
      <c r="G68" s="28">
        <f>'Electric lighting'!$C28+'Overcast Sky'!G68</f>
        <v>341.97791652000006</v>
      </c>
      <c r="H68" s="28">
        <f>'Electric lighting'!$C28+'Overcast Sky'!H68</f>
        <v>299.44272606000004</v>
      </c>
      <c r="I68" s="28">
        <f>'Electric lighting'!$C28+'Overcast Sky'!I68</f>
        <v>192.53540931999999</v>
      </c>
      <c r="J68" s="28">
        <f>'Electric lighting'!$C28+'Overcast Sky'!J68</f>
        <v>98.417843651999988</v>
      </c>
      <c r="K68" s="28">
        <f>'Electric lighting'!$C28+'Overcast Sky'!K68</f>
        <v>53.3</v>
      </c>
      <c r="L68" s="28">
        <f>'Electric lighting'!$C28+'Overcast Sky'!L68</f>
        <v>418.73740128000003</v>
      </c>
      <c r="M68" s="28">
        <f>'Electric lighting'!$C28+'Overcast Sky'!M68</f>
        <v>605.52350623999996</v>
      </c>
      <c r="N68" s="28">
        <f>'Electric lighting'!$C28+'Overcast Sky'!N68</f>
        <v>914.70139777999998</v>
      </c>
      <c r="O68" s="28">
        <f>'Electric lighting'!$C28+'Overcast Sky'!O68</f>
        <v>1139.1114456</v>
      </c>
      <c r="P68" s="28">
        <f>'Electric lighting'!$C28+'Overcast Sky'!P68</f>
        <v>1246.7213913999999</v>
      </c>
      <c r="Q68" s="28">
        <f>'Electric lighting'!$C28+'Overcast Sky'!Q68</f>
        <v>1245.1253718</v>
      </c>
      <c r="R68" s="28">
        <f>'Electric lighting'!$C28+'Overcast Sky'!R68</f>
        <v>1052.6193209999999</v>
      </c>
      <c r="S68" s="28">
        <f>'Electric lighting'!$C28+'Overcast Sky'!S68</f>
        <v>797.21533341999998</v>
      </c>
      <c r="T68" s="28">
        <f>'Electric lighting'!$C28+'Overcast Sky'!T68</f>
        <v>487.56099108000001</v>
      </c>
      <c r="U68" s="28">
        <f>'Electric lighting'!$C28+'Overcast Sky'!U68</f>
        <v>220.45406750000001</v>
      </c>
      <c r="V68" s="28">
        <f>'Electric lighting'!$C28+'Overcast Sky'!V68</f>
        <v>608.00666635999994</v>
      </c>
      <c r="W68" s="28">
        <f>'Electric lighting'!$C28+'Overcast Sky'!W68</f>
        <v>995.72874040000011</v>
      </c>
      <c r="X68" s="28">
        <f>'Electric lighting'!$C28+'Overcast Sky'!X68</f>
        <v>1276.9850752</v>
      </c>
      <c r="Y68" s="28">
        <f>'Electric lighting'!$C28+'Overcast Sky'!Y68</f>
        <v>1380.6022545999999</v>
      </c>
      <c r="Z68" s="28">
        <f>'Electric lighting'!$C28+'Overcast Sky'!Z68</f>
        <v>1728.6051798000001</v>
      </c>
      <c r="AA68" s="28">
        <f>'Electric lighting'!$C28+'Overcast Sky'!AA68</f>
        <v>1366.0034760000001</v>
      </c>
      <c r="AB68" s="28">
        <f>'Electric lighting'!$C28+'Overcast Sky'!AB68</f>
        <v>1505.3481248000001</v>
      </c>
      <c r="AC68" s="28">
        <f>'Electric lighting'!$C28+'Overcast Sky'!AC68</f>
        <v>1374.898432</v>
      </c>
      <c r="AD68" s="28">
        <f>'Electric lighting'!$C28+'Overcast Sky'!AD68</f>
        <v>938.30554940000002</v>
      </c>
      <c r="AE68" s="28">
        <f>'Electric lighting'!$C28+'Overcast Sky'!AE68</f>
        <v>734.96268855999995</v>
      </c>
    </row>
    <row r="69" spans="1:31" x14ac:dyDescent="0.3">
      <c r="A69" s="69" t="s">
        <v>34</v>
      </c>
      <c r="B69" s="28">
        <f>'Electric lighting'!$C29+'Overcast Sky'!B69</f>
        <v>91.754945096</v>
      </c>
      <c r="C69" s="28">
        <f>'Electric lighting'!$C29+'Overcast Sky'!C69</f>
        <v>252.91930139999999</v>
      </c>
      <c r="D69" s="28">
        <f>'Electric lighting'!$C29+'Overcast Sky'!D69</f>
        <v>365.66422740000002</v>
      </c>
      <c r="E69" s="28">
        <f>'Electric lighting'!$C29+'Overcast Sky'!E69</f>
        <v>445.89048050000002</v>
      </c>
      <c r="F69" s="28">
        <f>'Electric lighting'!$C29+'Overcast Sky'!F69</f>
        <v>560.75253283999996</v>
      </c>
      <c r="G69" s="28">
        <f>'Electric lighting'!$C29+'Overcast Sky'!G69</f>
        <v>470.81619432000002</v>
      </c>
      <c r="H69" s="28">
        <f>'Electric lighting'!$C29+'Overcast Sky'!H69</f>
        <v>334.60362076000001</v>
      </c>
      <c r="I69" s="28">
        <f>'Electric lighting'!$C29+'Overcast Sky'!I69</f>
        <v>213.01292369999999</v>
      </c>
      <c r="J69" s="28">
        <f>'Electric lighting'!$C29+'Overcast Sky'!J69</f>
        <v>97.185062110000004</v>
      </c>
      <c r="K69" s="28">
        <f>'Electric lighting'!$C29+'Overcast Sky'!K69</f>
        <v>52.3</v>
      </c>
      <c r="L69" s="28">
        <f>'Electric lighting'!$C29+'Overcast Sky'!L69</f>
        <v>537.80735071999993</v>
      </c>
      <c r="M69" s="28">
        <f>'Electric lighting'!$C29+'Overcast Sky'!M69</f>
        <v>820.06405103999998</v>
      </c>
      <c r="N69" s="28">
        <f>'Electric lighting'!$C29+'Overcast Sky'!N69</f>
        <v>1218.3626082000001</v>
      </c>
      <c r="O69" s="28">
        <f>'Electric lighting'!$C29+'Overcast Sky'!O69</f>
        <v>1501.9658707999999</v>
      </c>
      <c r="P69" s="28">
        <f>'Electric lighting'!$C29+'Overcast Sky'!P69</f>
        <v>1577.4335036</v>
      </c>
      <c r="Q69" s="28">
        <f>'Electric lighting'!$C29+'Overcast Sky'!Q69</f>
        <v>1622.8919824000002</v>
      </c>
      <c r="R69" s="28">
        <f>'Electric lighting'!$C29+'Overcast Sky'!R69</f>
        <v>1157.5598774</v>
      </c>
      <c r="S69" s="28">
        <f>'Electric lighting'!$C29+'Overcast Sky'!S69</f>
        <v>933.33425045999991</v>
      </c>
      <c r="T69" s="28">
        <f>'Electric lighting'!$C29+'Overcast Sky'!T69</f>
        <v>592.62817831999996</v>
      </c>
      <c r="U69" s="28">
        <f>'Electric lighting'!$C29+'Overcast Sky'!U69</f>
        <v>299.21754737999998</v>
      </c>
      <c r="V69" s="28">
        <f>'Electric lighting'!$C29+'Overcast Sky'!V69</f>
        <v>691.42731693999997</v>
      </c>
      <c r="W69" s="28">
        <f>'Electric lighting'!$C29+'Overcast Sky'!W69</f>
        <v>1247.0529173999998</v>
      </c>
      <c r="X69" s="28">
        <f>'Electric lighting'!$C29+'Overcast Sky'!X69</f>
        <v>1848.7432486</v>
      </c>
      <c r="Y69" s="28">
        <f>'Electric lighting'!$C29+'Overcast Sky'!Y69</f>
        <v>1906.7832894000001</v>
      </c>
      <c r="Z69" s="28">
        <f>'Electric lighting'!$C29+'Overcast Sky'!Z69</f>
        <v>2869.3552102000003</v>
      </c>
      <c r="AA69" s="28">
        <f>'Electric lighting'!$C29+'Overcast Sky'!AA69</f>
        <v>2203.0532592000004</v>
      </c>
      <c r="AB69" s="28">
        <f>'Electric lighting'!$C29+'Overcast Sky'!AB69</f>
        <v>1955.0950382000001</v>
      </c>
      <c r="AC69" s="28">
        <f>'Electric lighting'!$C29+'Overcast Sky'!AC69</f>
        <v>1650.2634468000001</v>
      </c>
      <c r="AD69" s="28">
        <f>'Electric lighting'!$C29+'Overcast Sky'!AD69</f>
        <v>1390.0733026</v>
      </c>
      <c r="AE69" s="28">
        <f>'Electric lighting'!$C29+'Overcast Sky'!AE69</f>
        <v>1102.1828886000001</v>
      </c>
    </row>
    <row r="70" spans="1:31" ht="15" thickBot="1" x14ac:dyDescent="0.35">
      <c r="A70" s="70" t="s">
        <v>35</v>
      </c>
      <c r="B70" s="28">
        <f>'Electric lighting'!$C30+'Overcast Sky'!B70</f>
        <v>52.669934766600001</v>
      </c>
      <c r="C70" s="28">
        <f>'Electric lighting'!$C30+'Overcast Sky'!C70</f>
        <v>83.032208556</v>
      </c>
      <c r="D70" s="28">
        <f>'Electric lighting'!$C30+'Overcast Sky'!D70</f>
        <v>120.67115146400002</v>
      </c>
      <c r="E70" s="28">
        <f>'Electric lighting'!$C30+'Overcast Sky'!E70</f>
        <v>129.619223576</v>
      </c>
      <c r="F70" s="28">
        <f>'Electric lighting'!$C30+'Overcast Sky'!F70</f>
        <v>127.68922645800001</v>
      </c>
      <c r="G70" s="28">
        <f>'Electric lighting'!$C30+'Overcast Sky'!G70</f>
        <v>121.241316332</v>
      </c>
      <c r="H70" s="28">
        <f>'Electric lighting'!$C30+'Overcast Sky'!H70</f>
        <v>100.10194615</v>
      </c>
      <c r="I70" s="28">
        <f>'Electric lighting'!$C30+'Overcast Sky'!I70</f>
        <v>85.791012674000001</v>
      </c>
      <c r="J70" s="28">
        <f>'Electric lighting'!$C30+'Overcast Sky'!J70</f>
        <v>50.621084913200001</v>
      </c>
      <c r="K70" s="28">
        <f>'Electric lighting'!$C30+'Overcast Sky'!K70</f>
        <v>43.9</v>
      </c>
      <c r="L70" s="28">
        <f>'Electric lighting'!$C30+'Overcast Sky'!L70</f>
        <v>137.70501032000001</v>
      </c>
      <c r="M70" s="28">
        <f>'Electric lighting'!$C30+'Overcast Sky'!M70</f>
        <v>225.00519910000003</v>
      </c>
      <c r="N70" s="28">
        <f>'Electric lighting'!$C30+'Overcast Sky'!N70</f>
        <v>253.26905766000002</v>
      </c>
      <c r="O70" s="28">
        <f>'Electric lighting'!$C30+'Overcast Sky'!O70</f>
        <v>312.81761777999998</v>
      </c>
      <c r="P70" s="28">
        <f>'Electric lighting'!$C30+'Overcast Sky'!P70</f>
        <v>301.39683847999999</v>
      </c>
      <c r="Q70" s="28">
        <f>'Electric lighting'!$C30+'Overcast Sky'!Q70</f>
        <v>334.815786</v>
      </c>
      <c r="R70" s="28">
        <f>'Electric lighting'!$C30+'Overcast Sky'!R70</f>
        <v>282.46453151999998</v>
      </c>
      <c r="S70" s="28">
        <f>'Electric lighting'!$C30+'Overcast Sky'!S70</f>
        <v>213.58052486</v>
      </c>
      <c r="T70" s="28">
        <f>'Electric lighting'!$C30+'Overcast Sky'!T70</f>
        <v>141.10239437999999</v>
      </c>
      <c r="U70" s="28">
        <f>'Electric lighting'!$C30+'Overcast Sky'!U70</f>
        <v>87.942496008000006</v>
      </c>
      <c r="V70" s="28">
        <f>'Electric lighting'!$C30+'Overcast Sky'!V70</f>
        <v>143.04107812000001</v>
      </c>
      <c r="W70" s="28">
        <f>'Electric lighting'!$C30+'Overcast Sky'!W70</f>
        <v>269.06149949999997</v>
      </c>
      <c r="X70" s="28">
        <f>'Electric lighting'!$C30+'Overcast Sky'!X70</f>
        <v>397.43238129999997</v>
      </c>
      <c r="Y70" s="28">
        <f>'Electric lighting'!$C30+'Overcast Sky'!Y70</f>
        <v>456.88284327999997</v>
      </c>
      <c r="Z70" s="28">
        <f>'Electric lighting'!$C30+'Overcast Sky'!Z70</f>
        <v>556.75073531999999</v>
      </c>
      <c r="AA70" s="28">
        <f>'Electric lighting'!$C30+'Overcast Sky'!AA70</f>
        <v>474.81614342</v>
      </c>
      <c r="AB70" s="28">
        <f>'Electric lighting'!$C30+'Overcast Sky'!AB70</f>
        <v>329.77908510000003</v>
      </c>
      <c r="AC70" s="28">
        <f>'Electric lighting'!$C30+'Overcast Sky'!AC70</f>
        <v>359.66206115999995</v>
      </c>
      <c r="AD70" s="28">
        <f>'Electric lighting'!$C30+'Overcast Sky'!AD70</f>
        <v>366.72159461999996</v>
      </c>
      <c r="AE70" s="28">
        <f>'Electric lighting'!$C30+'Overcast Sky'!AE70</f>
        <v>245.12709320000002</v>
      </c>
    </row>
    <row r="71" spans="1:31" ht="15" thickTop="1" x14ac:dyDescent="0.3">
      <c r="A71" s="69" t="s">
        <v>36</v>
      </c>
      <c r="B71" s="28">
        <f>'Electric lighting'!$C31+'Overcast Sky'!B71</f>
        <v>59.318153120000005</v>
      </c>
      <c r="C71" s="28">
        <f>'Electric lighting'!$C31+'Overcast Sky'!C71</f>
        <v>90.409828700000006</v>
      </c>
      <c r="D71" s="28">
        <f>'Electric lighting'!$C31+'Overcast Sky'!D71</f>
        <v>116.00862438400002</v>
      </c>
      <c r="E71" s="28">
        <f>'Electric lighting'!$C31+'Overcast Sky'!E71</f>
        <v>151.39489704000002</v>
      </c>
      <c r="F71" s="28">
        <f>'Electric lighting'!$C31+'Overcast Sky'!F71</f>
        <v>180.02786909999998</v>
      </c>
      <c r="G71" s="28">
        <f>'Electric lighting'!$C31+'Overcast Sky'!G71</f>
        <v>154.30822158000001</v>
      </c>
      <c r="H71" s="28">
        <f>'Electric lighting'!$C31+'Overcast Sky'!H71</f>
        <v>109.13349368800002</v>
      </c>
      <c r="I71" s="28">
        <f>'Electric lighting'!$C31+'Overcast Sky'!I71</f>
        <v>91.205438130000005</v>
      </c>
      <c r="J71" s="28">
        <f>'Electric lighting'!$C31+'Overcast Sky'!J71</f>
        <v>57.862514404000002</v>
      </c>
      <c r="K71" s="28">
        <f>'Electric lighting'!$C31+'Overcast Sky'!K71</f>
        <v>47.7</v>
      </c>
      <c r="L71" s="28">
        <f>'Electric lighting'!$C31+'Overcast Sky'!L71</f>
        <v>147.22124238000001</v>
      </c>
      <c r="M71" s="28">
        <f>'Electric lighting'!$C31+'Overcast Sky'!M71</f>
        <v>251.65572512</v>
      </c>
      <c r="N71" s="28">
        <f>'Electric lighting'!$C31+'Overcast Sky'!N71</f>
        <v>265.06111222000004</v>
      </c>
      <c r="O71" s="28">
        <f>'Electric lighting'!$C31+'Overcast Sky'!O71</f>
        <v>330.96304412000001</v>
      </c>
      <c r="P71" s="28">
        <f>'Electric lighting'!$C31+'Overcast Sky'!P71</f>
        <v>368.17113419999998</v>
      </c>
      <c r="Q71" s="28">
        <f>'Electric lighting'!$C31+'Overcast Sky'!Q71</f>
        <v>418.84321663999998</v>
      </c>
      <c r="R71" s="28">
        <f>'Electric lighting'!$C31+'Overcast Sky'!R71</f>
        <v>317.80222301999999</v>
      </c>
      <c r="S71" s="28">
        <f>'Electric lighting'!$C31+'Overcast Sky'!S71</f>
        <v>239.07108340000002</v>
      </c>
      <c r="T71" s="28">
        <f>'Electric lighting'!$C31+'Overcast Sky'!T71</f>
        <v>203.34134949999998</v>
      </c>
      <c r="U71" s="28">
        <f>'Electric lighting'!$C31+'Overcast Sky'!U71</f>
        <v>124.29442082600001</v>
      </c>
      <c r="V71" s="28">
        <f>'Electric lighting'!$C31+'Overcast Sky'!V71</f>
        <v>168.86759788000001</v>
      </c>
      <c r="W71" s="28">
        <f>'Electric lighting'!$C31+'Overcast Sky'!W71</f>
        <v>340.77928929999996</v>
      </c>
      <c r="X71" s="28">
        <f>'Electric lighting'!$C31+'Overcast Sky'!X71</f>
        <v>401.89116963999999</v>
      </c>
      <c r="Y71" s="28">
        <f>'Electric lighting'!$C31+'Overcast Sky'!Y71</f>
        <v>487.57595470000001</v>
      </c>
      <c r="Z71" s="28">
        <f>'Electric lighting'!$C31+'Overcast Sky'!Z71</f>
        <v>614.73433262000015</v>
      </c>
      <c r="AA71" s="28">
        <f>'Electric lighting'!$C31+'Overcast Sky'!AA71</f>
        <v>656.9456090000001</v>
      </c>
      <c r="AB71" s="28">
        <f>'Electric lighting'!$C31+'Overcast Sky'!AB71</f>
        <v>439.03531024</v>
      </c>
      <c r="AC71" s="28">
        <f>'Electric lighting'!$C31+'Overcast Sky'!AC71</f>
        <v>384.63558906000003</v>
      </c>
      <c r="AD71" s="28">
        <f>'Electric lighting'!$C31+'Overcast Sky'!AD71</f>
        <v>359.04882240000001</v>
      </c>
      <c r="AE71" s="28">
        <f>'Electric lighting'!$C31+'Overcast Sky'!AE71</f>
        <v>240.88440442000001</v>
      </c>
    </row>
    <row r="72" spans="1:31" x14ac:dyDescent="0.3">
      <c r="A72" s="69" t="s">
        <v>37</v>
      </c>
      <c r="B72" s="28">
        <f>'Electric lighting'!$C32+'Overcast Sky'!B72</f>
        <v>61.129118739999996</v>
      </c>
      <c r="C72" s="28">
        <f>'Electric lighting'!$C32+'Overcast Sky'!C72</f>
        <v>97.327386748000009</v>
      </c>
      <c r="D72" s="28">
        <f>'Electric lighting'!$C32+'Overcast Sky'!D72</f>
        <v>131.349415908</v>
      </c>
      <c r="E72" s="28">
        <f>'Electric lighting'!$C32+'Overcast Sky'!E72</f>
        <v>174.93899379999999</v>
      </c>
      <c r="F72" s="28">
        <f>'Electric lighting'!$C32+'Overcast Sky'!F72</f>
        <v>189.59148634000002</v>
      </c>
      <c r="G72" s="28">
        <f>'Electric lighting'!$C32+'Overcast Sky'!G72</f>
        <v>219.36422654</v>
      </c>
      <c r="H72" s="28">
        <f>'Electric lighting'!$C32+'Overcast Sky'!H72</f>
        <v>120.488384776</v>
      </c>
      <c r="I72" s="28">
        <f>'Electric lighting'!$C32+'Overcast Sky'!I72</f>
        <v>102.335256034</v>
      </c>
      <c r="J72" s="28">
        <f>'Electric lighting'!$C32+'Overcast Sky'!J72</f>
        <v>60.599452189999994</v>
      </c>
      <c r="K72" s="28">
        <f>'Electric lighting'!$C32+'Overcast Sky'!K72</f>
        <v>47.8</v>
      </c>
      <c r="L72" s="28">
        <f>'Electric lighting'!$C32+'Overcast Sky'!L72</f>
        <v>169.85917682000002</v>
      </c>
      <c r="M72" s="28">
        <f>'Electric lighting'!$C32+'Overcast Sky'!M72</f>
        <v>243.65171368</v>
      </c>
      <c r="N72" s="28">
        <f>'Electric lighting'!$C32+'Overcast Sky'!N72</f>
        <v>349.00848198</v>
      </c>
      <c r="O72" s="28">
        <f>'Electric lighting'!$C32+'Overcast Sky'!O72</f>
        <v>346.90756946000005</v>
      </c>
      <c r="P72" s="28">
        <f>'Electric lighting'!$C32+'Overcast Sky'!P72</f>
        <v>359.76223016</v>
      </c>
      <c r="Q72" s="28">
        <f>'Electric lighting'!$C32+'Overcast Sky'!Q72</f>
        <v>393.67429520000002</v>
      </c>
      <c r="R72" s="28">
        <f>'Electric lighting'!$C32+'Overcast Sky'!R72</f>
        <v>356.71502837999998</v>
      </c>
      <c r="S72" s="28">
        <f>'Electric lighting'!$C32+'Overcast Sky'!S72</f>
        <v>269.03349780000002</v>
      </c>
      <c r="T72" s="28">
        <f>'Electric lighting'!$C32+'Overcast Sky'!T72</f>
        <v>166.67347821999999</v>
      </c>
      <c r="U72" s="28">
        <f>'Electric lighting'!$C32+'Overcast Sky'!U72</f>
        <v>104.05581407599999</v>
      </c>
      <c r="V72" s="28">
        <f>'Electric lighting'!$C32+'Overcast Sky'!V72</f>
        <v>207.96047628000002</v>
      </c>
      <c r="W72" s="28">
        <f>'Electric lighting'!$C32+'Overcast Sky'!W72</f>
        <v>324.73965432000006</v>
      </c>
      <c r="X72" s="28">
        <f>'Electric lighting'!$C32+'Overcast Sky'!X72</f>
        <v>430.18011854000002</v>
      </c>
      <c r="Y72" s="28">
        <f>'Electric lighting'!$C32+'Overcast Sky'!Y72</f>
        <v>519.54879219999998</v>
      </c>
      <c r="Z72" s="28">
        <f>'Electric lighting'!$C32+'Overcast Sky'!Z72</f>
        <v>793.73544857999991</v>
      </c>
      <c r="AA72" s="28">
        <f>'Electric lighting'!$C32+'Overcast Sky'!AA72</f>
        <v>801.06201188</v>
      </c>
      <c r="AB72" s="28">
        <f>'Electric lighting'!$C32+'Overcast Sky'!AB72</f>
        <v>663.90269616</v>
      </c>
      <c r="AC72" s="28">
        <f>'Electric lighting'!$C32+'Overcast Sky'!AC72</f>
        <v>446.79466446000004</v>
      </c>
      <c r="AD72" s="28">
        <f>'Electric lighting'!$C32+'Overcast Sky'!AD72</f>
        <v>344.45303262000004</v>
      </c>
      <c r="AE72" s="28">
        <f>'Electric lighting'!$C32+'Overcast Sky'!AE72</f>
        <v>361.56712724000005</v>
      </c>
    </row>
    <row r="73" spans="1:31" x14ac:dyDescent="0.3">
      <c r="A73" s="69" t="s">
        <v>38</v>
      </c>
      <c r="B73" s="28">
        <f>'Electric lighting'!$C33+'Overcast Sky'!B73</f>
        <v>66.543355160000004</v>
      </c>
      <c r="C73" s="28">
        <f>'Electric lighting'!$C33+'Overcast Sky'!C73</f>
        <v>104.22027826200001</v>
      </c>
      <c r="D73" s="28">
        <f>'Electric lighting'!$C33+'Overcast Sky'!D73</f>
        <v>148.02667750000001</v>
      </c>
      <c r="E73" s="28">
        <f>'Electric lighting'!$C33+'Overcast Sky'!E73</f>
        <v>189.17191786000001</v>
      </c>
      <c r="F73" s="28">
        <f>'Electric lighting'!$C33+'Overcast Sky'!F73</f>
        <v>194.80726198000002</v>
      </c>
      <c r="G73" s="28">
        <f>'Electric lighting'!$C33+'Overcast Sky'!G73</f>
        <v>217.75380280000002</v>
      </c>
      <c r="H73" s="28">
        <f>'Electric lighting'!$C33+'Overcast Sky'!H73</f>
        <v>127.789574698</v>
      </c>
      <c r="I73" s="28">
        <f>'Electric lighting'!$C33+'Overcast Sky'!I73</f>
        <v>107.21555052799999</v>
      </c>
      <c r="J73" s="28">
        <f>'Electric lighting'!$C33+'Overcast Sky'!J73</f>
        <v>61.667098613999997</v>
      </c>
      <c r="K73" s="28">
        <f>'Electric lighting'!$C33+'Overcast Sky'!K73</f>
        <v>48.4</v>
      </c>
      <c r="L73" s="28">
        <f>'Electric lighting'!$C33+'Overcast Sky'!L73</f>
        <v>201.77213934000002</v>
      </c>
      <c r="M73" s="28">
        <f>'Electric lighting'!$C33+'Overcast Sky'!M73</f>
        <v>265.41147341999999</v>
      </c>
      <c r="N73" s="28">
        <f>'Electric lighting'!$C33+'Overcast Sky'!N73</f>
        <v>411.46719442</v>
      </c>
      <c r="O73" s="28">
        <f>'Electric lighting'!$C33+'Overcast Sky'!O73</f>
        <v>515.63165818000004</v>
      </c>
      <c r="P73" s="28">
        <f>'Electric lighting'!$C33+'Overcast Sky'!P73</f>
        <v>473.42934922000001</v>
      </c>
      <c r="Q73" s="28">
        <f>'Electric lighting'!$C33+'Overcast Sky'!Q73</f>
        <v>697.35814549999998</v>
      </c>
      <c r="R73" s="28">
        <f>'Electric lighting'!$C33+'Overcast Sky'!R73</f>
        <v>502.73478720000003</v>
      </c>
      <c r="S73" s="28">
        <f>'Electric lighting'!$C33+'Overcast Sky'!S73</f>
        <v>301.25796493999997</v>
      </c>
      <c r="T73" s="28">
        <f>'Electric lighting'!$C33+'Overcast Sky'!T73</f>
        <v>215.65832508000003</v>
      </c>
      <c r="U73" s="28">
        <f>'Electric lighting'!$C33+'Overcast Sky'!U73</f>
        <v>128.31814523</v>
      </c>
      <c r="V73" s="28">
        <f>'Electric lighting'!$C33+'Overcast Sky'!V73</f>
        <v>286.77884252000001</v>
      </c>
      <c r="W73" s="28">
        <f>'Electric lighting'!$C33+'Overcast Sky'!W73</f>
        <v>399.48309810000001</v>
      </c>
      <c r="X73" s="28">
        <f>'Electric lighting'!$C33+'Overcast Sky'!X73</f>
        <v>591.61532524000006</v>
      </c>
      <c r="Y73" s="28">
        <f>'Electric lighting'!$C33+'Overcast Sky'!Y73</f>
        <v>622.5839026000001</v>
      </c>
      <c r="Z73" s="28">
        <f>'Electric lighting'!$C33+'Overcast Sky'!Z73</f>
        <v>840.55724504</v>
      </c>
      <c r="AA73" s="28">
        <f>'Electric lighting'!$C33+'Overcast Sky'!AA73</f>
        <v>979.12127539999994</v>
      </c>
      <c r="AB73" s="28">
        <f>'Electric lighting'!$C33+'Overcast Sky'!AB73</f>
        <v>726.61838406000004</v>
      </c>
      <c r="AC73" s="28">
        <f>'Electric lighting'!$C33+'Overcast Sky'!AC73</f>
        <v>501.05344123999998</v>
      </c>
      <c r="AD73" s="28">
        <f>'Electric lighting'!$C33+'Overcast Sky'!AD73</f>
        <v>402.21788945999998</v>
      </c>
      <c r="AE73" s="28">
        <f>'Electric lighting'!$C33+'Overcast Sky'!AE73</f>
        <v>368.4626184</v>
      </c>
    </row>
    <row r="74" spans="1:31" x14ac:dyDescent="0.3">
      <c r="A74" s="69" t="s">
        <v>39</v>
      </c>
      <c r="B74" s="28">
        <f>'Electric lighting'!$C34+'Overcast Sky'!B74</f>
        <v>66.479341215999995</v>
      </c>
      <c r="C74" s="28">
        <f>'Electric lighting'!$C34+'Overcast Sky'!C74</f>
        <v>119.55485526000001</v>
      </c>
      <c r="D74" s="28">
        <f>'Electric lighting'!$C34+'Overcast Sky'!D74</f>
        <v>183.70542286</v>
      </c>
      <c r="E74" s="28">
        <f>'Electric lighting'!$C34+'Overcast Sky'!E74</f>
        <v>237.54381978000001</v>
      </c>
      <c r="F74" s="28">
        <f>'Electric lighting'!$C34+'Overcast Sky'!F74</f>
        <v>218.96948498</v>
      </c>
      <c r="G74" s="28">
        <f>'Electric lighting'!$C34+'Overcast Sky'!G74</f>
        <v>232.04661016000003</v>
      </c>
      <c r="H74" s="28">
        <f>'Electric lighting'!$C34+'Overcast Sky'!H74</f>
        <v>159.28885922000001</v>
      </c>
      <c r="I74" s="28">
        <f>'Electric lighting'!$C34+'Overcast Sky'!I74</f>
        <v>117.46484857199999</v>
      </c>
      <c r="J74" s="28">
        <f>'Electric lighting'!$C34+'Overcast Sky'!J74</f>
        <v>67.174814456000007</v>
      </c>
      <c r="K74" s="28">
        <f>'Electric lighting'!$C34+'Overcast Sky'!K74</f>
        <v>45.9</v>
      </c>
      <c r="L74" s="28">
        <f>'Electric lighting'!$C34+'Overcast Sky'!L74</f>
        <v>193.45373304</v>
      </c>
      <c r="M74" s="28">
        <f>'Electric lighting'!$C34+'Overcast Sky'!M74</f>
        <v>362.82139458</v>
      </c>
      <c r="N74" s="28">
        <f>'Electric lighting'!$C34+'Overcast Sky'!N74</f>
        <v>453.0788392</v>
      </c>
      <c r="O74" s="28">
        <f>'Electric lighting'!$C34+'Overcast Sky'!O74</f>
        <v>689.94970588000001</v>
      </c>
      <c r="P74" s="28">
        <f>'Electric lighting'!$C34+'Overcast Sky'!P74</f>
        <v>602.49842966000006</v>
      </c>
      <c r="Q74" s="28">
        <f>'Electric lighting'!$C34+'Overcast Sky'!Q74</f>
        <v>557.13596566000001</v>
      </c>
      <c r="R74" s="28">
        <f>'Electric lighting'!$C34+'Overcast Sky'!R74</f>
        <v>551.27770415999998</v>
      </c>
      <c r="S74" s="28">
        <f>'Electric lighting'!$C34+'Overcast Sky'!S74</f>
        <v>410.30478928000002</v>
      </c>
      <c r="T74" s="28">
        <f>'Electric lighting'!$C34+'Overcast Sky'!T74</f>
        <v>275.89774685999998</v>
      </c>
      <c r="U74" s="28">
        <f>'Electric lighting'!$C34+'Overcast Sky'!U74</f>
        <v>130.21911040000001</v>
      </c>
      <c r="V74" s="28">
        <f>'Electric lighting'!$C34+'Overcast Sky'!V74</f>
        <v>263.89825194000002</v>
      </c>
      <c r="W74" s="28">
        <f>'Electric lighting'!$C34+'Overcast Sky'!W74</f>
        <v>537.36371036000003</v>
      </c>
      <c r="X74" s="28">
        <f>'Electric lighting'!$C34+'Overcast Sky'!X74</f>
        <v>788.02637842000001</v>
      </c>
      <c r="Y74" s="28">
        <f>'Electric lighting'!$C34+'Overcast Sky'!Y74</f>
        <v>689.52905236000004</v>
      </c>
      <c r="Z74" s="28">
        <f>'Electric lighting'!$C34+'Overcast Sky'!Z74</f>
        <v>883.25929185999996</v>
      </c>
      <c r="AA74" s="28">
        <f>'Electric lighting'!$C34+'Overcast Sky'!AA74</f>
        <v>981.25806560000012</v>
      </c>
      <c r="AB74" s="28">
        <f>'Electric lighting'!$C34+'Overcast Sky'!AB74</f>
        <v>694.74772847999998</v>
      </c>
      <c r="AC74" s="28">
        <f>'Electric lighting'!$C34+'Overcast Sky'!AC74</f>
        <v>539.62295672000005</v>
      </c>
      <c r="AD74" s="28">
        <f>'Electric lighting'!$C34+'Overcast Sky'!AD74</f>
        <v>685.04072278000001</v>
      </c>
      <c r="AE74" s="28">
        <f>'Electric lighting'!$C34+'Overcast Sky'!AE74</f>
        <v>399.73953807999999</v>
      </c>
    </row>
    <row r="75" spans="1:31" x14ac:dyDescent="0.3">
      <c r="A75" s="69" t="s">
        <v>40</v>
      </c>
      <c r="B75" s="28">
        <f>'Electric lighting'!$C35+'Overcast Sky'!B75</f>
        <v>73.540044215999998</v>
      </c>
      <c r="C75" s="28">
        <f>'Electric lighting'!$C35+'Overcast Sky'!C75</f>
        <v>153.45106079999999</v>
      </c>
      <c r="D75" s="28">
        <f>'Electric lighting'!$C35+'Overcast Sky'!D75</f>
        <v>221.21495518000003</v>
      </c>
      <c r="E75" s="28">
        <f>'Electric lighting'!$C35+'Overcast Sky'!E75</f>
        <v>350.63574975999995</v>
      </c>
      <c r="F75" s="28">
        <f>'Electric lighting'!$C35+'Overcast Sky'!F75</f>
        <v>253.97067594000001</v>
      </c>
      <c r="G75" s="28">
        <f>'Electric lighting'!$C35+'Overcast Sky'!G75</f>
        <v>292.57578136000001</v>
      </c>
      <c r="H75" s="28">
        <f>'Electric lighting'!$C35+'Overcast Sky'!H75</f>
        <v>232.88645992000002</v>
      </c>
      <c r="I75" s="28">
        <f>'Electric lighting'!$C35+'Overcast Sky'!I75</f>
        <v>127.47832370200001</v>
      </c>
      <c r="J75" s="28">
        <f>'Electric lighting'!$C35+'Overcast Sky'!J75</f>
        <v>79.927972265999998</v>
      </c>
      <c r="K75" s="28">
        <f>'Electric lighting'!$C35+'Overcast Sky'!K75</f>
        <v>48.4</v>
      </c>
      <c r="L75" s="28">
        <f>'Electric lighting'!$C35+'Overcast Sky'!L75</f>
        <v>262.29823881999999</v>
      </c>
      <c r="M75" s="28">
        <f>'Electric lighting'!$C35+'Overcast Sky'!M75</f>
        <v>428.23056327999996</v>
      </c>
      <c r="N75" s="28">
        <f>'Electric lighting'!$C35+'Overcast Sky'!N75</f>
        <v>588.22292307999999</v>
      </c>
      <c r="O75" s="28">
        <f>'Electric lighting'!$C35+'Overcast Sky'!O75</f>
        <v>762.39938624000001</v>
      </c>
      <c r="P75" s="28">
        <f>'Electric lighting'!$C35+'Overcast Sky'!P75</f>
        <v>823.62494448000007</v>
      </c>
      <c r="Q75" s="28">
        <f>'Electric lighting'!$C35+'Overcast Sky'!Q75</f>
        <v>725.00334266000004</v>
      </c>
      <c r="R75" s="28">
        <f>'Electric lighting'!$C35+'Overcast Sky'!R75</f>
        <v>712.91507934000003</v>
      </c>
      <c r="S75" s="28">
        <f>'Electric lighting'!$C35+'Overcast Sky'!S75</f>
        <v>476.17319858000002</v>
      </c>
      <c r="T75" s="28">
        <f>'Electric lighting'!$C35+'Overcast Sky'!T75</f>
        <v>340.70827233999995</v>
      </c>
      <c r="U75" s="28">
        <f>'Electric lighting'!$C35+'Overcast Sky'!U75</f>
        <v>185.78422585999999</v>
      </c>
      <c r="V75" s="28">
        <f>'Electric lighting'!$C35+'Overcast Sky'!V75</f>
        <v>394.21306312000002</v>
      </c>
      <c r="W75" s="28">
        <f>'Electric lighting'!$C35+'Overcast Sky'!W75</f>
        <v>706.68471520000003</v>
      </c>
      <c r="X75" s="28">
        <f>'Electric lighting'!$C35+'Overcast Sky'!X75</f>
        <v>1101.4115218000002</v>
      </c>
      <c r="Y75" s="28">
        <f>'Electric lighting'!$C35+'Overcast Sky'!Y75</f>
        <v>978.82236139999998</v>
      </c>
      <c r="Z75" s="28">
        <f>'Electric lighting'!$C35+'Overcast Sky'!Z75</f>
        <v>1437.0049870000003</v>
      </c>
      <c r="AA75" s="28">
        <f>'Electric lighting'!$C35+'Overcast Sky'!AA75</f>
        <v>1157.2903238000001</v>
      </c>
      <c r="AB75" s="28">
        <f>'Electric lighting'!$C35+'Overcast Sky'!AB75</f>
        <v>1105.2892516000002</v>
      </c>
      <c r="AC75" s="28">
        <f>'Electric lighting'!$C35+'Overcast Sky'!AC75</f>
        <v>734.88987792</v>
      </c>
      <c r="AD75" s="28">
        <f>'Electric lighting'!$C35+'Overcast Sky'!AD75</f>
        <v>704.19159128000001</v>
      </c>
      <c r="AE75" s="28">
        <f>'Electric lighting'!$C35+'Overcast Sky'!AE75</f>
        <v>582.76321358000007</v>
      </c>
    </row>
    <row r="76" spans="1:31" x14ac:dyDescent="0.3">
      <c r="A76" s="69" t="s">
        <v>41</v>
      </c>
      <c r="B76" s="28">
        <f>'Electric lighting'!$C36+'Overcast Sky'!B76</f>
        <v>83.454633701999995</v>
      </c>
      <c r="C76" s="28">
        <f>'Electric lighting'!$C36+'Overcast Sky'!C76</f>
        <v>173.92639966000002</v>
      </c>
      <c r="D76" s="28">
        <f>'Electric lighting'!$C36+'Overcast Sky'!D76</f>
        <v>309.41071002000001</v>
      </c>
      <c r="E76" s="28">
        <f>'Electric lighting'!$C36+'Overcast Sky'!E76</f>
        <v>380.86927201999998</v>
      </c>
      <c r="F76" s="28">
        <f>'Electric lighting'!$C36+'Overcast Sky'!F76</f>
        <v>309.81053013999997</v>
      </c>
      <c r="G76" s="28">
        <f>'Electric lighting'!$C36+'Overcast Sky'!G76</f>
        <v>411.06393385999996</v>
      </c>
      <c r="H76" s="28">
        <f>'Electric lighting'!$C36+'Overcast Sky'!H76</f>
        <v>260.01843239999999</v>
      </c>
      <c r="I76" s="28">
        <f>'Electric lighting'!$C36+'Overcast Sky'!I76</f>
        <v>172.91588917999999</v>
      </c>
      <c r="J76" s="28">
        <f>'Electric lighting'!$C36+'Overcast Sky'!J76</f>
        <v>88.070943763999992</v>
      </c>
      <c r="K76" s="28">
        <f>'Electric lighting'!$C36+'Overcast Sky'!K76</f>
        <v>47.9</v>
      </c>
      <c r="L76" s="28">
        <f>'Electric lighting'!$C36+'Overcast Sky'!L76</f>
        <v>340.95030370000001</v>
      </c>
      <c r="M76" s="28">
        <f>'Electric lighting'!$C36+'Overcast Sky'!M76</f>
        <v>697.47137210000005</v>
      </c>
      <c r="N76" s="28">
        <f>'Electric lighting'!$C36+'Overcast Sky'!N76</f>
        <v>956.84856079999997</v>
      </c>
      <c r="O76" s="28">
        <f>'Electric lighting'!$C36+'Overcast Sky'!O76</f>
        <v>920.61764776000007</v>
      </c>
      <c r="P76" s="28">
        <f>'Electric lighting'!$C36+'Overcast Sky'!P76</f>
        <v>1187.4906032000001</v>
      </c>
      <c r="Q76" s="28">
        <f>'Electric lighting'!$C36+'Overcast Sky'!Q76</f>
        <v>997.71644520000007</v>
      </c>
      <c r="R76" s="28">
        <f>'Electric lighting'!$C36+'Overcast Sky'!R76</f>
        <v>936.29577763999998</v>
      </c>
      <c r="S76" s="28">
        <f>'Electric lighting'!$C36+'Overcast Sky'!S76</f>
        <v>549.26772756000003</v>
      </c>
      <c r="T76" s="28">
        <f>'Electric lighting'!$C36+'Overcast Sky'!T76</f>
        <v>426.12476104000001</v>
      </c>
      <c r="U76" s="28">
        <f>'Electric lighting'!$C36+'Overcast Sky'!U76</f>
        <v>202.47395478000001</v>
      </c>
      <c r="V76" s="28">
        <f>'Electric lighting'!$C36+'Overcast Sky'!V76</f>
        <v>457.44062212</v>
      </c>
      <c r="W76" s="28">
        <f>'Electric lighting'!$C36+'Overcast Sky'!W76</f>
        <v>936.76516319999996</v>
      </c>
      <c r="X76" s="28">
        <f>'Electric lighting'!$C36+'Overcast Sky'!X76</f>
        <v>1309.4076600000003</v>
      </c>
      <c r="Y76" s="28">
        <f>'Electric lighting'!$C36+'Overcast Sky'!Y76</f>
        <v>1188.4108960000001</v>
      </c>
      <c r="Z76" s="28">
        <f>'Electric lighting'!$C36+'Overcast Sky'!Z76</f>
        <v>1833.5207502000001</v>
      </c>
      <c r="AA76" s="28">
        <f>'Electric lighting'!$C36+'Overcast Sky'!AA76</f>
        <v>1279.0298454000001</v>
      </c>
      <c r="AB76" s="28">
        <f>'Electric lighting'!$C36+'Overcast Sky'!AB76</f>
        <v>1373.8906562</v>
      </c>
      <c r="AC76" s="28">
        <f>'Electric lighting'!$C36+'Overcast Sky'!AC76</f>
        <v>1013.8197576000001</v>
      </c>
      <c r="AD76" s="28">
        <f>'Electric lighting'!$C36+'Overcast Sky'!AD76</f>
        <v>975.87579559999995</v>
      </c>
      <c r="AE76" s="28">
        <f>'Electric lighting'!$C36+'Overcast Sky'!AE76</f>
        <v>680.60619131999999</v>
      </c>
    </row>
    <row r="77" spans="1:31" x14ac:dyDescent="0.3">
      <c r="A77" s="69" t="s">
        <v>42</v>
      </c>
      <c r="B77" s="28">
        <f>'Electric lighting'!$C37+'Overcast Sky'!B77</f>
        <v>94.829291363999999</v>
      </c>
      <c r="C77" s="28">
        <f>'Electric lighting'!$C37+'Overcast Sky'!C77</f>
        <v>230.23309422</v>
      </c>
      <c r="D77" s="28">
        <f>'Electric lighting'!$C37+'Overcast Sky'!D77</f>
        <v>332.20479733999997</v>
      </c>
      <c r="E77" s="28">
        <f>'Electric lighting'!$C37+'Overcast Sky'!E77</f>
        <v>479.28977887999997</v>
      </c>
      <c r="F77" s="28">
        <f>'Electric lighting'!$C37+'Overcast Sky'!F77</f>
        <v>503.27282664000006</v>
      </c>
      <c r="G77" s="28">
        <f>'Electric lighting'!$C37+'Overcast Sky'!G77</f>
        <v>436.66672582000001</v>
      </c>
      <c r="H77" s="28">
        <f>'Electric lighting'!$C37+'Overcast Sky'!H77</f>
        <v>301.03712514</v>
      </c>
      <c r="I77" s="28">
        <f>'Electric lighting'!$C37+'Overcast Sky'!I77</f>
        <v>198.56895304</v>
      </c>
      <c r="J77" s="28">
        <f>'Electric lighting'!$C37+'Overcast Sky'!J77</f>
        <v>98.293070564000004</v>
      </c>
      <c r="K77" s="28">
        <f>'Electric lighting'!$C37+'Overcast Sky'!K77</f>
        <v>50.2</v>
      </c>
      <c r="L77" s="28">
        <f>'Electric lighting'!$C37+'Overcast Sky'!L77</f>
        <v>488.68419299999999</v>
      </c>
      <c r="M77" s="28">
        <f>'Electric lighting'!$C37+'Overcast Sky'!M77</f>
        <v>755.80959490000009</v>
      </c>
      <c r="N77" s="28">
        <f>'Electric lighting'!$C37+'Overcast Sky'!N77</f>
        <v>1009.4503522000001</v>
      </c>
      <c r="O77" s="28">
        <f>'Electric lighting'!$C37+'Overcast Sky'!O77</f>
        <v>1345.8182764000001</v>
      </c>
      <c r="P77" s="28">
        <f>'Electric lighting'!$C37+'Overcast Sky'!P77</f>
        <v>1491.5297934</v>
      </c>
      <c r="Q77" s="28">
        <f>'Electric lighting'!$C37+'Overcast Sky'!Q77</f>
        <v>1359.9224882000001</v>
      </c>
      <c r="R77" s="28">
        <f>'Electric lighting'!$C37+'Overcast Sky'!R77</f>
        <v>1054.7340116</v>
      </c>
      <c r="S77" s="28">
        <f>'Electric lighting'!$C37+'Overcast Sky'!S77</f>
        <v>898.69954490000009</v>
      </c>
      <c r="T77" s="28">
        <f>'Electric lighting'!$C37+'Overcast Sky'!T77</f>
        <v>599.80637830000012</v>
      </c>
      <c r="U77" s="28">
        <f>'Electric lighting'!$C37+'Overcast Sky'!U77</f>
        <v>267.26672722000001</v>
      </c>
      <c r="V77" s="28">
        <f>'Electric lighting'!$C37+'Overcast Sky'!V77</f>
        <v>699.38794696000002</v>
      </c>
      <c r="W77" s="28">
        <f>'Electric lighting'!$C37+'Overcast Sky'!W77</f>
        <v>1233.473714</v>
      </c>
      <c r="X77" s="28">
        <f>'Electric lighting'!$C37+'Overcast Sky'!X77</f>
        <v>1601.4794206000001</v>
      </c>
      <c r="Y77" s="28">
        <f>'Electric lighting'!$C37+'Overcast Sky'!Y77</f>
        <v>1606.0410294000001</v>
      </c>
      <c r="Z77" s="28">
        <f>'Electric lighting'!$C37+'Overcast Sky'!Z77</f>
        <v>2651.4411138</v>
      </c>
      <c r="AA77" s="28">
        <f>'Electric lighting'!$C37+'Overcast Sky'!AA77</f>
        <v>1835.5825248000001</v>
      </c>
      <c r="AB77" s="28">
        <f>'Electric lighting'!$C37+'Overcast Sky'!AB77</f>
        <v>1726.5033714000001</v>
      </c>
      <c r="AC77" s="28">
        <f>'Electric lighting'!$C37+'Overcast Sky'!AC77</f>
        <v>1572.8344014000002</v>
      </c>
      <c r="AD77" s="28">
        <f>'Electric lighting'!$C37+'Overcast Sky'!AD77</f>
        <v>1382.5077054000001</v>
      </c>
      <c r="AE77" s="28">
        <f>'Electric lighting'!$C37+'Overcast Sky'!AE77</f>
        <v>986.36060440000017</v>
      </c>
    </row>
    <row r="78" spans="1:31" x14ac:dyDescent="0.3">
      <c r="A78" s="69" t="s">
        <v>43</v>
      </c>
      <c r="B78" s="28">
        <f>'Electric lighting'!$C38+'Overcast Sky'!B78</f>
        <v>104.55304210600001</v>
      </c>
      <c r="C78" s="28">
        <f>'Electric lighting'!$C38+'Overcast Sky'!C78</f>
        <v>313.19431664000001</v>
      </c>
      <c r="D78" s="28">
        <f>'Electric lighting'!$C38+'Overcast Sky'!D78</f>
        <v>478.76196602000005</v>
      </c>
      <c r="E78" s="28">
        <f>'Electric lighting'!$C38+'Overcast Sky'!E78</f>
        <v>610.92425488000003</v>
      </c>
      <c r="F78" s="28">
        <f>'Electric lighting'!$C38+'Overcast Sky'!F78</f>
        <v>666.69064710000009</v>
      </c>
      <c r="G78" s="28">
        <f>'Electric lighting'!$C38+'Overcast Sky'!G78</f>
        <v>687.55257979999999</v>
      </c>
      <c r="H78" s="28">
        <f>'Electric lighting'!$C38+'Overcast Sky'!H78</f>
        <v>408.78012976000002</v>
      </c>
      <c r="I78" s="28">
        <f>'Electric lighting'!$C38+'Overcast Sky'!I78</f>
        <v>268.13438984000004</v>
      </c>
      <c r="J78" s="28">
        <f>'Electric lighting'!$C38+'Overcast Sky'!J78</f>
        <v>112.07099188800001</v>
      </c>
      <c r="K78" s="28">
        <f>'Electric lighting'!$C38+'Overcast Sky'!K78</f>
        <v>51.2</v>
      </c>
      <c r="L78" s="28">
        <f>'Electric lighting'!$C38+'Overcast Sky'!L78</f>
        <v>678.68751520000012</v>
      </c>
      <c r="M78" s="28">
        <f>'Electric lighting'!$C38+'Overcast Sky'!M78</f>
        <v>1041.1542548</v>
      </c>
      <c r="N78" s="28">
        <f>'Electric lighting'!$C38+'Overcast Sky'!N78</f>
        <v>1592.527396</v>
      </c>
      <c r="O78" s="28">
        <f>'Electric lighting'!$C38+'Overcast Sky'!O78</f>
        <v>1908.914278</v>
      </c>
      <c r="P78" s="28">
        <f>'Electric lighting'!$C38+'Overcast Sky'!P78</f>
        <v>1948.149005</v>
      </c>
      <c r="Q78" s="28">
        <f>'Electric lighting'!$C38+'Overcast Sky'!Q78</f>
        <v>2061.0261777999999</v>
      </c>
      <c r="R78" s="28">
        <f>'Electric lighting'!$C38+'Overcast Sky'!R78</f>
        <v>1651.4696136000002</v>
      </c>
      <c r="S78" s="28">
        <f>'Electric lighting'!$C38+'Overcast Sky'!S78</f>
        <v>1004.6559496000002</v>
      </c>
      <c r="T78" s="28">
        <f>'Electric lighting'!$C38+'Overcast Sky'!T78</f>
        <v>777.01364506000004</v>
      </c>
      <c r="U78" s="28">
        <f>'Electric lighting'!$C38+'Overcast Sky'!U78</f>
        <v>353.80821471999997</v>
      </c>
      <c r="V78" s="28">
        <f>'Electric lighting'!$C38+'Overcast Sky'!V78</f>
        <v>1003.4539530000002</v>
      </c>
      <c r="W78" s="28">
        <f>'Electric lighting'!$C38+'Overcast Sky'!W78</f>
        <v>1600.6370234000003</v>
      </c>
      <c r="X78" s="28">
        <f>'Electric lighting'!$C38+'Overcast Sky'!X78</f>
        <v>2152.7800946000002</v>
      </c>
      <c r="Y78" s="28">
        <f>'Electric lighting'!$C38+'Overcast Sky'!Y78</f>
        <v>2224.1263373999996</v>
      </c>
      <c r="Z78" s="28">
        <f>'Electric lighting'!$C38+'Overcast Sky'!Z78</f>
        <v>3110.9443925999999</v>
      </c>
      <c r="AA78" s="28">
        <f>'Electric lighting'!$C38+'Overcast Sky'!AA78</f>
        <v>2557.5504115999997</v>
      </c>
      <c r="AB78" s="28">
        <f>'Electric lighting'!$C38+'Overcast Sky'!AB78</f>
        <v>2567.8955533999997</v>
      </c>
      <c r="AC78" s="28">
        <f>'Electric lighting'!$C38+'Overcast Sky'!AC78</f>
        <v>2060.5778068</v>
      </c>
      <c r="AD78" s="28">
        <f>'Electric lighting'!$C38+'Overcast Sky'!AD78</f>
        <v>1595.2185277999999</v>
      </c>
      <c r="AE78" s="28">
        <f>'Electric lighting'!$C38+'Overcast Sky'!AE78</f>
        <v>1414.4009202000002</v>
      </c>
    </row>
    <row r="79" spans="1:31" x14ac:dyDescent="0.3">
      <c r="B79" s="3">
        <f>COUNTIF(B43:B78,"&gt;163")</f>
        <v>0</v>
      </c>
      <c r="C79" s="3">
        <f t="shared" ref="C79:AE79" si="1">COUNTIF(C43:C78,"&gt;163")</f>
        <v>11</v>
      </c>
      <c r="D79" s="3">
        <f t="shared" si="1"/>
        <v>19</v>
      </c>
      <c r="E79" s="3">
        <f t="shared" si="1"/>
        <v>27</v>
      </c>
      <c r="F79" s="3">
        <f t="shared" si="1"/>
        <v>25</v>
      </c>
      <c r="G79" s="3">
        <f t="shared" si="1"/>
        <v>23</v>
      </c>
      <c r="H79" s="3">
        <f t="shared" si="1"/>
        <v>16</v>
      </c>
      <c r="I79" s="3">
        <f t="shared" si="1"/>
        <v>12</v>
      </c>
      <c r="J79" s="3">
        <f t="shared" si="1"/>
        <v>0</v>
      </c>
      <c r="K79" s="3">
        <f t="shared" si="1"/>
        <v>0</v>
      </c>
      <c r="L79" s="3">
        <f t="shared" si="1"/>
        <v>23</v>
      </c>
      <c r="M79" s="3">
        <f t="shared" si="1"/>
        <v>34</v>
      </c>
      <c r="N79" s="3">
        <f t="shared" si="1"/>
        <v>34</v>
      </c>
      <c r="O79" s="3">
        <f t="shared" si="1"/>
        <v>36</v>
      </c>
      <c r="P79" s="3">
        <f t="shared" si="1"/>
        <v>36</v>
      </c>
      <c r="Q79" s="3">
        <f t="shared" si="1"/>
        <v>36</v>
      </c>
      <c r="R79" s="3">
        <f t="shared" si="1"/>
        <v>35</v>
      </c>
      <c r="S79" s="3">
        <f t="shared" si="1"/>
        <v>34</v>
      </c>
      <c r="T79" s="3">
        <f t="shared" si="1"/>
        <v>26</v>
      </c>
      <c r="U79" s="3">
        <f t="shared" si="1"/>
        <v>16</v>
      </c>
      <c r="V79" s="3">
        <f t="shared" si="1"/>
        <v>28</v>
      </c>
      <c r="W79" s="3">
        <f t="shared" si="1"/>
        <v>36</v>
      </c>
      <c r="X79" s="3">
        <f t="shared" si="1"/>
        <v>36</v>
      </c>
      <c r="Y79" s="3">
        <f t="shared" si="1"/>
        <v>36</v>
      </c>
      <c r="Z79" s="3">
        <f t="shared" si="1"/>
        <v>36</v>
      </c>
      <c r="AA79" s="3">
        <f t="shared" si="1"/>
        <v>36</v>
      </c>
      <c r="AB79" s="3">
        <f t="shared" si="1"/>
        <v>36</v>
      </c>
      <c r="AC79" s="3">
        <f t="shared" si="1"/>
        <v>36</v>
      </c>
      <c r="AD79" s="3">
        <f t="shared" si="1"/>
        <v>36</v>
      </c>
      <c r="AE79" s="3">
        <f t="shared" si="1"/>
        <v>35</v>
      </c>
    </row>
    <row r="80" spans="1:31" x14ac:dyDescent="0.3">
      <c r="B80" s="3">
        <f>COUNTIF(B43:B78,"&lt;109")</f>
        <v>34</v>
      </c>
      <c r="C80" s="3">
        <f t="shared" ref="C80:AE80" si="2">COUNTIF(C43:C78,"&lt;109")</f>
        <v>15</v>
      </c>
      <c r="D80" s="3">
        <f t="shared" si="2"/>
        <v>5</v>
      </c>
      <c r="E80" s="3">
        <f t="shared" si="2"/>
        <v>1</v>
      </c>
      <c r="F80" s="3">
        <f t="shared" si="2"/>
        <v>1</v>
      </c>
      <c r="G80" s="3">
        <f t="shared" si="2"/>
        <v>1</v>
      </c>
      <c r="H80" s="3">
        <f t="shared" si="2"/>
        <v>10</v>
      </c>
      <c r="I80" s="3">
        <f t="shared" si="2"/>
        <v>16</v>
      </c>
      <c r="J80" s="3">
        <f t="shared" si="2"/>
        <v>33</v>
      </c>
      <c r="K80" s="3">
        <f t="shared" si="2"/>
        <v>36</v>
      </c>
      <c r="L80" s="3">
        <f t="shared" si="2"/>
        <v>1</v>
      </c>
      <c r="M80" s="3">
        <f t="shared" si="2"/>
        <v>0</v>
      </c>
      <c r="N80" s="3">
        <f t="shared" si="2"/>
        <v>0</v>
      </c>
      <c r="O80" s="3">
        <f t="shared" si="2"/>
        <v>0</v>
      </c>
      <c r="P80" s="3">
        <f t="shared" si="2"/>
        <v>0</v>
      </c>
      <c r="Q80" s="3">
        <f t="shared" si="2"/>
        <v>0</v>
      </c>
      <c r="R80" s="3">
        <f t="shared" si="2"/>
        <v>0</v>
      </c>
      <c r="S80" s="3">
        <f t="shared" si="2"/>
        <v>0</v>
      </c>
      <c r="T80" s="3">
        <f t="shared" si="2"/>
        <v>0</v>
      </c>
      <c r="U80" s="3">
        <f t="shared" si="2"/>
        <v>13</v>
      </c>
      <c r="V80" s="3">
        <f t="shared" si="2"/>
        <v>0</v>
      </c>
      <c r="W80" s="3">
        <f t="shared" si="2"/>
        <v>0</v>
      </c>
      <c r="X80" s="3">
        <f t="shared" si="2"/>
        <v>0</v>
      </c>
      <c r="Y80" s="3">
        <f t="shared" si="2"/>
        <v>0</v>
      </c>
      <c r="Z80" s="3">
        <f t="shared" si="2"/>
        <v>0</v>
      </c>
      <c r="AA80" s="3">
        <f t="shared" si="2"/>
        <v>0</v>
      </c>
      <c r="AB80" s="3">
        <f t="shared" si="2"/>
        <v>0</v>
      </c>
      <c r="AC80" s="3">
        <f t="shared" si="2"/>
        <v>0</v>
      </c>
      <c r="AD80" s="3">
        <f t="shared" si="2"/>
        <v>0</v>
      </c>
      <c r="AE80" s="3">
        <f t="shared" si="2"/>
        <v>0</v>
      </c>
    </row>
  </sheetData>
  <mergeCells count="8">
    <mergeCell ref="A1:A2"/>
    <mergeCell ref="B1:K1"/>
    <mergeCell ref="L1:U1"/>
    <mergeCell ref="V1:AE1"/>
    <mergeCell ref="A41:A42"/>
    <mergeCell ref="B41:K41"/>
    <mergeCell ref="L41:U41"/>
    <mergeCell ref="V41:AE41"/>
  </mergeCells>
  <conditionalFormatting sqref="B3:AE38">
    <cfRule type="cellIs" dxfId="9" priority="3" operator="greaterThan">
      <formula>500</formula>
    </cfRule>
  </conditionalFormatting>
  <conditionalFormatting sqref="B43:AE78">
    <cfRule type="cellIs" dxfId="8" priority="1" operator="lessThan">
      <formula>109</formula>
    </cfRule>
    <cfRule type="cellIs" dxfId="7" priority="2" operator="greaterThan">
      <formula>163</formula>
    </cfRule>
  </conditionalFormatting>
  <conditionalFormatting sqref="AG4">
    <cfRule type="cellIs" dxfId="6" priority="8" operator="greaterThan">
      <formula>500</formula>
    </cfRule>
    <cfRule type="cellIs" dxfId="5" priority="9" operator="greaterThan">
      <formula>250</formula>
    </cfRule>
    <cfRule type="cellIs" dxfId="4" priority="10" operator="greaterThan">
      <formula>500</formula>
    </cfRule>
  </conditionalFormatting>
  <conditionalFormatting sqref="AG45">
    <cfRule type="cellIs" dxfId="3" priority="6" operator="greaterThan">
      <formula>250</formula>
    </cfRule>
    <cfRule type="cellIs" dxfId="2" priority="7" operator="greaterThan">
      <formula>500</formula>
    </cfRule>
  </conditionalFormatting>
  <conditionalFormatting sqref="AG46">
    <cfRule type="cellIs" dxfId="1" priority="4" operator="greaterThan">
      <formula>163</formula>
    </cfRule>
    <cfRule type="cellIs" dxfId="0" priority="5" operator="lessThan">
      <formula>163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02BD3-438E-43D0-868A-DCA365474009}">
  <dimension ref="A1:AI63"/>
  <sheetViews>
    <sheetView topLeftCell="A4" zoomScale="50" zoomScaleNormal="50" workbookViewId="0">
      <selection activeCell="AI50" sqref="AI50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84" t="s">
        <v>83</v>
      </c>
      <c r="B1" s="85" t="s">
        <v>84</v>
      </c>
      <c r="C1" s="86" t="s">
        <v>85</v>
      </c>
    </row>
    <row r="2" spans="1:21" x14ac:dyDescent="0.3">
      <c r="A2" s="87">
        <v>8.3000000000000007</v>
      </c>
      <c r="B2" s="90">
        <v>0</v>
      </c>
      <c r="C2" s="89">
        <f>36-B2</f>
        <v>36</v>
      </c>
      <c r="S2" s="90" t="s">
        <v>86</v>
      </c>
      <c r="T2" s="90">
        <v>0</v>
      </c>
      <c r="U2" s="91">
        <f>100*T2/T4</f>
        <v>0</v>
      </c>
    </row>
    <row r="3" spans="1:21" x14ac:dyDescent="0.3">
      <c r="A3" s="87">
        <v>9.3000000000000007</v>
      </c>
      <c r="B3" s="90">
        <v>13</v>
      </c>
      <c r="C3" s="89">
        <f t="shared" ref="C3:C30" si="0">36-B3</f>
        <v>23</v>
      </c>
      <c r="S3" s="90" t="s">
        <v>87</v>
      </c>
      <c r="T3" s="90">
        <v>30</v>
      </c>
      <c r="U3" s="91">
        <f>100*T3/T4</f>
        <v>100</v>
      </c>
    </row>
    <row r="4" spans="1:21" x14ac:dyDescent="0.3">
      <c r="A4" s="87">
        <v>10.3</v>
      </c>
      <c r="B4" s="90">
        <v>16</v>
      </c>
      <c r="C4" s="89">
        <f t="shared" si="0"/>
        <v>20</v>
      </c>
      <c r="S4" s="90" t="s">
        <v>88</v>
      </c>
      <c r="T4" s="90">
        <f>SUM(T2:T3)</f>
        <v>30</v>
      </c>
      <c r="U4" s="90">
        <f>SUM(U2:U3)</f>
        <v>100</v>
      </c>
    </row>
    <row r="5" spans="1:21" x14ac:dyDescent="0.3">
      <c r="A5" s="87">
        <v>11.3</v>
      </c>
      <c r="B5" s="90">
        <v>21</v>
      </c>
      <c r="C5" s="89">
        <f t="shared" si="0"/>
        <v>15</v>
      </c>
    </row>
    <row r="6" spans="1:21" x14ac:dyDescent="0.3">
      <c r="A6" s="87">
        <v>12.3</v>
      </c>
      <c r="B6" s="90">
        <v>23</v>
      </c>
      <c r="C6" s="89">
        <f t="shared" si="0"/>
        <v>13</v>
      </c>
    </row>
    <row r="7" spans="1:21" x14ac:dyDescent="0.3">
      <c r="A7" s="87">
        <v>13.3</v>
      </c>
      <c r="B7" s="90">
        <v>22</v>
      </c>
      <c r="C7" s="89">
        <f t="shared" si="0"/>
        <v>14</v>
      </c>
    </row>
    <row r="8" spans="1:21" x14ac:dyDescent="0.3">
      <c r="A8" s="87">
        <v>14.3</v>
      </c>
      <c r="B8" s="90">
        <v>18</v>
      </c>
      <c r="C8" s="89">
        <f t="shared" si="0"/>
        <v>18</v>
      </c>
    </row>
    <row r="9" spans="1:21" x14ac:dyDescent="0.3">
      <c r="A9" s="87">
        <v>15.3</v>
      </c>
      <c r="B9" s="90">
        <v>12</v>
      </c>
      <c r="C9" s="89">
        <f t="shared" si="0"/>
        <v>24</v>
      </c>
    </row>
    <row r="10" spans="1:21" x14ac:dyDescent="0.3">
      <c r="A10" s="87">
        <v>16.3</v>
      </c>
      <c r="B10" s="90">
        <v>0</v>
      </c>
      <c r="C10" s="89">
        <f t="shared" si="0"/>
        <v>36</v>
      </c>
    </row>
    <row r="11" spans="1:21" x14ac:dyDescent="0.3">
      <c r="A11" s="87">
        <v>17.3</v>
      </c>
      <c r="B11" s="90">
        <v>0</v>
      </c>
      <c r="C11" s="89">
        <f t="shared" si="0"/>
        <v>36</v>
      </c>
    </row>
    <row r="12" spans="1:21" x14ac:dyDescent="0.3">
      <c r="A12" s="87">
        <v>8.3000000000000007</v>
      </c>
      <c r="B12" s="90">
        <v>23</v>
      </c>
      <c r="C12" s="89">
        <f t="shared" si="0"/>
        <v>13</v>
      </c>
    </row>
    <row r="13" spans="1:21" x14ac:dyDescent="0.3">
      <c r="A13" s="87">
        <v>9.3000000000000007</v>
      </c>
      <c r="B13" s="90">
        <v>30</v>
      </c>
      <c r="C13" s="89">
        <f t="shared" si="0"/>
        <v>6</v>
      </c>
    </row>
    <row r="14" spans="1:21" x14ac:dyDescent="0.3">
      <c r="A14" s="87">
        <v>10.3</v>
      </c>
      <c r="B14" s="90">
        <v>34</v>
      </c>
      <c r="C14" s="89">
        <f t="shared" si="0"/>
        <v>2</v>
      </c>
    </row>
    <row r="15" spans="1:21" x14ac:dyDescent="0.3">
      <c r="A15" s="87">
        <v>11.3</v>
      </c>
      <c r="B15" s="90">
        <v>35</v>
      </c>
      <c r="C15" s="89">
        <f t="shared" si="0"/>
        <v>1</v>
      </c>
    </row>
    <row r="16" spans="1:21" x14ac:dyDescent="0.3">
      <c r="A16" s="87">
        <v>12.3</v>
      </c>
      <c r="B16" s="90">
        <v>36</v>
      </c>
      <c r="C16" s="89">
        <f t="shared" si="0"/>
        <v>0</v>
      </c>
    </row>
    <row r="17" spans="1:3" x14ac:dyDescent="0.3">
      <c r="A17" s="87">
        <v>13.3</v>
      </c>
      <c r="B17" s="90">
        <v>36</v>
      </c>
      <c r="C17" s="89">
        <f t="shared" si="0"/>
        <v>0</v>
      </c>
    </row>
    <row r="18" spans="1:3" x14ac:dyDescent="0.3">
      <c r="A18" s="87">
        <v>14.3</v>
      </c>
      <c r="B18" s="90">
        <v>36</v>
      </c>
      <c r="C18" s="89">
        <f t="shared" si="0"/>
        <v>0</v>
      </c>
    </row>
    <row r="19" spans="1:3" x14ac:dyDescent="0.3">
      <c r="A19" s="87">
        <v>15.3</v>
      </c>
      <c r="B19" s="90">
        <v>33</v>
      </c>
      <c r="C19" s="89">
        <f t="shared" si="0"/>
        <v>3</v>
      </c>
    </row>
    <row r="20" spans="1:3" x14ac:dyDescent="0.3">
      <c r="A20" s="87">
        <v>16.3</v>
      </c>
      <c r="B20" s="90">
        <v>26</v>
      </c>
      <c r="C20" s="89">
        <f t="shared" si="0"/>
        <v>10</v>
      </c>
    </row>
    <row r="21" spans="1:3" x14ac:dyDescent="0.3">
      <c r="A21" s="87">
        <v>17.3</v>
      </c>
      <c r="B21" s="90">
        <v>14</v>
      </c>
      <c r="C21" s="89">
        <f t="shared" si="0"/>
        <v>22</v>
      </c>
    </row>
    <row r="22" spans="1:3" x14ac:dyDescent="0.3">
      <c r="A22" s="87">
        <v>7.3</v>
      </c>
      <c r="B22" s="90">
        <v>32</v>
      </c>
      <c r="C22" s="89">
        <f t="shared" si="0"/>
        <v>4</v>
      </c>
    </row>
    <row r="23" spans="1:3" x14ac:dyDescent="0.3">
      <c r="A23" s="87">
        <v>8.3000000000000007</v>
      </c>
      <c r="B23" s="90">
        <v>35</v>
      </c>
      <c r="C23" s="89">
        <f t="shared" si="0"/>
        <v>1</v>
      </c>
    </row>
    <row r="24" spans="1:3" x14ac:dyDescent="0.3">
      <c r="A24" s="87">
        <v>9.3000000000000007</v>
      </c>
      <c r="B24" s="90">
        <v>36</v>
      </c>
      <c r="C24" s="89">
        <f t="shared" si="0"/>
        <v>0</v>
      </c>
    </row>
    <row r="25" spans="1:3" x14ac:dyDescent="0.3">
      <c r="A25" s="87">
        <v>10.3</v>
      </c>
      <c r="B25" s="90">
        <v>36</v>
      </c>
      <c r="C25" s="89">
        <f t="shared" si="0"/>
        <v>0</v>
      </c>
    </row>
    <row r="26" spans="1:3" x14ac:dyDescent="0.3">
      <c r="A26" s="87">
        <v>11.3</v>
      </c>
      <c r="B26" s="90">
        <v>36</v>
      </c>
      <c r="C26" s="89">
        <f t="shared" si="0"/>
        <v>0</v>
      </c>
    </row>
    <row r="27" spans="1:3" x14ac:dyDescent="0.3">
      <c r="A27" s="87">
        <v>12.3</v>
      </c>
      <c r="B27" s="90">
        <v>36</v>
      </c>
      <c r="C27" s="89">
        <f t="shared" si="0"/>
        <v>0</v>
      </c>
    </row>
    <row r="28" spans="1:3" x14ac:dyDescent="0.3">
      <c r="A28" s="87">
        <v>13.3</v>
      </c>
      <c r="B28" s="90">
        <v>36</v>
      </c>
      <c r="C28" s="89">
        <f t="shared" si="0"/>
        <v>0</v>
      </c>
    </row>
    <row r="29" spans="1:3" x14ac:dyDescent="0.3">
      <c r="A29" s="87">
        <v>14.3</v>
      </c>
      <c r="B29" s="90">
        <v>36</v>
      </c>
      <c r="C29" s="89">
        <f t="shared" si="0"/>
        <v>0</v>
      </c>
    </row>
    <row r="30" spans="1:3" x14ac:dyDescent="0.3">
      <c r="A30" s="87">
        <v>15.3</v>
      </c>
      <c r="B30" s="90">
        <v>36</v>
      </c>
      <c r="C30" s="89">
        <f t="shared" si="0"/>
        <v>0</v>
      </c>
    </row>
    <row r="31" spans="1:3" ht="15" thickBot="1" x14ac:dyDescent="0.35">
      <c r="A31" s="92">
        <v>16.3</v>
      </c>
      <c r="B31" s="98">
        <v>35</v>
      </c>
      <c r="C31" s="94">
        <f>36-B31</f>
        <v>1</v>
      </c>
    </row>
    <row r="32" spans="1:3" ht="15" thickBot="1" x14ac:dyDescent="0.35"/>
    <row r="33" spans="1:4" x14ac:dyDescent="0.3">
      <c r="A33" s="84" t="s">
        <v>83</v>
      </c>
      <c r="B33" s="85" t="s">
        <v>89</v>
      </c>
      <c r="C33" s="85" t="s">
        <v>90</v>
      </c>
      <c r="D33" s="86" t="s">
        <v>91</v>
      </c>
    </row>
    <row r="34" spans="1:4" x14ac:dyDescent="0.3">
      <c r="A34" s="96">
        <v>8.3000000000000007</v>
      </c>
      <c r="B34" s="37">
        <v>0</v>
      </c>
      <c r="C34" s="88">
        <f>36-B34-D34</f>
        <v>2</v>
      </c>
      <c r="D34" s="89">
        <v>34</v>
      </c>
    </row>
    <row r="35" spans="1:4" x14ac:dyDescent="0.3">
      <c r="A35" s="96">
        <v>9.3000000000000007</v>
      </c>
      <c r="B35" s="37">
        <v>11</v>
      </c>
      <c r="C35" s="88">
        <f t="shared" ref="C35:C62" si="1">36-B35-D35</f>
        <v>10</v>
      </c>
      <c r="D35" s="89">
        <v>15</v>
      </c>
    </row>
    <row r="36" spans="1:4" x14ac:dyDescent="0.3">
      <c r="A36" s="96">
        <v>10.3</v>
      </c>
      <c r="B36" s="37">
        <v>19</v>
      </c>
      <c r="C36" s="88">
        <f t="shared" si="1"/>
        <v>12</v>
      </c>
      <c r="D36" s="89">
        <v>5</v>
      </c>
    </row>
    <row r="37" spans="1:4" x14ac:dyDescent="0.3">
      <c r="A37" s="96">
        <v>11.3</v>
      </c>
      <c r="B37" s="37">
        <v>27</v>
      </c>
      <c r="C37" s="88">
        <f t="shared" si="1"/>
        <v>8</v>
      </c>
      <c r="D37" s="89">
        <v>1</v>
      </c>
    </row>
    <row r="38" spans="1:4" x14ac:dyDescent="0.3">
      <c r="A38" s="96">
        <v>12.3</v>
      </c>
      <c r="B38" s="37">
        <v>25</v>
      </c>
      <c r="C38" s="88">
        <f t="shared" si="1"/>
        <v>10</v>
      </c>
      <c r="D38" s="89">
        <v>1</v>
      </c>
    </row>
    <row r="39" spans="1:4" x14ac:dyDescent="0.3">
      <c r="A39" s="96">
        <v>13.3</v>
      </c>
      <c r="B39" s="37">
        <v>23</v>
      </c>
      <c r="C39" s="88">
        <f t="shared" si="1"/>
        <v>12</v>
      </c>
      <c r="D39" s="89">
        <v>1</v>
      </c>
    </row>
    <row r="40" spans="1:4" x14ac:dyDescent="0.3">
      <c r="A40" s="96">
        <v>14.3</v>
      </c>
      <c r="B40" s="37">
        <v>16</v>
      </c>
      <c r="C40" s="88">
        <f t="shared" si="1"/>
        <v>10</v>
      </c>
      <c r="D40" s="89">
        <v>10</v>
      </c>
    </row>
    <row r="41" spans="1:4" x14ac:dyDescent="0.3">
      <c r="A41" s="96">
        <v>15.3</v>
      </c>
      <c r="B41" s="37">
        <v>12</v>
      </c>
      <c r="C41" s="88">
        <f t="shared" si="1"/>
        <v>8</v>
      </c>
      <c r="D41" s="89">
        <v>16</v>
      </c>
    </row>
    <row r="42" spans="1:4" x14ac:dyDescent="0.3">
      <c r="A42" s="96">
        <v>16.3</v>
      </c>
      <c r="B42" s="37">
        <v>0</v>
      </c>
      <c r="C42" s="88">
        <f t="shared" si="1"/>
        <v>3</v>
      </c>
      <c r="D42" s="89">
        <v>33</v>
      </c>
    </row>
    <row r="43" spans="1:4" x14ac:dyDescent="0.3">
      <c r="A43" s="96">
        <v>17.3</v>
      </c>
      <c r="B43" s="37">
        <v>0</v>
      </c>
      <c r="C43" s="88">
        <f t="shared" si="1"/>
        <v>0</v>
      </c>
      <c r="D43" s="89">
        <v>36</v>
      </c>
    </row>
    <row r="44" spans="1:4" x14ac:dyDescent="0.3">
      <c r="A44" s="96">
        <v>8.3000000000000007</v>
      </c>
      <c r="B44" s="37">
        <v>23</v>
      </c>
      <c r="C44" s="88">
        <f t="shared" si="1"/>
        <v>12</v>
      </c>
      <c r="D44" s="89">
        <v>1</v>
      </c>
    </row>
    <row r="45" spans="1:4" x14ac:dyDescent="0.3">
      <c r="A45" s="96">
        <v>9.3000000000000007</v>
      </c>
      <c r="B45" s="37">
        <v>34</v>
      </c>
      <c r="C45" s="88">
        <f t="shared" si="1"/>
        <v>2</v>
      </c>
      <c r="D45" s="89">
        <v>0</v>
      </c>
    </row>
    <row r="46" spans="1:4" x14ac:dyDescent="0.3">
      <c r="A46" s="96">
        <v>10.3</v>
      </c>
      <c r="B46" s="37">
        <v>34</v>
      </c>
      <c r="C46" s="88">
        <f t="shared" si="1"/>
        <v>2</v>
      </c>
      <c r="D46" s="89">
        <v>0</v>
      </c>
    </row>
    <row r="47" spans="1:4" x14ac:dyDescent="0.3">
      <c r="A47" s="96">
        <v>11.3</v>
      </c>
      <c r="B47" s="37">
        <v>36</v>
      </c>
      <c r="C47" s="88">
        <f t="shared" si="1"/>
        <v>0</v>
      </c>
      <c r="D47" s="89">
        <v>0</v>
      </c>
    </row>
    <row r="48" spans="1:4" x14ac:dyDescent="0.3">
      <c r="A48" s="96">
        <v>12.3</v>
      </c>
      <c r="B48" s="37">
        <v>36</v>
      </c>
      <c r="C48" s="88">
        <f t="shared" si="1"/>
        <v>0</v>
      </c>
      <c r="D48" s="89">
        <v>0</v>
      </c>
    </row>
    <row r="49" spans="1:35" x14ac:dyDescent="0.3">
      <c r="A49" s="96">
        <v>13.3</v>
      </c>
      <c r="B49" s="37">
        <v>36</v>
      </c>
      <c r="C49" s="88">
        <f t="shared" si="1"/>
        <v>0</v>
      </c>
      <c r="D49" s="89">
        <v>0</v>
      </c>
    </row>
    <row r="50" spans="1:35" x14ac:dyDescent="0.3">
      <c r="A50" s="96">
        <v>14.3</v>
      </c>
      <c r="B50" s="37">
        <v>35</v>
      </c>
      <c r="C50" s="88">
        <f t="shared" si="1"/>
        <v>1</v>
      </c>
      <c r="D50" s="89">
        <v>0</v>
      </c>
    </row>
    <row r="51" spans="1:35" x14ac:dyDescent="0.3">
      <c r="A51" s="96">
        <v>15.3</v>
      </c>
      <c r="B51" s="37">
        <v>34</v>
      </c>
      <c r="C51" s="88">
        <f t="shared" si="1"/>
        <v>2</v>
      </c>
      <c r="D51" s="89">
        <v>0</v>
      </c>
    </row>
    <row r="52" spans="1:35" x14ac:dyDescent="0.3">
      <c r="A52" s="96">
        <v>16.3</v>
      </c>
      <c r="B52" s="37">
        <v>26</v>
      </c>
      <c r="C52" s="88">
        <f t="shared" si="1"/>
        <v>10</v>
      </c>
      <c r="D52" s="89">
        <v>0</v>
      </c>
    </row>
    <row r="53" spans="1:35" x14ac:dyDescent="0.3">
      <c r="A53" s="96">
        <v>17.3</v>
      </c>
      <c r="B53" s="37">
        <v>16</v>
      </c>
      <c r="C53" s="88">
        <f t="shared" si="1"/>
        <v>7</v>
      </c>
      <c r="D53" s="89">
        <v>13</v>
      </c>
    </row>
    <row r="54" spans="1:35" x14ac:dyDescent="0.3">
      <c r="A54" s="96">
        <v>7.3</v>
      </c>
      <c r="B54" s="37">
        <v>28</v>
      </c>
      <c r="C54" s="88">
        <f t="shared" si="1"/>
        <v>8</v>
      </c>
      <c r="D54" s="89">
        <v>0</v>
      </c>
    </row>
    <row r="55" spans="1:35" x14ac:dyDescent="0.3">
      <c r="A55" s="96">
        <v>8.3000000000000007</v>
      </c>
      <c r="B55" s="37">
        <v>36</v>
      </c>
      <c r="C55" s="88">
        <f t="shared" si="1"/>
        <v>0</v>
      </c>
      <c r="D55" s="89">
        <v>0</v>
      </c>
    </row>
    <row r="56" spans="1:35" x14ac:dyDescent="0.3">
      <c r="A56" s="96">
        <v>9.3000000000000007</v>
      </c>
      <c r="B56" s="37">
        <v>36</v>
      </c>
      <c r="C56" s="88">
        <f t="shared" si="1"/>
        <v>0</v>
      </c>
      <c r="D56" s="89">
        <v>0</v>
      </c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</row>
    <row r="57" spans="1:35" x14ac:dyDescent="0.3">
      <c r="A57" s="96">
        <v>10.3</v>
      </c>
      <c r="B57" s="37">
        <v>36</v>
      </c>
      <c r="C57" s="88">
        <f t="shared" si="1"/>
        <v>0</v>
      </c>
      <c r="D57" s="89">
        <v>0</v>
      </c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</row>
    <row r="58" spans="1:35" x14ac:dyDescent="0.3">
      <c r="A58" s="96">
        <v>11.3</v>
      </c>
      <c r="B58" s="37">
        <v>36</v>
      </c>
      <c r="C58" s="88">
        <f t="shared" si="1"/>
        <v>0</v>
      </c>
      <c r="D58" s="89">
        <v>0</v>
      </c>
    </row>
    <row r="59" spans="1:35" x14ac:dyDescent="0.3">
      <c r="A59" s="96">
        <v>12.3</v>
      </c>
      <c r="B59" s="37">
        <v>36</v>
      </c>
      <c r="C59" s="88">
        <f t="shared" si="1"/>
        <v>0</v>
      </c>
      <c r="D59" s="89">
        <v>0</v>
      </c>
    </row>
    <row r="60" spans="1:35" x14ac:dyDescent="0.3">
      <c r="A60" s="96">
        <v>13.3</v>
      </c>
      <c r="B60" s="37">
        <v>36</v>
      </c>
      <c r="C60" s="88">
        <f t="shared" si="1"/>
        <v>0</v>
      </c>
      <c r="D60" s="89">
        <v>0</v>
      </c>
    </row>
    <row r="61" spans="1:35" x14ac:dyDescent="0.3">
      <c r="A61" s="96">
        <v>14.3</v>
      </c>
      <c r="B61" s="37">
        <v>36</v>
      </c>
      <c r="C61" s="88">
        <f t="shared" si="1"/>
        <v>0</v>
      </c>
      <c r="D61" s="89">
        <v>0</v>
      </c>
    </row>
    <row r="62" spans="1:35" x14ac:dyDescent="0.3">
      <c r="A62" s="96">
        <v>15.3</v>
      </c>
      <c r="B62" s="37">
        <v>36</v>
      </c>
      <c r="C62" s="88">
        <f t="shared" si="1"/>
        <v>0</v>
      </c>
      <c r="D62" s="89">
        <v>0</v>
      </c>
    </row>
    <row r="63" spans="1:35" ht="15" thickBot="1" x14ac:dyDescent="0.35">
      <c r="A63" s="97">
        <v>16.3</v>
      </c>
      <c r="B63" s="95">
        <v>35</v>
      </c>
      <c r="C63" s="93">
        <f>36-B63-D63</f>
        <v>1</v>
      </c>
      <c r="D63" s="94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302_info</vt:lpstr>
      <vt:lpstr>Materiali aula</vt:lpstr>
      <vt:lpstr>Electric lighting</vt:lpstr>
      <vt:lpstr>Clear Sky</vt:lpstr>
      <vt:lpstr>Electric lighting+Clear Sky</vt:lpstr>
      <vt:lpstr>LN+LA_CS</vt:lpstr>
      <vt:lpstr>Overcast Sky</vt:lpstr>
      <vt:lpstr>Electric lighting+Overcast Sky</vt:lpstr>
      <vt:lpstr>LN+LA_OS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Turati</dc:creator>
  <cp:lastModifiedBy>Isabella Turati</cp:lastModifiedBy>
  <cp:lastPrinted>2023-04-17T14:45:17Z</cp:lastPrinted>
  <dcterms:created xsi:type="dcterms:W3CDTF">2023-04-11T17:50:26Z</dcterms:created>
  <dcterms:modified xsi:type="dcterms:W3CDTF">2023-06-23T12:03:06Z</dcterms:modified>
</cp:coreProperties>
</file>