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63176BAA-D6AA-4EF5-9153-1DC2961CC8E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ganigramma" sheetId="7" r:id="rId1"/>
    <sheet name="PLANNING POKER" sheetId="1" state="hidden" r:id="rId2"/>
    <sheet name="Tabella riassuntiva" sheetId="6" r:id="rId3"/>
    <sheet name="VELOCIT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1" i="6" l="1"/>
  <c r="J79" i="6"/>
  <c r="J50" i="6"/>
  <c r="J26" i="6"/>
  <c r="J129" i="6"/>
  <c r="B8" i="4"/>
  <c r="N22" i="6"/>
  <c r="M22" i="6"/>
  <c r="N123" i="6"/>
  <c r="N93" i="6"/>
  <c r="N91" i="6"/>
  <c r="M91" i="6"/>
  <c r="N64" i="6"/>
  <c r="M64" i="6"/>
  <c r="N62" i="6"/>
  <c r="M62" i="6"/>
  <c r="M40" i="6"/>
  <c r="N38" i="6"/>
  <c r="M38" i="6"/>
  <c r="X5" i="6" l="1"/>
  <c r="N30" i="6"/>
  <c r="O30" i="6" s="1"/>
  <c r="N28" i="6"/>
  <c r="N12" i="6"/>
  <c r="O12" i="6" s="1"/>
  <c r="N10" i="6"/>
  <c r="I30" i="6"/>
  <c r="I54" i="6"/>
  <c r="I83" i="6"/>
  <c r="I115" i="6"/>
  <c r="O115" i="6"/>
  <c r="O113" i="6"/>
  <c r="N115" i="6"/>
  <c r="N113" i="6"/>
  <c r="M115" i="6"/>
  <c r="M113" i="6"/>
  <c r="O83" i="6"/>
  <c r="N83" i="6"/>
  <c r="N81" i="6"/>
  <c r="M83" i="6"/>
  <c r="M81" i="6"/>
  <c r="O81" i="6" s="1"/>
  <c r="N54" i="6"/>
  <c r="N52" i="6"/>
  <c r="M54" i="6"/>
  <c r="O54" i="6" s="1"/>
  <c r="M52" i="6"/>
  <c r="O52" i="6" s="1"/>
  <c r="M30" i="6"/>
  <c r="M28" i="6"/>
  <c r="M12" i="6"/>
  <c r="M10" i="6"/>
  <c r="O28" i="6" l="1"/>
  <c r="O10" i="6"/>
</calcChain>
</file>

<file path=xl/sharedStrings.xml><?xml version="1.0" encoding="utf-8"?>
<sst xmlns="http://schemas.openxmlformats.org/spreadsheetml/2006/main" count="260" uniqueCount="54">
  <si>
    <t>USER STORY</t>
  </si>
  <si>
    <t>STORY POINTS</t>
  </si>
  <si>
    <t>ALESSANDRO</t>
  </si>
  <si>
    <t>ANNA ELISA</t>
  </si>
  <si>
    <t>ANTONELLA</t>
  </si>
  <si>
    <t>DAVIDE</t>
  </si>
  <si>
    <t>FEDERICO</t>
  </si>
  <si>
    <t>LORENZO</t>
  </si>
  <si>
    <t>LUIGI I.</t>
  </si>
  <si>
    <t>LUIGI M.</t>
  </si>
  <si>
    <t>LUISA</t>
  </si>
  <si>
    <t>VALENTINA</t>
  </si>
  <si>
    <t>GRETA</t>
  </si>
  <si>
    <t>COMPONENTI DEL TEAM / USER STORIES</t>
  </si>
  <si>
    <t>SPRINT 2</t>
  </si>
  <si>
    <t>SPRINT 1</t>
  </si>
  <si>
    <t xml:space="preserve">% COMPLETAMENTO </t>
  </si>
  <si>
    <t>STORY POINTS RAGGIUNTI</t>
  </si>
  <si>
    <t>sg</t>
  </si>
  <si>
    <t>MVP1</t>
  </si>
  <si>
    <t>STORY POINTS MANCANTI</t>
  </si>
  <si>
    <t>SPRINT 3</t>
  </si>
  <si>
    <t>SPRINT 4</t>
  </si>
  <si>
    <t>SPRINT 5</t>
  </si>
  <si>
    <t>Sprint</t>
  </si>
  <si>
    <t>VELOCITY</t>
  </si>
  <si>
    <t>SPRINT</t>
  </si>
  <si>
    <t xml:space="preserve">SP COMPLETATI PER SPRINT </t>
  </si>
  <si>
    <t>SP PREVISTI PER SPRINT</t>
  </si>
  <si>
    <t>SP RESIDUI PER SPRINT</t>
  </si>
  <si>
    <t>SP TOTALI</t>
  </si>
  <si>
    <t>SP COMPLETATI TOTALI</t>
  </si>
  <si>
    <t>SP RESIDUI TOTALI</t>
  </si>
  <si>
    <t>US PREVISTE</t>
  </si>
  <si>
    <t>US COMPLETATE</t>
  </si>
  <si>
    <t>SP RECUPERATI DA SPRINT PRECEDENTE</t>
  </si>
  <si>
    <t>US RECUPERATE DA SPRINT PRECEDENTE</t>
  </si>
  <si>
    <t xml:space="preserve"> </t>
  </si>
  <si>
    <t>OVERVIEW</t>
  </si>
  <si>
    <t>SP RAGGIUNTI TOTALI</t>
  </si>
  <si>
    <t>SP RAGGIUNTI PER SPRINT</t>
  </si>
  <si>
    <t>PLANNED SG</t>
  </si>
  <si>
    <t>PLANNED MVP1</t>
  </si>
  <si>
    <t>EPICA</t>
  </si>
  <si>
    <t>DONE SG</t>
  </si>
  <si>
    <t>DONE MVP1</t>
  </si>
  <si>
    <t>WORK ADDED SG</t>
  </si>
  <si>
    <t>WORK ADDED MVP1</t>
  </si>
  <si>
    <t>REMAINING WORK SG</t>
  </si>
  <si>
    <t>REMAINING WORK MVP1</t>
  </si>
  <si>
    <t>SP RAGGIUNTI</t>
  </si>
  <si>
    <t xml:space="preserve">VM </t>
  </si>
  <si>
    <t>REPLY SIDE</t>
  </si>
  <si>
    <t>CUSTOMER 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</si>
</sst>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8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9"/>
      <name val="Calibri"/>
      <family val="2"/>
      <scheme val="minor"/>
    </font>
    <font>
      <sz val="12"/>
      <color theme="8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2"/>
      <color theme="8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6"/>
      <color theme="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theme="4"/>
      </bottom>
      <diagonal/>
    </border>
    <border>
      <left/>
      <right/>
      <top style="medium">
        <color indexed="64"/>
      </top>
      <bottom style="thick">
        <color theme="4"/>
      </bottom>
      <diagonal/>
    </border>
    <border>
      <left/>
      <right style="medium">
        <color indexed="64"/>
      </right>
      <top style="medium">
        <color indexed="64"/>
      </top>
      <bottom style="thick">
        <color theme="4"/>
      </bottom>
      <diagonal/>
    </border>
    <border>
      <left style="thick">
        <color theme="4" tint="0.59999389629810485"/>
      </left>
      <right style="thick">
        <color theme="4" tint="0.59999389629810485"/>
      </right>
      <top style="thick">
        <color theme="4" tint="0.59999389629810485"/>
      </top>
      <bottom style="thick">
        <color theme="4" tint="0.59999389629810485"/>
      </bottom>
      <diagonal/>
    </border>
    <border>
      <left/>
      <right/>
      <top/>
      <bottom style="thick">
        <color theme="4" tint="0.59999389629810485"/>
      </bottom>
      <diagonal/>
    </border>
    <border>
      <left/>
      <right/>
      <top style="thick">
        <color theme="4" tint="0.59999389629810485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5" applyNumberFormat="0" applyFill="0" applyAlignment="0" applyProtection="0"/>
  </cellStyleXfs>
  <cellXfs count="6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6" xfId="0" applyBorder="1"/>
    <xf numFmtId="2" fontId="0" fillId="0" borderId="0" xfId="0" applyNumberFormat="1"/>
    <xf numFmtId="2" fontId="0" fillId="0" borderId="6" xfId="0" applyNumberFormat="1" applyBorder="1"/>
    <xf numFmtId="2" fontId="3" fillId="0" borderId="6" xfId="0" applyNumberFormat="1" applyFont="1" applyBorder="1"/>
    <xf numFmtId="0" fontId="0" fillId="0" borderId="0" xfId="0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/>
    <xf numFmtId="2" fontId="6" fillId="0" borderId="6" xfId="0" applyNumberFormat="1" applyFont="1" applyBorder="1"/>
    <xf numFmtId="2" fontId="5" fillId="0" borderId="6" xfId="0" applyNumberFormat="1" applyFont="1" applyBorder="1"/>
    <xf numFmtId="0" fontId="7" fillId="0" borderId="6" xfId="0" applyFont="1" applyBorder="1"/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2" fontId="14" fillId="0" borderId="3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" fillId="0" borderId="14" xfId="2" applyBorder="1" applyAlignment="1">
      <alignment horizontal="center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2" fontId="0" fillId="0" borderId="0" xfId="0" applyNumberFormat="1" applyAlignment="1">
      <alignment horizontal="right"/>
    </xf>
    <xf numFmtId="9" fontId="12" fillId="0" borderId="15" xfId="1" applyFont="1" applyBorder="1" applyAlignment="1">
      <alignment horizontal="center" vertical="center" wrapText="1"/>
    </xf>
    <xf numFmtId="9" fontId="14" fillId="0" borderId="0" xfId="1" applyFont="1" applyAlignment="1">
      <alignment horizontal="center" vertical="center"/>
    </xf>
    <xf numFmtId="9" fontId="16" fillId="0" borderId="0" xfId="1" applyFont="1" applyAlignment="1">
      <alignment horizontal="center" vertical="center"/>
    </xf>
    <xf numFmtId="9" fontId="14" fillId="0" borderId="3" xfId="1" applyFont="1" applyBorder="1" applyAlignment="1">
      <alignment horizontal="center" vertical="center"/>
    </xf>
    <xf numFmtId="9" fontId="18" fillId="0" borderId="0" xfId="1" applyFont="1" applyAlignment="1">
      <alignment horizontal="center" vertical="center"/>
    </xf>
    <xf numFmtId="9" fontId="16" fillId="0" borderId="3" xfId="1" applyFont="1" applyBorder="1" applyAlignment="1">
      <alignment horizontal="center" vertical="center"/>
    </xf>
    <xf numFmtId="9" fontId="18" fillId="0" borderId="4" xfId="1" applyFont="1" applyBorder="1" applyAlignment="1">
      <alignment horizontal="center" vertical="center"/>
    </xf>
    <xf numFmtId="9" fontId="14" fillId="0" borderId="1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0" borderId="1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 textRotation="90"/>
    </xf>
    <xf numFmtId="0" fontId="0" fillId="0" borderId="6" xfId="0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textRotation="90"/>
    </xf>
    <xf numFmtId="0" fontId="4" fillId="0" borderId="13" xfId="0" applyFont="1" applyBorder="1" applyAlignment="1">
      <alignment horizontal="center" vertical="center" textRotation="90"/>
    </xf>
    <xf numFmtId="0" fontId="10" fillId="0" borderId="6" xfId="0" applyFont="1" applyBorder="1" applyAlignment="1">
      <alignment horizontal="center"/>
    </xf>
  </cellXfs>
  <cellStyles count="3">
    <cellStyle name="Normale" xfId="0" builtinId="0"/>
    <cellStyle name="Percentuale" xfId="1" builtinId="5"/>
    <cellStyle name="Titolo 1" xfId="2" builtinId="16"/>
  </cellStyles>
  <dxfs count="0"/>
  <tableStyles count="0" defaultTableStyle="TableStyleMedium2" defaultPivotStyle="PivotStyleLight16"/>
  <colors>
    <mruColors>
      <color rgb="FFFF6699"/>
      <color rgb="FFFECEF7"/>
      <color rgb="FF9B54FA"/>
      <color rgb="FFC4A7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velocity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2414698162729644E-2"/>
          <c:y val="0.14916502974441628"/>
          <c:w val="0.89743213779051501"/>
          <c:h val="0.687105809535002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VELOCITY!$B$1</c:f>
              <c:strCache>
                <c:ptCount val="1"/>
                <c:pt idx="0">
                  <c:v>VELOCITY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VELOCITY!$A$2:$A$6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VELOCITY!$B$2:$B$6</c:f>
              <c:numCache>
                <c:formatCode>0.00</c:formatCode>
                <c:ptCount val="5"/>
                <c:pt idx="0">
                  <c:v>89.7</c:v>
                </c:pt>
                <c:pt idx="1">
                  <c:v>92.6</c:v>
                </c:pt>
                <c:pt idx="2">
                  <c:v>84.1</c:v>
                </c:pt>
                <c:pt idx="3">
                  <c:v>101.7</c:v>
                </c:pt>
                <c:pt idx="4">
                  <c:v>92.9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0-47C4-BE06-0248A826B7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69"/>
        <c:overlap val="-27"/>
        <c:axId val="496883999"/>
        <c:axId val="496884415"/>
      </c:barChart>
      <c:lineChart>
        <c:grouping val="standard"/>
        <c:varyColors val="0"/>
        <c:ser>
          <c:idx val="1"/>
          <c:order val="1"/>
          <c:tx>
            <c:strRef>
              <c:f>VELOCITY!$C$1</c:f>
              <c:strCache>
                <c:ptCount val="1"/>
                <c:pt idx="0">
                  <c:v>SP RAGGIUNTI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VELOCITY!$A$2:$A$6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VELOCITY!$C$2:$C$6</c:f>
              <c:numCache>
                <c:formatCode>0.00</c:formatCode>
                <c:ptCount val="5"/>
                <c:pt idx="0">
                  <c:v>99</c:v>
                </c:pt>
                <c:pt idx="1">
                  <c:v>100.3</c:v>
                </c:pt>
                <c:pt idx="2">
                  <c:v>108.69999999999999</c:v>
                </c:pt>
                <c:pt idx="3">
                  <c:v>115.6</c:v>
                </c:pt>
                <c:pt idx="4">
                  <c:v>92.9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50-47C4-BE06-0248A826B7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6883999"/>
        <c:axId val="496884415"/>
      </c:lineChart>
      <c:catAx>
        <c:axId val="496883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6884415"/>
        <c:crosses val="autoZero"/>
        <c:auto val="1"/>
        <c:lblAlgn val="ctr"/>
        <c:lblOffset val="100"/>
        <c:noMultiLvlLbl val="0"/>
      </c:catAx>
      <c:valAx>
        <c:axId val="496884415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6883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BACABF9-4BB5-45C5-9B73-3F6E0F95156E}" type="doc">
      <dgm:prSet loTypeId="urn:microsoft.com/office/officeart/2005/8/layout/hierarchy6" loCatId="hierarchy" qsTypeId="urn:microsoft.com/office/officeart/2005/8/quickstyle/simple2" qsCatId="simple" csTypeId="urn:microsoft.com/office/officeart/2005/8/colors/colorful3" csCatId="colorful" phldr="1"/>
      <dgm:spPr/>
      <dgm:t>
        <a:bodyPr/>
        <a:lstStyle/>
        <a:p>
          <a:endParaRPr lang="it-IT"/>
        </a:p>
      </dgm:t>
    </dgm:pt>
    <dgm:pt modelId="{BE9F7971-37DC-4DD4-BA02-FFAF41A1F17F}">
      <dgm:prSet phldrT="[Testo]" custT="1"/>
      <dgm:spPr/>
      <dgm:t>
        <a:bodyPr/>
        <a:lstStyle/>
        <a:p>
          <a:r>
            <a:rPr lang="it-IT" sz="1800"/>
            <a:t>FEDERICO</a:t>
          </a:r>
        </a:p>
      </dgm:t>
    </dgm:pt>
    <dgm:pt modelId="{F91AB12D-9EFD-4A0A-B6F1-C957F814BDD5}" type="parTrans" cxnId="{96999B2B-6817-43DC-ACF6-2ED424CE9DD0}">
      <dgm:prSet/>
      <dgm:spPr/>
      <dgm:t>
        <a:bodyPr/>
        <a:lstStyle/>
        <a:p>
          <a:endParaRPr lang="it-IT" sz="1800"/>
        </a:p>
      </dgm:t>
    </dgm:pt>
    <dgm:pt modelId="{58F335FE-743E-4B88-A3E2-A649A7289DAF}" type="sibTrans" cxnId="{96999B2B-6817-43DC-ACF6-2ED424CE9DD0}">
      <dgm:prSet/>
      <dgm:spPr/>
      <dgm:t>
        <a:bodyPr/>
        <a:lstStyle/>
        <a:p>
          <a:endParaRPr lang="it-IT" sz="1800"/>
        </a:p>
      </dgm:t>
    </dgm:pt>
    <dgm:pt modelId="{026A31B3-64B9-4217-993E-52F2120EDC85}">
      <dgm:prSet phldrT="[Testo]" custT="1"/>
      <dgm:spPr>
        <a:solidFill>
          <a:schemeClr val="accent5"/>
        </a:solidFill>
      </dgm:spPr>
      <dgm:t>
        <a:bodyPr/>
        <a:lstStyle/>
        <a:p>
          <a:r>
            <a:rPr lang="it-IT" sz="1800"/>
            <a:t>GRETA</a:t>
          </a:r>
        </a:p>
      </dgm:t>
    </dgm:pt>
    <dgm:pt modelId="{2DD6712D-1710-411F-B284-0003B6FC07F5}" type="parTrans" cxnId="{84AE7614-AF15-48DB-A9A7-059EB077BDDD}">
      <dgm:prSet/>
      <dgm:spPr/>
      <dgm:t>
        <a:bodyPr/>
        <a:lstStyle/>
        <a:p>
          <a:endParaRPr lang="it-IT" sz="1800"/>
        </a:p>
      </dgm:t>
    </dgm:pt>
    <dgm:pt modelId="{BC64BA47-2827-4A85-B92D-41346EA55254}" type="sibTrans" cxnId="{84AE7614-AF15-48DB-A9A7-059EB077BDDD}">
      <dgm:prSet/>
      <dgm:spPr/>
      <dgm:t>
        <a:bodyPr/>
        <a:lstStyle/>
        <a:p>
          <a:endParaRPr lang="it-IT" sz="1800"/>
        </a:p>
      </dgm:t>
    </dgm:pt>
    <dgm:pt modelId="{62392AC7-5A96-489F-9599-D6488F90DEBC}">
      <dgm:prSet phldrT="[Testo]" custT="1"/>
      <dgm:spPr>
        <a:solidFill>
          <a:schemeClr val="accent5"/>
        </a:solidFill>
      </dgm:spPr>
      <dgm:t>
        <a:bodyPr/>
        <a:lstStyle/>
        <a:p>
          <a:r>
            <a:rPr lang="it-IT" sz="1200"/>
            <a:t>ANTONELLA</a:t>
          </a:r>
          <a:endParaRPr lang="it-IT" sz="1800"/>
        </a:p>
      </dgm:t>
    </dgm:pt>
    <dgm:pt modelId="{2067B5C1-9A20-42DC-BB2D-DB1435A85842}" type="parTrans" cxnId="{0EDB258B-B9F4-4886-8A86-7C93ECCC1A0E}">
      <dgm:prSet/>
      <dgm:spPr/>
      <dgm:t>
        <a:bodyPr/>
        <a:lstStyle/>
        <a:p>
          <a:endParaRPr lang="it-IT" sz="1800"/>
        </a:p>
      </dgm:t>
    </dgm:pt>
    <dgm:pt modelId="{21FE34B6-830D-4A8A-9C03-0D79D4CC4EB0}" type="sibTrans" cxnId="{0EDB258B-B9F4-4886-8A86-7C93ECCC1A0E}">
      <dgm:prSet/>
      <dgm:spPr/>
      <dgm:t>
        <a:bodyPr/>
        <a:lstStyle/>
        <a:p>
          <a:endParaRPr lang="it-IT" sz="1800"/>
        </a:p>
      </dgm:t>
    </dgm:pt>
    <dgm:pt modelId="{9C39AD1D-2AD5-4D1C-96AD-45BB33B283E0}">
      <dgm:prSet custT="1"/>
      <dgm:spPr>
        <a:solidFill>
          <a:schemeClr val="accent2">
            <a:lumMod val="20000"/>
            <a:lumOff val="80000"/>
          </a:schemeClr>
        </a:solidFill>
      </dgm:spPr>
      <dgm:t>
        <a:bodyPr anchor="t"/>
        <a:lstStyle/>
        <a:p>
          <a:pPr algn="l"/>
          <a:r>
            <a:rPr lang="it-IT" sz="1800">
              <a:solidFill>
                <a:schemeClr val="accent2"/>
              </a:solidFill>
            </a:rPr>
            <a:t>SCRUM MASTER </a:t>
          </a:r>
        </a:p>
      </dgm:t>
    </dgm:pt>
    <dgm:pt modelId="{5FDBEF2E-1F31-4532-BE7A-5650BD04348D}" type="parTrans" cxnId="{F3615AE0-B1CA-4786-BC70-10D21333F3EB}">
      <dgm:prSet/>
      <dgm:spPr/>
      <dgm:t>
        <a:bodyPr/>
        <a:lstStyle/>
        <a:p>
          <a:endParaRPr lang="it-IT" sz="1800"/>
        </a:p>
      </dgm:t>
    </dgm:pt>
    <dgm:pt modelId="{3550C514-EC08-4467-87CA-E72F8D630397}" type="sibTrans" cxnId="{F3615AE0-B1CA-4786-BC70-10D21333F3EB}">
      <dgm:prSet/>
      <dgm:spPr/>
      <dgm:t>
        <a:bodyPr/>
        <a:lstStyle/>
        <a:p>
          <a:endParaRPr lang="it-IT" sz="1800"/>
        </a:p>
      </dgm:t>
    </dgm:pt>
    <dgm:pt modelId="{1150D715-684D-466C-B2C9-2C9AA7ECF262}">
      <dgm:prSet custT="1"/>
      <dgm:spPr>
        <a:solidFill>
          <a:schemeClr val="accent5">
            <a:lumMod val="20000"/>
            <a:lumOff val="80000"/>
          </a:schemeClr>
        </a:solidFill>
      </dgm:spPr>
      <dgm:t>
        <a:bodyPr anchor="t"/>
        <a:lstStyle/>
        <a:p>
          <a:pPr algn="l"/>
          <a:r>
            <a:rPr lang="it-IT" sz="1600">
              <a:solidFill>
                <a:schemeClr val="accent5"/>
              </a:solidFill>
            </a:rPr>
            <a:t>BUSINESS ANALYST</a:t>
          </a:r>
        </a:p>
      </dgm:t>
    </dgm:pt>
    <dgm:pt modelId="{4CFE3377-BED7-454F-8B7D-52C4470C3C44}" type="parTrans" cxnId="{1B016F9F-6075-4526-89D2-0956BA9949DD}">
      <dgm:prSet/>
      <dgm:spPr/>
      <dgm:t>
        <a:bodyPr/>
        <a:lstStyle/>
        <a:p>
          <a:endParaRPr lang="it-IT" sz="1800"/>
        </a:p>
      </dgm:t>
    </dgm:pt>
    <dgm:pt modelId="{4BCF23B4-9E7F-4F63-A026-BC16549A6E76}" type="sibTrans" cxnId="{1B016F9F-6075-4526-89D2-0956BA9949DD}">
      <dgm:prSet/>
      <dgm:spPr/>
      <dgm:t>
        <a:bodyPr/>
        <a:lstStyle/>
        <a:p>
          <a:endParaRPr lang="it-IT" sz="1800"/>
        </a:p>
      </dgm:t>
    </dgm:pt>
    <dgm:pt modelId="{D266818B-6F5F-4EC3-99C8-EFDB42EB45B0}">
      <dgm:prSet custT="1"/>
      <dgm:spPr>
        <a:solidFill>
          <a:schemeClr val="accent5"/>
        </a:solidFill>
      </dgm:spPr>
      <dgm:t>
        <a:bodyPr/>
        <a:lstStyle/>
        <a:p>
          <a:r>
            <a:rPr lang="it-IT" sz="1800"/>
            <a:t>LUISA</a:t>
          </a:r>
        </a:p>
      </dgm:t>
    </dgm:pt>
    <dgm:pt modelId="{C85CF157-6837-4D29-AAFD-0F526FA6E1FE}" type="parTrans" cxnId="{7E4317D7-4807-41C9-AFB5-6ED2FC97E8B8}">
      <dgm:prSet/>
      <dgm:spPr/>
      <dgm:t>
        <a:bodyPr/>
        <a:lstStyle/>
        <a:p>
          <a:endParaRPr lang="it-IT" sz="1800"/>
        </a:p>
      </dgm:t>
    </dgm:pt>
    <dgm:pt modelId="{4F756AFB-FDB0-4901-A05A-90117EA2B3BB}" type="sibTrans" cxnId="{7E4317D7-4807-41C9-AFB5-6ED2FC97E8B8}">
      <dgm:prSet/>
      <dgm:spPr/>
      <dgm:t>
        <a:bodyPr/>
        <a:lstStyle/>
        <a:p>
          <a:endParaRPr lang="it-IT" sz="1800"/>
        </a:p>
      </dgm:t>
    </dgm:pt>
    <dgm:pt modelId="{AD5AC0BC-583E-4DFA-BA31-E1DA1B589964}">
      <dgm:prSet custT="1"/>
      <dgm:spPr/>
      <dgm:t>
        <a:bodyPr/>
        <a:lstStyle/>
        <a:p>
          <a:r>
            <a:rPr lang="it-IT" sz="1400"/>
            <a:t>LORENZO</a:t>
          </a:r>
          <a:endParaRPr lang="it-IT" sz="1800"/>
        </a:p>
      </dgm:t>
    </dgm:pt>
    <dgm:pt modelId="{A810D1E4-F6A2-4CDF-8850-00FF880F4EBD}" type="parTrans" cxnId="{07BFFC66-4F0B-446E-B85A-8AEC252A5FD8}">
      <dgm:prSet/>
      <dgm:spPr>
        <a:solidFill>
          <a:schemeClr val="accent6"/>
        </a:solidFill>
      </dgm:spPr>
      <dgm:t>
        <a:bodyPr/>
        <a:lstStyle/>
        <a:p>
          <a:endParaRPr lang="it-IT" sz="1800"/>
        </a:p>
      </dgm:t>
    </dgm:pt>
    <dgm:pt modelId="{76CBFECA-0EFD-42D1-9188-09B0848CAC68}" type="sibTrans" cxnId="{07BFFC66-4F0B-446E-B85A-8AEC252A5FD8}">
      <dgm:prSet/>
      <dgm:spPr/>
      <dgm:t>
        <a:bodyPr/>
        <a:lstStyle/>
        <a:p>
          <a:endParaRPr lang="it-IT" sz="1800"/>
        </a:p>
      </dgm:t>
    </dgm:pt>
    <dgm:pt modelId="{3EF9DE6B-B20F-41FB-B7EA-8C0737F0228F}">
      <dgm:prSet custT="1"/>
      <dgm:spPr/>
      <dgm:t>
        <a:bodyPr/>
        <a:lstStyle/>
        <a:p>
          <a:r>
            <a:rPr lang="it-IT" sz="1800"/>
            <a:t>LUIGI</a:t>
          </a:r>
        </a:p>
      </dgm:t>
    </dgm:pt>
    <dgm:pt modelId="{6EFD3F1E-322A-4FAB-9844-087DB5DC3D4E}" type="parTrans" cxnId="{BE35FD91-CB58-433F-BC75-3C0E2BB5611F}">
      <dgm:prSet/>
      <dgm:spPr>
        <a:solidFill>
          <a:schemeClr val="accent6"/>
        </a:solidFill>
      </dgm:spPr>
      <dgm:t>
        <a:bodyPr/>
        <a:lstStyle/>
        <a:p>
          <a:endParaRPr lang="it-IT" sz="1800"/>
        </a:p>
      </dgm:t>
    </dgm:pt>
    <dgm:pt modelId="{B4F4C0C3-2ACE-40F8-92CC-1962FF5BA466}" type="sibTrans" cxnId="{BE35FD91-CB58-433F-BC75-3C0E2BB5611F}">
      <dgm:prSet/>
      <dgm:spPr/>
      <dgm:t>
        <a:bodyPr/>
        <a:lstStyle/>
        <a:p>
          <a:endParaRPr lang="it-IT" sz="1800"/>
        </a:p>
      </dgm:t>
    </dgm:pt>
    <dgm:pt modelId="{AEBA8466-372A-4D44-B24B-8926AECAE796}">
      <dgm:prSet custT="1"/>
      <dgm:spPr/>
      <dgm:t>
        <a:bodyPr/>
        <a:lstStyle/>
        <a:p>
          <a:r>
            <a:rPr lang="it-IT" sz="1800"/>
            <a:t>ANNA</a:t>
          </a:r>
        </a:p>
      </dgm:t>
    </dgm:pt>
    <dgm:pt modelId="{FC891C30-CB84-4967-80EF-B4FE828D6A60}" type="parTrans" cxnId="{6710859B-5F47-41B7-9D04-19D5C44C4F2B}">
      <dgm:prSet/>
      <dgm:spPr>
        <a:solidFill>
          <a:schemeClr val="accent6"/>
        </a:solidFill>
      </dgm:spPr>
      <dgm:t>
        <a:bodyPr/>
        <a:lstStyle/>
        <a:p>
          <a:endParaRPr lang="it-IT" sz="1800"/>
        </a:p>
      </dgm:t>
    </dgm:pt>
    <dgm:pt modelId="{AAD1B04C-9209-406B-9C00-05195D9DD839}" type="sibTrans" cxnId="{6710859B-5F47-41B7-9D04-19D5C44C4F2B}">
      <dgm:prSet/>
      <dgm:spPr/>
      <dgm:t>
        <a:bodyPr/>
        <a:lstStyle/>
        <a:p>
          <a:endParaRPr lang="it-IT" sz="1800"/>
        </a:p>
      </dgm:t>
    </dgm:pt>
    <dgm:pt modelId="{6137AB3E-A2B0-426E-A2F6-38E40B648FE2}">
      <dgm:prSet custT="1"/>
      <dgm:spPr/>
      <dgm:t>
        <a:bodyPr/>
        <a:lstStyle/>
        <a:p>
          <a:r>
            <a:rPr lang="it-IT" sz="1800"/>
            <a:t>DAVIDE</a:t>
          </a:r>
        </a:p>
      </dgm:t>
    </dgm:pt>
    <dgm:pt modelId="{CA29D73B-9A08-475B-B217-A5D45575CAE8}" type="parTrans" cxnId="{0A64571B-362C-4B4B-B4E5-525947D29A4A}">
      <dgm:prSet/>
      <dgm:spPr>
        <a:solidFill>
          <a:schemeClr val="accent6"/>
        </a:solidFill>
      </dgm:spPr>
      <dgm:t>
        <a:bodyPr/>
        <a:lstStyle/>
        <a:p>
          <a:endParaRPr lang="it-IT" sz="1800"/>
        </a:p>
      </dgm:t>
    </dgm:pt>
    <dgm:pt modelId="{B72A7382-BEDB-4E3B-93C0-574D8FC56BD9}" type="sibTrans" cxnId="{0A64571B-362C-4B4B-B4E5-525947D29A4A}">
      <dgm:prSet/>
      <dgm:spPr/>
      <dgm:t>
        <a:bodyPr/>
        <a:lstStyle/>
        <a:p>
          <a:endParaRPr lang="it-IT" sz="1800"/>
        </a:p>
      </dgm:t>
    </dgm:pt>
    <dgm:pt modelId="{41D7D8A9-74DF-45AD-8BE6-9A6EE30D08B6}">
      <dgm:prSet custT="1"/>
      <dgm:spPr>
        <a:solidFill>
          <a:schemeClr val="accent6"/>
        </a:solidFill>
        <a:ln>
          <a:solidFill>
            <a:schemeClr val="accent6"/>
          </a:solidFill>
        </a:ln>
      </dgm:spPr>
      <dgm:t>
        <a:bodyPr/>
        <a:lstStyle/>
        <a:p>
          <a:r>
            <a:rPr lang="it-IT" sz="1200"/>
            <a:t>VALENTINA</a:t>
          </a:r>
          <a:endParaRPr lang="it-IT" sz="1800"/>
        </a:p>
      </dgm:t>
    </dgm:pt>
    <dgm:pt modelId="{77B67517-089F-4BCA-A3C7-9CDC0981D1B7}" type="parTrans" cxnId="{B948981E-9C00-45AA-92D1-9697073539D3}">
      <dgm:prSet/>
      <dgm:spPr>
        <a:solidFill>
          <a:schemeClr val="accent6"/>
        </a:solidFill>
      </dgm:spPr>
      <dgm:t>
        <a:bodyPr/>
        <a:lstStyle/>
        <a:p>
          <a:endParaRPr lang="it-IT" sz="1800"/>
        </a:p>
      </dgm:t>
    </dgm:pt>
    <dgm:pt modelId="{1C3C4F03-63C8-4CDB-B73D-03D631D87F2B}" type="sibTrans" cxnId="{B948981E-9C00-45AA-92D1-9697073539D3}">
      <dgm:prSet/>
      <dgm:spPr/>
      <dgm:t>
        <a:bodyPr/>
        <a:lstStyle/>
        <a:p>
          <a:endParaRPr lang="it-IT" sz="1800"/>
        </a:p>
      </dgm:t>
    </dgm:pt>
    <dgm:pt modelId="{9DA74659-389B-42E6-B57E-33C746595FC6}">
      <dgm:prSet custT="1"/>
      <dgm:spPr>
        <a:solidFill>
          <a:schemeClr val="accent6"/>
        </a:solidFill>
        <a:ln>
          <a:solidFill>
            <a:schemeClr val="accent6"/>
          </a:solidFill>
        </a:ln>
      </dgm:spPr>
      <dgm:t>
        <a:bodyPr/>
        <a:lstStyle/>
        <a:p>
          <a:r>
            <a:rPr lang="it-IT" sz="1800"/>
            <a:t>LUIGI</a:t>
          </a:r>
        </a:p>
      </dgm:t>
    </dgm:pt>
    <dgm:pt modelId="{10CBA72B-FE71-4BA7-8008-C9828AAE9780}" type="parTrans" cxnId="{17297D65-21AD-4B29-8F84-A239D88DFDF5}">
      <dgm:prSet/>
      <dgm:spPr>
        <a:solidFill>
          <a:schemeClr val="accent6"/>
        </a:solidFill>
      </dgm:spPr>
      <dgm:t>
        <a:bodyPr/>
        <a:lstStyle/>
        <a:p>
          <a:endParaRPr lang="it-IT" sz="1800"/>
        </a:p>
      </dgm:t>
    </dgm:pt>
    <dgm:pt modelId="{7949104C-EF9D-4153-9491-931C49A48DE2}" type="sibTrans" cxnId="{17297D65-21AD-4B29-8F84-A239D88DFDF5}">
      <dgm:prSet/>
      <dgm:spPr/>
      <dgm:t>
        <a:bodyPr/>
        <a:lstStyle/>
        <a:p>
          <a:endParaRPr lang="it-IT" sz="1800"/>
        </a:p>
      </dgm:t>
    </dgm:pt>
    <dgm:pt modelId="{4411DC3F-30A9-4C44-BEDD-3B175ACDC169}">
      <dgm:prSet custT="1"/>
      <dgm:spPr/>
      <dgm:t>
        <a:bodyPr/>
        <a:lstStyle/>
        <a:p>
          <a:r>
            <a:rPr lang="it-IT" sz="1100"/>
            <a:t>ALESSANDRO</a:t>
          </a:r>
          <a:endParaRPr lang="it-IT" sz="1800"/>
        </a:p>
      </dgm:t>
    </dgm:pt>
    <dgm:pt modelId="{6A5E3F5D-C91A-4909-9965-97CD809A824E}" type="parTrans" cxnId="{70436639-0EB7-43BB-94B2-53A6E11AA7E4}">
      <dgm:prSet/>
      <dgm:spPr>
        <a:solidFill>
          <a:schemeClr val="accent6"/>
        </a:solidFill>
      </dgm:spPr>
      <dgm:t>
        <a:bodyPr/>
        <a:lstStyle/>
        <a:p>
          <a:endParaRPr lang="it-IT" sz="1800"/>
        </a:p>
      </dgm:t>
    </dgm:pt>
    <dgm:pt modelId="{15134032-2271-4CC1-A289-D494938740D2}" type="sibTrans" cxnId="{70436639-0EB7-43BB-94B2-53A6E11AA7E4}">
      <dgm:prSet/>
      <dgm:spPr/>
      <dgm:t>
        <a:bodyPr/>
        <a:lstStyle/>
        <a:p>
          <a:endParaRPr lang="it-IT" sz="1800"/>
        </a:p>
      </dgm:t>
    </dgm:pt>
    <dgm:pt modelId="{E2B1E603-6704-4998-9824-9B05DA95C8F6}">
      <dgm:prSet custT="1"/>
      <dgm:spPr>
        <a:solidFill>
          <a:schemeClr val="accent4">
            <a:lumMod val="20000"/>
            <a:lumOff val="80000"/>
          </a:schemeClr>
        </a:solidFill>
      </dgm:spPr>
      <dgm:t>
        <a:bodyPr anchor="t"/>
        <a:lstStyle/>
        <a:p>
          <a:pPr algn="l"/>
          <a:r>
            <a:rPr lang="it-IT" sz="1800">
              <a:solidFill>
                <a:schemeClr val="accent4">
                  <a:lumMod val="75000"/>
                </a:schemeClr>
              </a:solidFill>
            </a:rPr>
            <a:t>TECHNICAL TEAM</a:t>
          </a:r>
        </a:p>
      </dgm:t>
    </dgm:pt>
    <dgm:pt modelId="{3B70C85F-9FD4-4FF9-9DDB-70C2B27CB082}" type="parTrans" cxnId="{30CF16DA-96B8-4C16-A597-EDEEBD5FEE62}">
      <dgm:prSet/>
      <dgm:spPr/>
      <dgm:t>
        <a:bodyPr/>
        <a:lstStyle/>
        <a:p>
          <a:endParaRPr lang="it-IT" sz="1800"/>
        </a:p>
      </dgm:t>
    </dgm:pt>
    <dgm:pt modelId="{F7A3A837-C993-4555-A2D7-15907088614C}" type="sibTrans" cxnId="{30CF16DA-96B8-4C16-A597-EDEEBD5FEE62}">
      <dgm:prSet/>
      <dgm:spPr/>
      <dgm:t>
        <a:bodyPr/>
        <a:lstStyle/>
        <a:p>
          <a:endParaRPr lang="it-IT" sz="1800"/>
        </a:p>
      </dgm:t>
    </dgm:pt>
    <dgm:pt modelId="{76EC5A1F-3E5A-4964-B91E-1FC5B5E70557}">
      <dgm:prSet custT="1"/>
      <dgm:spPr>
        <a:solidFill>
          <a:schemeClr val="accent6">
            <a:lumMod val="20000"/>
            <a:lumOff val="80000"/>
          </a:schemeClr>
        </a:solidFill>
      </dgm:spPr>
      <dgm:t>
        <a:bodyPr anchor="t"/>
        <a:lstStyle/>
        <a:p>
          <a:pPr algn="ctr"/>
          <a:r>
            <a:rPr lang="it-IT" sz="1400">
              <a:solidFill>
                <a:schemeClr val="accent6"/>
              </a:solidFill>
            </a:rPr>
            <a:t>POWER BI SPECIALISTS</a:t>
          </a:r>
        </a:p>
      </dgm:t>
    </dgm:pt>
    <dgm:pt modelId="{C6379070-8474-440E-B346-FD6BA5B59D17}" type="parTrans" cxnId="{50C58FC8-32D2-4674-B2E7-099A50618C19}">
      <dgm:prSet/>
      <dgm:spPr/>
      <dgm:t>
        <a:bodyPr/>
        <a:lstStyle/>
        <a:p>
          <a:endParaRPr lang="it-IT" sz="1800"/>
        </a:p>
      </dgm:t>
    </dgm:pt>
    <dgm:pt modelId="{F94F9795-6B56-4861-B5FC-BB337AE55145}" type="sibTrans" cxnId="{50C58FC8-32D2-4674-B2E7-099A50618C19}">
      <dgm:prSet/>
      <dgm:spPr/>
      <dgm:t>
        <a:bodyPr/>
        <a:lstStyle/>
        <a:p>
          <a:endParaRPr lang="it-IT" sz="1800"/>
        </a:p>
      </dgm:t>
    </dgm:pt>
    <dgm:pt modelId="{E32CE330-40D9-43B2-AFAA-4405DE010926}" type="pres">
      <dgm:prSet presAssocID="{CBACABF9-4BB5-45C5-9B73-3F6E0F95156E}" presName="mainComposite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CF184A10-ABAC-4659-931E-B0B7841FDC5A}" type="pres">
      <dgm:prSet presAssocID="{CBACABF9-4BB5-45C5-9B73-3F6E0F95156E}" presName="hierFlow" presStyleCnt="0"/>
      <dgm:spPr/>
    </dgm:pt>
    <dgm:pt modelId="{320D99CF-10FD-43D7-A352-4758F8E299E5}" type="pres">
      <dgm:prSet presAssocID="{CBACABF9-4BB5-45C5-9B73-3F6E0F95156E}" presName="firstBuf" presStyleCnt="0"/>
      <dgm:spPr/>
    </dgm:pt>
    <dgm:pt modelId="{70C68C3C-61C2-4A13-88CA-1DA9A70F1B15}" type="pres">
      <dgm:prSet presAssocID="{CBACABF9-4BB5-45C5-9B73-3F6E0F95156E}" presName="hierChild1" presStyleCnt="0">
        <dgm:presLayoutVars>
          <dgm:chPref val="1"/>
          <dgm:animOne val="branch"/>
          <dgm:animLvl val="lvl"/>
        </dgm:presLayoutVars>
      </dgm:prSet>
      <dgm:spPr/>
    </dgm:pt>
    <dgm:pt modelId="{EDFAE339-9DBE-4CA3-B734-EDD58D9F2F4C}" type="pres">
      <dgm:prSet presAssocID="{BE9F7971-37DC-4DD4-BA02-FFAF41A1F17F}" presName="Name14" presStyleCnt="0"/>
      <dgm:spPr/>
    </dgm:pt>
    <dgm:pt modelId="{28D3C8E7-36B8-4AB0-BC52-95DC025F351E}" type="pres">
      <dgm:prSet presAssocID="{BE9F7971-37DC-4DD4-BA02-FFAF41A1F17F}" presName="level1Shape" presStyleLbl="node0" presStyleIdx="0" presStyleCnt="1" custScaleX="1114724" custScaleY="838607" custLinFactX="-300000" custLinFactY="500000" custLinFactNeighborX="-362237" custLinFactNeighborY="533571">
        <dgm:presLayoutVars>
          <dgm:chPref val="3"/>
        </dgm:presLayoutVars>
      </dgm:prSet>
      <dgm:spPr/>
    </dgm:pt>
    <dgm:pt modelId="{B1B5CE5F-065D-47E1-ADA4-125502E4A54F}" type="pres">
      <dgm:prSet presAssocID="{BE9F7971-37DC-4DD4-BA02-FFAF41A1F17F}" presName="hierChild2" presStyleCnt="0"/>
      <dgm:spPr/>
    </dgm:pt>
    <dgm:pt modelId="{6DA90C8E-9278-48A4-95FF-6AEFD4321156}" type="pres">
      <dgm:prSet presAssocID="{2DD6712D-1710-411F-B284-0003B6FC07F5}" presName="Name19" presStyleLbl="parChTrans1D2" presStyleIdx="0" presStyleCnt="10"/>
      <dgm:spPr/>
    </dgm:pt>
    <dgm:pt modelId="{779E4AC8-24D1-4A05-93A0-15A4FF1D6FCF}" type="pres">
      <dgm:prSet presAssocID="{026A31B3-64B9-4217-993E-52F2120EDC85}" presName="Name21" presStyleCnt="0"/>
      <dgm:spPr/>
    </dgm:pt>
    <dgm:pt modelId="{3705AB47-34DF-4139-974F-8AC8F9B8A641}" type="pres">
      <dgm:prSet presAssocID="{026A31B3-64B9-4217-993E-52F2120EDC85}" presName="level2Shape" presStyleLbl="node2" presStyleIdx="0" presStyleCnt="10" custScaleX="298263" custScaleY="357916" custLinFactX="-639051" custLinFactY="907942" custLinFactNeighborX="-700000" custLinFactNeighborY="1000000"/>
      <dgm:spPr/>
    </dgm:pt>
    <dgm:pt modelId="{75D0013D-9048-45CE-963F-43B4EE1B6FE4}" type="pres">
      <dgm:prSet presAssocID="{026A31B3-64B9-4217-993E-52F2120EDC85}" presName="hierChild3" presStyleCnt="0"/>
      <dgm:spPr/>
    </dgm:pt>
    <dgm:pt modelId="{4E402F26-F1A9-4516-9244-54E79A2E7B60}" type="pres">
      <dgm:prSet presAssocID="{2067B5C1-9A20-42DC-BB2D-DB1435A85842}" presName="Name19" presStyleLbl="parChTrans1D2" presStyleIdx="1" presStyleCnt="10"/>
      <dgm:spPr/>
    </dgm:pt>
    <dgm:pt modelId="{5D8DEE1F-784E-43DC-8A9D-39B449AE57BE}" type="pres">
      <dgm:prSet presAssocID="{62392AC7-5A96-489F-9599-D6488F90DEBC}" presName="Name21" presStyleCnt="0"/>
      <dgm:spPr/>
    </dgm:pt>
    <dgm:pt modelId="{E7B8AF40-A100-4CBF-8053-5226AE0C19C0}" type="pres">
      <dgm:prSet presAssocID="{62392AC7-5A96-489F-9599-D6488F90DEBC}" presName="level2Shape" presStyleLbl="node2" presStyleIdx="1" presStyleCnt="10" custScaleX="298263" custScaleY="357916" custLinFactX="-608461" custLinFactY="905792" custLinFactNeighborX="-700000" custLinFactNeighborY="1000000"/>
      <dgm:spPr/>
    </dgm:pt>
    <dgm:pt modelId="{50EFC83B-C505-433A-9806-F9C9CBC511FA}" type="pres">
      <dgm:prSet presAssocID="{62392AC7-5A96-489F-9599-D6488F90DEBC}" presName="hierChild3" presStyleCnt="0"/>
      <dgm:spPr/>
    </dgm:pt>
    <dgm:pt modelId="{E4F8C74B-3FD9-4CDD-BC2D-1646114AFF45}" type="pres">
      <dgm:prSet presAssocID="{C85CF157-6837-4D29-AAFD-0F526FA6E1FE}" presName="Name19" presStyleLbl="parChTrans1D2" presStyleIdx="2" presStyleCnt="10"/>
      <dgm:spPr/>
    </dgm:pt>
    <dgm:pt modelId="{845BEB4E-F214-4B43-9D79-EB2BD2E16003}" type="pres">
      <dgm:prSet presAssocID="{D266818B-6F5F-4EC3-99C8-EFDB42EB45B0}" presName="Name21" presStyleCnt="0"/>
      <dgm:spPr/>
    </dgm:pt>
    <dgm:pt modelId="{5F613FAD-8BE6-436B-9854-C2306B1C41A9}" type="pres">
      <dgm:prSet presAssocID="{D266818B-6F5F-4EC3-99C8-EFDB42EB45B0}" presName="level2Shape" presStyleLbl="node2" presStyleIdx="2" presStyleCnt="10" custScaleX="298263" custScaleY="357916" custLinFactX="-600000" custLinFactY="907302" custLinFactNeighborX="-680798" custLinFactNeighborY="1000000"/>
      <dgm:spPr/>
    </dgm:pt>
    <dgm:pt modelId="{B12BF116-310E-46A3-B05C-5FB2D5C39B77}" type="pres">
      <dgm:prSet presAssocID="{D266818B-6F5F-4EC3-99C8-EFDB42EB45B0}" presName="hierChild3" presStyleCnt="0"/>
      <dgm:spPr/>
    </dgm:pt>
    <dgm:pt modelId="{48470BA1-775A-4E57-A9F2-DEA499182704}" type="pres">
      <dgm:prSet presAssocID="{A810D1E4-F6A2-4CDF-8850-00FF880F4EBD}" presName="Name19" presStyleLbl="parChTrans1D2" presStyleIdx="3" presStyleCnt="10"/>
      <dgm:spPr/>
    </dgm:pt>
    <dgm:pt modelId="{767A2956-E18A-4463-BD5C-5B2C191D53DB}" type="pres">
      <dgm:prSet presAssocID="{AD5AC0BC-583E-4DFA-BA31-E1DA1B589964}" presName="Name21" presStyleCnt="0"/>
      <dgm:spPr/>
    </dgm:pt>
    <dgm:pt modelId="{323E8E40-F4E9-40D8-8622-C64D32A11710}" type="pres">
      <dgm:prSet presAssocID="{AD5AC0BC-583E-4DFA-BA31-E1DA1B589964}" presName="level2Shape" presStyleLbl="node2" presStyleIdx="3" presStyleCnt="10" custScaleX="298263" custScaleY="357916" custLinFactX="-412346" custLinFactY="906702" custLinFactNeighborX="-500000" custLinFactNeighborY="1000000"/>
      <dgm:spPr/>
    </dgm:pt>
    <dgm:pt modelId="{E1D5A44F-DBC3-4EFE-890C-B1D892EDDCF7}" type="pres">
      <dgm:prSet presAssocID="{AD5AC0BC-583E-4DFA-BA31-E1DA1B589964}" presName="hierChild3" presStyleCnt="0"/>
      <dgm:spPr/>
    </dgm:pt>
    <dgm:pt modelId="{4A38AB19-A3C9-494D-B0B3-A9CE8C78A0BF}" type="pres">
      <dgm:prSet presAssocID="{6EFD3F1E-322A-4FAB-9844-087DB5DC3D4E}" presName="Name19" presStyleLbl="parChTrans1D2" presStyleIdx="4" presStyleCnt="10"/>
      <dgm:spPr/>
    </dgm:pt>
    <dgm:pt modelId="{41423698-9F10-4C22-91B5-08020128B58D}" type="pres">
      <dgm:prSet presAssocID="{3EF9DE6B-B20F-41FB-B7EA-8C0737F0228F}" presName="Name21" presStyleCnt="0"/>
      <dgm:spPr/>
    </dgm:pt>
    <dgm:pt modelId="{B31B47C3-106B-499E-8957-297E792A1B41}" type="pres">
      <dgm:prSet presAssocID="{3EF9DE6B-B20F-41FB-B7EA-8C0737F0228F}" presName="level2Shape" presStyleLbl="node2" presStyleIdx="4" presStyleCnt="10" custScaleX="298263" custScaleY="357916" custLinFactX="-400000" custLinFactY="901936" custLinFactNeighborX="-462471" custLinFactNeighborY="1000000"/>
      <dgm:spPr/>
    </dgm:pt>
    <dgm:pt modelId="{0AA8CB4D-B800-45E5-886E-58A684473384}" type="pres">
      <dgm:prSet presAssocID="{3EF9DE6B-B20F-41FB-B7EA-8C0737F0228F}" presName="hierChild3" presStyleCnt="0"/>
      <dgm:spPr/>
    </dgm:pt>
    <dgm:pt modelId="{25303DE2-5491-4ACD-B87A-1B0B9F27ED14}" type="pres">
      <dgm:prSet presAssocID="{FC891C30-CB84-4967-80EF-B4FE828D6A60}" presName="Name19" presStyleLbl="parChTrans1D2" presStyleIdx="5" presStyleCnt="10"/>
      <dgm:spPr/>
    </dgm:pt>
    <dgm:pt modelId="{D8C5E6C7-25E3-4897-A4F5-9A872BC389D6}" type="pres">
      <dgm:prSet presAssocID="{AEBA8466-372A-4D44-B24B-8926AECAE796}" presName="Name21" presStyleCnt="0"/>
      <dgm:spPr/>
    </dgm:pt>
    <dgm:pt modelId="{9E6BB783-F5E6-45E1-B87D-32B8E08C387C}" type="pres">
      <dgm:prSet presAssocID="{AEBA8466-372A-4D44-B24B-8926AECAE796}" presName="level2Shape" presStyleLbl="node2" presStyleIdx="5" presStyleCnt="10" custScaleX="298263" custScaleY="357916" custLinFactX="-400000" custLinFactY="911317" custLinFactNeighborX="-416434" custLinFactNeighborY="1000000"/>
      <dgm:spPr/>
    </dgm:pt>
    <dgm:pt modelId="{57A389E4-15D9-425A-805B-9BC0E11D4056}" type="pres">
      <dgm:prSet presAssocID="{AEBA8466-372A-4D44-B24B-8926AECAE796}" presName="hierChild3" presStyleCnt="0"/>
      <dgm:spPr/>
    </dgm:pt>
    <dgm:pt modelId="{4116F189-4386-40A9-B4FF-CAEAAF8D6C4E}" type="pres">
      <dgm:prSet presAssocID="{CA29D73B-9A08-475B-B217-A5D45575CAE8}" presName="Name19" presStyleLbl="parChTrans1D2" presStyleIdx="6" presStyleCnt="10"/>
      <dgm:spPr/>
    </dgm:pt>
    <dgm:pt modelId="{2DD86576-B166-4A1E-9266-A31FC135CDD2}" type="pres">
      <dgm:prSet presAssocID="{6137AB3E-A2B0-426E-A2F6-38E40B648FE2}" presName="Name21" presStyleCnt="0"/>
      <dgm:spPr/>
    </dgm:pt>
    <dgm:pt modelId="{20092364-1F9C-452A-BC99-39B32B61D8F3}" type="pres">
      <dgm:prSet presAssocID="{6137AB3E-A2B0-426E-A2F6-38E40B648FE2}" presName="level2Shape" presStyleLbl="node2" presStyleIdx="6" presStyleCnt="10" custScaleX="298263" custScaleY="357916" custLinFactX="-359706" custLinFactY="912089" custLinFactNeighborX="-400000" custLinFactNeighborY="1000000"/>
      <dgm:spPr/>
    </dgm:pt>
    <dgm:pt modelId="{F656496F-12F4-4002-AF01-1AC0E452B1F2}" type="pres">
      <dgm:prSet presAssocID="{6137AB3E-A2B0-426E-A2F6-38E40B648FE2}" presName="hierChild3" presStyleCnt="0"/>
      <dgm:spPr/>
    </dgm:pt>
    <dgm:pt modelId="{E3495E5A-7115-4EE3-9367-C7E6D1615E53}" type="pres">
      <dgm:prSet presAssocID="{77B67517-089F-4BCA-A3C7-9CDC0981D1B7}" presName="Name19" presStyleLbl="parChTrans1D2" presStyleIdx="7" presStyleCnt="10"/>
      <dgm:spPr/>
    </dgm:pt>
    <dgm:pt modelId="{15A3C71B-3A4A-42E7-923B-EB072247879A}" type="pres">
      <dgm:prSet presAssocID="{41D7D8A9-74DF-45AD-8BE6-9A6EE30D08B6}" presName="Name21" presStyleCnt="0"/>
      <dgm:spPr/>
    </dgm:pt>
    <dgm:pt modelId="{A7991080-7CC2-4633-8A3E-ABDC5BCC0494}" type="pres">
      <dgm:prSet presAssocID="{41D7D8A9-74DF-45AD-8BE6-9A6EE30D08B6}" presName="level2Shape" presStyleLbl="node2" presStyleIdx="7" presStyleCnt="10" custScaleX="298263" custScaleY="357916" custLinFactX="3659" custLinFactY="906488" custLinFactNeighborX="100000" custLinFactNeighborY="1000000"/>
      <dgm:spPr/>
    </dgm:pt>
    <dgm:pt modelId="{BBA76559-339F-4631-938B-2E41A7EB6D77}" type="pres">
      <dgm:prSet presAssocID="{41D7D8A9-74DF-45AD-8BE6-9A6EE30D08B6}" presName="hierChild3" presStyleCnt="0"/>
      <dgm:spPr/>
    </dgm:pt>
    <dgm:pt modelId="{8F7EAD7C-217F-4BAE-97FD-6E0456CEC095}" type="pres">
      <dgm:prSet presAssocID="{10CBA72B-FE71-4BA7-8008-C9828AAE9780}" presName="Name19" presStyleLbl="parChTrans1D2" presStyleIdx="8" presStyleCnt="10"/>
      <dgm:spPr/>
    </dgm:pt>
    <dgm:pt modelId="{FE8C4A88-B1FE-442F-BB4B-542B873B2743}" type="pres">
      <dgm:prSet presAssocID="{9DA74659-389B-42E6-B57E-33C746595FC6}" presName="Name21" presStyleCnt="0"/>
      <dgm:spPr/>
    </dgm:pt>
    <dgm:pt modelId="{D511A986-3B68-44A4-A9BE-6921D61F635E}" type="pres">
      <dgm:prSet presAssocID="{9DA74659-389B-42E6-B57E-33C746595FC6}" presName="level2Shape" presStyleLbl="node2" presStyleIdx="8" presStyleCnt="10" custScaleX="298263" custScaleY="357916" custLinFactX="100000" custLinFactY="901806" custLinFactNeighborX="170578" custLinFactNeighborY="1000000"/>
      <dgm:spPr/>
    </dgm:pt>
    <dgm:pt modelId="{DE3A2435-5835-4706-BCFA-6A544389D21B}" type="pres">
      <dgm:prSet presAssocID="{9DA74659-389B-42E6-B57E-33C746595FC6}" presName="hierChild3" presStyleCnt="0"/>
      <dgm:spPr/>
    </dgm:pt>
    <dgm:pt modelId="{E6730F13-DE9A-49FF-93AB-DDE7938AEB10}" type="pres">
      <dgm:prSet presAssocID="{6A5E3F5D-C91A-4909-9965-97CD809A824E}" presName="Name19" presStyleLbl="parChTrans1D2" presStyleIdx="9" presStyleCnt="10"/>
      <dgm:spPr/>
    </dgm:pt>
    <dgm:pt modelId="{57615DBB-5021-49C8-959C-8EDB982FF886}" type="pres">
      <dgm:prSet presAssocID="{4411DC3F-30A9-4C44-BEDD-3B175ACDC169}" presName="Name21" presStyleCnt="0"/>
      <dgm:spPr/>
    </dgm:pt>
    <dgm:pt modelId="{36582DB9-A8E6-4E84-BFCC-5DC0998F897E}" type="pres">
      <dgm:prSet presAssocID="{4411DC3F-30A9-4C44-BEDD-3B175ACDC169}" presName="level2Shape" presStyleLbl="node2" presStyleIdx="9" presStyleCnt="10" custScaleX="298263" custScaleY="357916" custLinFactX="-662679" custLinFactY="910279" custLinFactNeighborX="-700000" custLinFactNeighborY="1000000"/>
      <dgm:spPr/>
    </dgm:pt>
    <dgm:pt modelId="{AB9259B6-D72C-4E50-B851-524D3AAAEDFD}" type="pres">
      <dgm:prSet presAssocID="{4411DC3F-30A9-4C44-BEDD-3B175ACDC169}" presName="hierChild3" presStyleCnt="0"/>
      <dgm:spPr/>
    </dgm:pt>
    <dgm:pt modelId="{2810F82A-E718-4CE5-992E-6B95A7631422}" type="pres">
      <dgm:prSet presAssocID="{CBACABF9-4BB5-45C5-9B73-3F6E0F95156E}" presName="bgShapesFlow" presStyleCnt="0"/>
      <dgm:spPr/>
    </dgm:pt>
    <dgm:pt modelId="{8E2339A8-FAD6-4938-A248-D34C272159EF}" type="pres">
      <dgm:prSet presAssocID="{9C39AD1D-2AD5-4D1C-96AD-45BB33B283E0}" presName="rectComp" presStyleCnt="0"/>
      <dgm:spPr/>
    </dgm:pt>
    <dgm:pt modelId="{01EADC5A-3579-498D-95A2-D798DE65629A}" type="pres">
      <dgm:prSet presAssocID="{9C39AD1D-2AD5-4D1C-96AD-45BB33B283E0}" presName="bgRect" presStyleLbl="bgShp" presStyleIdx="0" presStyleCnt="4" custFlipVert="0" custScaleX="100000" custScaleY="2000000" custLinFactY="755319" custLinFactNeighborY="800000"/>
      <dgm:spPr/>
    </dgm:pt>
    <dgm:pt modelId="{0B95E10F-6C08-4F24-849F-DA652215ADF1}" type="pres">
      <dgm:prSet presAssocID="{9C39AD1D-2AD5-4D1C-96AD-45BB33B283E0}" presName="bgRectTx" presStyleLbl="bgShp" presStyleIdx="0" presStyleCnt="4">
        <dgm:presLayoutVars>
          <dgm:bulletEnabled val="1"/>
        </dgm:presLayoutVars>
      </dgm:prSet>
      <dgm:spPr/>
    </dgm:pt>
    <dgm:pt modelId="{1551F284-6C0E-4266-8123-038ED71844DA}" type="pres">
      <dgm:prSet presAssocID="{9C39AD1D-2AD5-4D1C-96AD-45BB33B283E0}" presName="spComp" presStyleCnt="0"/>
      <dgm:spPr/>
    </dgm:pt>
    <dgm:pt modelId="{6166F9C2-572B-4E93-B01B-372F084155C7}" type="pres">
      <dgm:prSet presAssocID="{9C39AD1D-2AD5-4D1C-96AD-45BB33B283E0}" presName="vSp" presStyleCnt="0"/>
      <dgm:spPr/>
    </dgm:pt>
    <dgm:pt modelId="{9669B988-F61F-4FFB-9A42-36FC5F6B8706}" type="pres">
      <dgm:prSet presAssocID="{1150D715-684D-466C-B2C9-2C9AA7ECF262}" presName="rectComp" presStyleCnt="0"/>
      <dgm:spPr/>
    </dgm:pt>
    <dgm:pt modelId="{99970565-07D4-4E2E-9447-36D5F7012F9F}" type="pres">
      <dgm:prSet presAssocID="{1150D715-684D-466C-B2C9-2C9AA7ECF262}" presName="bgRect" presStyleLbl="bgShp" presStyleIdx="1" presStyleCnt="4" custScaleX="24816" custScaleY="2000000" custLinFactY="1000000" custLinFactNeighborX="-37063" custLinFactNeighborY="1054808"/>
      <dgm:spPr/>
    </dgm:pt>
    <dgm:pt modelId="{C8119335-3E57-4DEE-B25B-D3819638D2BE}" type="pres">
      <dgm:prSet presAssocID="{1150D715-684D-466C-B2C9-2C9AA7ECF262}" presName="bgRectTx" presStyleLbl="bgShp" presStyleIdx="1" presStyleCnt="4">
        <dgm:presLayoutVars>
          <dgm:bulletEnabled val="1"/>
        </dgm:presLayoutVars>
      </dgm:prSet>
      <dgm:spPr/>
    </dgm:pt>
    <dgm:pt modelId="{2CE017A0-40E8-4F9F-AD47-C7B73E6E57C9}" type="pres">
      <dgm:prSet presAssocID="{1150D715-684D-466C-B2C9-2C9AA7ECF262}" presName="spComp" presStyleCnt="0"/>
      <dgm:spPr/>
    </dgm:pt>
    <dgm:pt modelId="{CAB65E83-DA25-4E33-86A5-8F000516E47A}" type="pres">
      <dgm:prSet presAssocID="{1150D715-684D-466C-B2C9-2C9AA7ECF262}" presName="vSp" presStyleCnt="0"/>
      <dgm:spPr/>
    </dgm:pt>
    <dgm:pt modelId="{840FD205-2710-47BB-8CEE-06458DB63669}" type="pres">
      <dgm:prSet presAssocID="{E2B1E603-6704-4998-9824-9B05DA95C8F6}" presName="rectComp" presStyleCnt="0"/>
      <dgm:spPr/>
    </dgm:pt>
    <dgm:pt modelId="{DA0F5FE9-FAD1-46F9-AFD8-53248C531323}" type="pres">
      <dgm:prSet presAssocID="{E2B1E603-6704-4998-9824-9B05DA95C8F6}" presName="bgRect" presStyleLbl="bgShp" presStyleIdx="2" presStyleCnt="4" custScaleX="42969" custScaleY="2000000" custLinFactNeighborX="439" custLinFactNeighborY="87619"/>
      <dgm:spPr/>
    </dgm:pt>
    <dgm:pt modelId="{64C12928-FD7D-4B19-8DFF-137EB54E9167}" type="pres">
      <dgm:prSet presAssocID="{E2B1E603-6704-4998-9824-9B05DA95C8F6}" presName="bgRectTx" presStyleLbl="bgShp" presStyleIdx="2" presStyleCnt="4">
        <dgm:presLayoutVars>
          <dgm:bulletEnabled val="1"/>
        </dgm:presLayoutVars>
      </dgm:prSet>
      <dgm:spPr/>
    </dgm:pt>
    <dgm:pt modelId="{8558B828-A505-4FF7-B536-881408C6D764}" type="pres">
      <dgm:prSet presAssocID="{E2B1E603-6704-4998-9824-9B05DA95C8F6}" presName="spComp" presStyleCnt="0"/>
      <dgm:spPr/>
    </dgm:pt>
    <dgm:pt modelId="{282B6968-C949-4721-831C-7D2EC6FDD98D}" type="pres">
      <dgm:prSet presAssocID="{E2B1E603-6704-4998-9824-9B05DA95C8F6}" presName="vSp" presStyleCnt="0"/>
      <dgm:spPr/>
    </dgm:pt>
    <dgm:pt modelId="{D06E1769-F8AB-46DC-96E5-341AAF1D1FC9}" type="pres">
      <dgm:prSet presAssocID="{76EC5A1F-3E5A-4964-B91E-1FC5B5E70557}" presName="rectComp" presStyleCnt="0"/>
      <dgm:spPr/>
    </dgm:pt>
    <dgm:pt modelId="{E68C9959-6A05-4F04-ABFF-C5658B6448A9}" type="pres">
      <dgm:prSet presAssocID="{76EC5A1F-3E5A-4964-B91E-1FC5B5E70557}" presName="bgRect" presStyleLbl="bgShp" presStyleIdx="3" presStyleCnt="4" custScaleX="24577" custScaleY="2000000" custLinFactY="-915259" custLinFactNeighborX="37739" custLinFactNeighborY="-1000000"/>
      <dgm:spPr/>
    </dgm:pt>
    <dgm:pt modelId="{56C384DD-1682-4A38-9BAB-1C4F3A8322A3}" type="pres">
      <dgm:prSet presAssocID="{76EC5A1F-3E5A-4964-B91E-1FC5B5E70557}" presName="bgRectTx" presStyleLbl="bgShp" presStyleIdx="3" presStyleCnt="4">
        <dgm:presLayoutVars>
          <dgm:bulletEnabled val="1"/>
        </dgm:presLayoutVars>
      </dgm:prSet>
      <dgm:spPr/>
    </dgm:pt>
  </dgm:ptLst>
  <dgm:cxnLst>
    <dgm:cxn modelId="{7C05890D-3A65-4267-AB30-AB37401DAB6F}" type="presOf" srcId="{2DD6712D-1710-411F-B284-0003B6FC07F5}" destId="{6DA90C8E-9278-48A4-95FF-6AEFD4321156}" srcOrd="0" destOrd="0" presId="urn:microsoft.com/office/officeart/2005/8/layout/hierarchy6"/>
    <dgm:cxn modelId="{84AE7614-AF15-48DB-A9A7-059EB077BDDD}" srcId="{BE9F7971-37DC-4DD4-BA02-FFAF41A1F17F}" destId="{026A31B3-64B9-4217-993E-52F2120EDC85}" srcOrd="0" destOrd="0" parTransId="{2DD6712D-1710-411F-B284-0003B6FC07F5}" sibTransId="{BC64BA47-2827-4A85-B92D-41346EA55254}"/>
    <dgm:cxn modelId="{0A64571B-362C-4B4B-B4E5-525947D29A4A}" srcId="{BE9F7971-37DC-4DD4-BA02-FFAF41A1F17F}" destId="{6137AB3E-A2B0-426E-A2F6-38E40B648FE2}" srcOrd="6" destOrd="0" parTransId="{CA29D73B-9A08-475B-B217-A5D45575CAE8}" sibTransId="{B72A7382-BEDB-4E3B-93C0-574D8FC56BD9}"/>
    <dgm:cxn modelId="{B948981E-9C00-45AA-92D1-9697073539D3}" srcId="{BE9F7971-37DC-4DD4-BA02-FFAF41A1F17F}" destId="{41D7D8A9-74DF-45AD-8BE6-9A6EE30D08B6}" srcOrd="7" destOrd="0" parTransId="{77B67517-089F-4BCA-A3C7-9CDC0981D1B7}" sibTransId="{1C3C4F03-63C8-4CDB-B73D-03D631D87F2B}"/>
    <dgm:cxn modelId="{6B106524-EE88-4EA8-8839-49C291AAE2A5}" type="presOf" srcId="{CBACABF9-4BB5-45C5-9B73-3F6E0F95156E}" destId="{E32CE330-40D9-43B2-AFAA-4405DE010926}" srcOrd="0" destOrd="0" presId="urn:microsoft.com/office/officeart/2005/8/layout/hierarchy6"/>
    <dgm:cxn modelId="{4E455F2A-9CF3-4383-8DF2-E5D113B898CE}" type="presOf" srcId="{2067B5C1-9A20-42DC-BB2D-DB1435A85842}" destId="{4E402F26-F1A9-4516-9244-54E79A2E7B60}" srcOrd="0" destOrd="0" presId="urn:microsoft.com/office/officeart/2005/8/layout/hierarchy6"/>
    <dgm:cxn modelId="{9418442A-492C-4A44-AF78-846CD602A2D9}" type="presOf" srcId="{AEBA8466-372A-4D44-B24B-8926AECAE796}" destId="{9E6BB783-F5E6-45E1-B87D-32B8E08C387C}" srcOrd="0" destOrd="0" presId="urn:microsoft.com/office/officeart/2005/8/layout/hierarchy6"/>
    <dgm:cxn modelId="{96999B2B-6817-43DC-ACF6-2ED424CE9DD0}" srcId="{CBACABF9-4BB5-45C5-9B73-3F6E0F95156E}" destId="{BE9F7971-37DC-4DD4-BA02-FFAF41A1F17F}" srcOrd="0" destOrd="0" parTransId="{F91AB12D-9EFD-4A0A-B6F1-C957F814BDD5}" sibTransId="{58F335FE-743E-4B88-A3E2-A649A7289DAF}"/>
    <dgm:cxn modelId="{A3475E30-4A27-4E08-89DB-5E64B023DFCB}" type="presOf" srcId="{10CBA72B-FE71-4BA7-8008-C9828AAE9780}" destId="{8F7EAD7C-217F-4BAE-97FD-6E0456CEC095}" srcOrd="0" destOrd="0" presId="urn:microsoft.com/office/officeart/2005/8/layout/hierarchy6"/>
    <dgm:cxn modelId="{6286CB34-DD5A-428C-8E0E-4232F1160E6C}" type="presOf" srcId="{76EC5A1F-3E5A-4964-B91E-1FC5B5E70557}" destId="{56C384DD-1682-4A38-9BAB-1C4F3A8322A3}" srcOrd="1" destOrd="0" presId="urn:microsoft.com/office/officeart/2005/8/layout/hierarchy6"/>
    <dgm:cxn modelId="{70436639-0EB7-43BB-94B2-53A6E11AA7E4}" srcId="{BE9F7971-37DC-4DD4-BA02-FFAF41A1F17F}" destId="{4411DC3F-30A9-4C44-BEDD-3B175ACDC169}" srcOrd="9" destOrd="0" parTransId="{6A5E3F5D-C91A-4909-9965-97CD809A824E}" sibTransId="{15134032-2271-4CC1-A289-D494938740D2}"/>
    <dgm:cxn modelId="{E19CFA3C-C349-4B95-871A-CE14F0A346DB}" type="presOf" srcId="{E2B1E603-6704-4998-9824-9B05DA95C8F6}" destId="{64C12928-FD7D-4B19-8DFF-137EB54E9167}" srcOrd="1" destOrd="0" presId="urn:microsoft.com/office/officeart/2005/8/layout/hierarchy6"/>
    <dgm:cxn modelId="{B3B9655B-C048-40F5-A9F5-B72C4569D081}" type="presOf" srcId="{FC891C30-CB84-4967-80EF-B4FE828D6A60}" destId="{25303DE2-5491-4ACD-B87A-1B0B9F27ED14}" srcOrd="0" destOrd="0" presId="urn:microsoft.com/office/officeart/2005/8/layout/hierarchy6"/>
    <dgm:cxn modelId="{C7CCEE5F-E27A-4A19-B5C7-FA973D0417D6}" type="presOf" srcId="{77B67517-089F-4BCA-A3C7-9CDC0981D1B7}" destId="{E3495E5A-7115-4EE3-9367-C7E6D1615E53}" srcOrd="0" destOrd="0" presId="urn:microsoft.com/office/officeart/2005/8/layout/hierarchy6"/>
    <dgm:cxn modelId="{17297D65-21AD-4B29-8F84-A239D88DFDF5}" srcId="{BE9F7971-37DC-4DD4-BA02-FFAF41A1F17F}" destId="{9DA74659-389B-42E6-B57E-33C746595FC6}" srcOrd="8" destOrd="0" parTransId="{10CBA72B-FE71-4BA7-8008-C9828AAE9780}" sibTransId="{7949104C-EF9D-4153-9491-931C49A48DE2}"/>
    <dgm:cxn modelId="{07BFFC66-4F0B-446E-B85A-8AEC252A5FD8}" srcId="{BE9F7971-37DC-4DD4-BA02-FFAF41A1F17F}" destId="{AD5AC0BC-583E-4DFA-BA31-E1DA1B589964}" srcOrd="3" destOrd="0" parTransId="{A810D1E4-F6A2-4CDF-8850-00FF880F4EBD}" sibTransId="{76CBFECA-0EFD-42D1-9188-09B0848CAC68}"/>
    <dgm:cxn modelId="{E3782848-958C-4F68-B362-0E1521952DF3}" type="presOf" srcId="{1150D715-684D-466C-B2C9-2C9AA7ECF262}" destId="{99970565-07D4-4E2E-9447-36D5F7012F9F}" srcOrd="0" destOrd="0" presId="urn:microsoft.com/office/officeart/2005/8/layout/hierarchy6"/>
    <dgm:cxn modelId="{326EF348-DDB7-4DAD-851D-8847A3449524}" type="presOf" srcId="{1150D715-684D-466C-B2C9-2C9AA7ECF262}" destId="{C8119335-3E57-4DEE-B25B-D3819638D2BE}" srcOrd="1" destOrd="0" presId="urn:microsoft.com/office/officeart/2005/8/layout/hierarchy6"/>
    <dgm:cxn modelId="{9652CA54-AE53-4D61-ADC6-65C008D6D1E3}" type="presOf" srcId="{A810D1E4-F6A2-4CDF-8850-00FF880F4EBD}" destId="{48470BA1-775A-4E57-A9F2-DEA499182704}" srcOrd="0" destOrd="0" presId="urn:microsoft.com/office/officeart/2005/8/layout/hierarchy6"/>
    <dgm:cxn modelId="{A5B80375-7FB7-4507-B086-D942959133B1}" type="presOf" srcId="{D266818B-6F5F-4EC3-99C8-EFDB42EB45B0}" destId="{5F613FAD-8BE6-436B-9854-C2306B1C41A9}" srcOrd="0" destOrd="0" presId="urn:microsoft.com/office/officeart/2005/8/layout/hierarchy6"/>
    <dgm:cxn modelId="{0A61197B-BFE0-467B-8DD3-0BE237E6465E}" type="presOf" srcId="{CA29D73B-9A08-475B-B217-A5D45575CAE8}" destId="{4116F189-4386-40A9-B4FF-CAEAAF8D6C4E}" srcOrd="0" destOrd="0" presId="urn:microsoft.com/office/officeart/2005/8/layout/hierarchy6"/>
    <dgm:cxn modelId="{D6CDE888-9507-4C6B-A93E-A217E562485F}" type="presOf" srcId="{41D7D8A9-74DF-45AD-8BE6-9A6EE30D08B6}" destId="{A7991080-7CC2-4633-8A3E-ABDC5BCC0494}" srcOrd="0" destOrd="0" presId="urn:microsoft.com/office/officeart/2005/8/layout/hierarchy6"/>
    <dgm:cxn modelId="{0EDB258B-B9F4-4886-8A86-7C93ECCC1A0E}" srcId="{BE9F7971-37DC-4DD4-BA02-FFAF41A1F17F}" destId="{62392AC7-5A96-489F-9599-D6488F90DEBC}" srcOrd="1" destOrd="0" parTransId="{2067B5C1-9A20-42DC-BB2D-DB1435A85842}" sibTransId="{21FE34B6-830D-4A8A-9C03-0D79D4CC4EB0}"/>
    <dgm:cxn modelId="{BE35FD91-CB58-433F-BC75-3C0E2BB5611F}" srcId="{BE9F7971-37DC-4DD4-BA02-FFAF41A1F17F}" destId="{3EF9DE6B-B20F-41FB-B7EA-8C0737F0228F}" srcOrd="4" destOrd="0" parTransId="{6EFD3F1E-322A-4FAB-9844-087DB5DC3D4E}" sibTransId="{B4F4C0C3-2ACE-40F8-92CC-1962FF5BA466}"/>
    <dgm:cxn modelId="{9A54E892-51A7-486B-937B-1AA906F4AE31}" type="presOf" srcId="{76EC5A1F-3E5A-4964-B91E-1FC5B5E70557}" destId="{E68C9959-6A05-4F04-ABFF-C5658B6448A9}" srcOrd="0" destOrd="0" presId="urn:microsoft.com/office/officeart/2005/8/layout/hierarchy6"/>
    <dgm:cxn modelId="{6710859B-5F47-41B7-9D04-19D5C44C4F2B}" srcId="{BE9F7971-37DC-4DD4-BA02-FFAF41A1F17F}" destId="{AEBA8466-372A-4D44-B24B-8926AECAE796}" srcOrd="5" destOrd="0" parTransId="{FC891C30-CB84-4967-80EF-B4FE828D6A60}" sibTransId="{AAD1B04C-9209-406B-9C00-05195D9DD839}"/>
    <dgm:cxn modelId="{C07F019E-ECDE-4D0B-B595-ECB42FECCB69}" type="presOf" srcId="{E2B1E603-6704-4998-9824-9B05DA95C8F6}" destId="{DA0F5FE9-FAD1-46F9-AFD8-53248C531323}" srcOrd="0" destOrd="0" presId="urn:microsoft.com/office/officeart/2005/8/layout/hierarchy6"/>
    <dgm:cxn modelId="{1B016F9F-6075-4526-89D2-0956BA9949DD}" srcId="{CBACABF9-4BB5-45C5-9B73-3F6E0F95156E}" destId="{1150D715-684D-466C-B2C9-2C9AA7ECF262}" srcOrd="2" destOrd="0" parTransId="{4CFE3377-BED7-454F-8B7D-52C4470C3C44}" sibTransId="{4BCF23B4-9E7F-4F63-A026-BC16549A6E76}"/>
    <dgm:cxn modelId="{B52889B1-A76E-4B26-8262-BB53E3CFB5CA}" type="presOf" srcId="{4411DC3F-30A9-4C44-BEDD-3B175ACDC169}" destId="{36582DB9-A8E6-4E84-BFCC-5DC0998F897E}" srcOrd="0" destOrd="0" presId="urn:microsoft.com/office/officeart/2005/8/layout/hierarchy6"/>
    <dgm:cxn modelId="{1C67E4B5-9ED9-4626-855B-AD5EAA404E91}" type="presOf" srcId="{026A31B3-64B9-4217-993E-52F2120EDC85}" destId="{3705AB47-34DF-4139-974F-8AC8F9B8A641}" srcOrd="0" destOrd="0" presId="urn:microsoft.com/office/officeart/2005/8/layout/hierarchy6"/>
    <dgm:cxn modelId="{975F17C0-3809-41F6-A80A-870FB6CB40AB}" type="presOf" srcId="{AD5AC0BC-583E-4DFA-BA31-E1DA1B589964}" destId="{323E8E40-F4E9-40D8-8622-C64D32A11710}" srcOrd="0" destOrd="0" presId="urn:microsoft.com/office/officeart/2005/8/layout/hierarchy6"/>
    <dgm:cxn modelId="{572198C3-A028-44AF-86DF-7652A224939A}" type="presOf" srcId="{9C39AD1D-2AD5-4D1C-96AD-45BB33B283E0}" destId="{0B95E10F-6C08-4F24-849F-DA652215ADF1}" srcOrd="1" destOrd="0" presId="urn:microsoft.com/office/officeart/2005/8/layout/hierarchy6"/>
    <dgm:cxn modelId="{243FCFC4-7C37-4E82-A0A5-DC5F9EE196F4}" type="presOf" srcId="{3EF9DE6B-B20F-41FB-B7EA-8C0737F0228F}" destId="{B31B47C3-106B-499E-8957-297E792A1B41}" srcOrd="0" destOrd="0" presId="urn:microsoft.com/office/officeart/2005/8/layout/hierarchy6"/>
    <dgm:cxn modelId="{50C58FC8-32D2-4674-B2E7-099A50618C19}" srcId="{CBACABF9-4BB5-45C5-9B73-3F6E0F95156E}" destId="{76EC5A1F-3E5A-4964-B91E-1FC5B5E70557}" srcOrd="4" destOrd="0" parTransId="{C6379070-8474-440E-B346-FD6BA5B59D17}" sibTransId="{F94F9795-6B56-4861-B5FC-BB337AE55145}"/>
    <dgm:cxn modelId="{1114E2CA-48F9-4986-B870-64CDBA33F21D}" type="presOf" srcId="{C85CF157-6837-4D29-AAFD-0F526FA6E1FE}" destId="{E4F8C74B-3FD9-4CDD-BC2D-1646114AFF45}" srcOrd="0" destOrd="0" presId="urn:microsoft.com/office/officeart/2005/8/layout/hierarchy6"/>
    <dgm:cxn modelId="{5FA2F7CD-3346-4E0D-AC9A-415C7A258065}" type="presOf" srcId="{6137AB3E-A2B0-426E-A2F6-38E40B648FE2}" destId="{20092364-1F9C-452A-BC99-39B32B61D8F3}" srcOrd="0" destOrd="0" presId="urn:microsoft.com/office/officeart/2005/8/layout/hierarchy6"/>
    <dgm:cxn modelId="{7E4317D7-4807-41C9-AFB5-6ED2FC97E8B8}" srcId="{BE9F7971-37DC-4DD4-BA02-FFAF41A1F17F}" destId="{D266818B-6F5F-4EC3-99C8-EFDB42EB45B0}" srcOrd="2" destOrd="0" parTransId="{C85CF157-6837-4D29-AAFD-0F526FA6E1FE}" sibTransId="{4F756AFB-FDB0-4901-A05A-90117EA2B3BB}"/>
    <dgm:cxn modelId="{3923E4D8-E194-4030-9C25-40767993C856}" type="presOf" srcId="{6EFD3F1E-322A-4FAB-9844-087DB5DC3D4E}" destId="{4A38AB19-A3C9-494D-B0B3-A9CE8C78A0BF}" srcOrd="0" destOrd="0" presId="urn:microsoft.com/office/officeart/2005/8/layout/hierarchy6"/>
    <dgm:cxn modelId="{30CF16DA-96B8-4C16-A597-EDEEBD5FEE62}" srcId="{CBACABF9-4BB5-45C5-9B73-3F6E0F95156E}" destId="{E2B1E603-6704-4998-9824-9B05DA95C8F6}" srcOrd="3" destOrd="0" parTransId="{3B70C85F-9FD4-4FF9-9DDB-70C2B27CB082}" sibTransId="{F7A3A837-C993-4555-A2D7-15907088614C}"/>
    <dgm:cxn modelId="{F3615AE0-B1CA-4786-BC70-10D21333F3EB}" srcId="{CBACABF9-4BB5-45C5-9B73-3F6E0F95156E}" destId="{9C39AD1D-2AD5-4D1C-96AD-45BB33B283E0}" srcOrd="1" destOrd="0" parTransId="{5FDBEF2E-1F31-4532-BE7A-5650BD04348D}" sibTransId="{3550C514-EC08-4467-87CA-E72F8D630397}"/>
    <dgm:cxn modelId="{1FA09FE0-206F-45FF-8817-BCC377A79E48}" type="presOf" srcId="{6A5E3F5D-C91A-4909-9965-97CD809A824E}" destId="{E6730F13-DE9A-49FF-93AB-DDE7938AEB10}" srcOrd="0" destOrd="0" presId="urn:microsoft.com/office/officeart/2005/8/layout/hierarchy6"/>
    <dgm:cxn modelId="{56E08AE5-45F9-4CBF-B785-BEE8AB5D0921}" type="presOf" srcId="{62392AC7-5A96-489F-9599-D6488F90DEBC}" destId="{E7B8AF40-A100-4CBF-8053-5226AE0C19C0}" srcOrd="0" destOrd="0" presId="urn:microsoft.com/office/officeart/2005/8/layout/hierarchy6"/>
    <dgm:cxn modelId="{BE5F87ED-4D54-4097-9286-7507E7B1A334}" type="presOf" srcId="{BE9F7971-37DC-4DD4-BA02-FFAF41A1F17F}" destId="{28D3C8E7-36B8-4AB0-BC52-95DC025F351E}" srcOrd="0" destOrd="0" presId="urn:microsoft.com/office/officeart/2005/8/layout/hierarchy6"/>
    <dgm:cxn modelId="{429CC7EE-90EE-46D3-829D-D768F27381A1}" type="presOf" srcId="{9DA74659-389B-42E6-B57E-33C746595FC6}" destId="{D511A986-3B68-44A4-A9BE-6921D61F635E}" srcOrd="0" destOrd="0" presId="urn:microsoft.com/office/officeart/2005/8/layout/hierarchy6"/>
    <dgm:cxn modelId="{EC3DDDEF-A5A5-41FD-AC06-4C52F1EE66DD}" type="presOf" srcId="{9C39AD1D-2AD5-4D1C-96AD-45BB33B283E0}" destId="{01EADC5A-3579-498D-95A2-D798DE65629A}" srcOrd="0" destOrd="0" presId="urn:microsoft.com/office/officeart/2005/8/layout/hierarchy6"/>
    <dgm:cxn modelId="{52D8D81C-6BE6-459A-A18E-EBE6A60724C2}" type="presParOf" srcId="{E32CE330-40D9-43B2-AFAA-4405DE010926}" destId="{CF184A10-ABAC-4659-931E-B0B7841FDC5A}" srcOrd="0" destOrd="0" presId="urn:microsoft.com/office/officeart/2005/8/layout/hierarchy6"/>
    <dgm:cxn modelId="{21F7D222-C58B-4EAA-8704-797E215263EE}" type="presParOf" srcId="{CF184A10-ABAC-4659-931E-B0B7841FDC5A}" destId="{320D99CF-10FD-43D7-A352-4758F8E299E5}" srcOrd="0" destOrd="0" presId="urn:microsoft.com/office/officeart/2005/8/layout/hierarchy6"/>
    <dgm:cxn modelId="{840FD820-0561-4328-BC12-8CBF2992B498}" type="presParOf" srcId="{CF184A10-ABAC-4659-931E-B0B7841FDC5A}" destId="{70C68C3C-61C2-4A13-88CA-1DA9A70F1B15}" srcOrd="1" destOrd="0" presId="urn:microsoft.com/office/officeart/2005/8/layout/hierarchy6"/>
    <dgm:cxn modelId="{6D003C09-A417-4FC6-A83F-ECE68F450DA1}" type="presParOf" srcId="{70C68C3C-61C2-4A13-88CA-1DA9A70F1B15}" destId="{EDFAE339-9DBE-4CA3-B734-EDD58D9F2F4C}" srcOrd="0" destOrd="0" presId="urn:microsoft.com/office/officeart/2005/8/layout/hierarchy6"/>
    <dgm:cxn modelId="{4AACB70F-3C02-42D6-AB0E-0FC9E418124E}" type="presParOf" srcId="{EDFAE339-9DBE-4CA3-B734-EDD58D9F2F4C}" destId="{28D3C8E7-36B8-4AB0-BC52-95DC025F351E}" srcOrd="0" destOrd="0" presId="urn:microsoft.com/office/officeart/2005/8/layout/hierarchy6"/>
    <dgm:cxn modelId="{9A783817-D97D-4826-805F-CAEE02DE1D66}" type="presParOf" srcId="{EDFAE339-9DBE-4CA3-B734-EDD58D9F2F4C}" destId="{B1B5CE5F-065D-47E1-ADA4-125502E4A54F}" srcOrd="1" destOrd="0" presId="urn:microsoft.com/office/officeart/2005/8/layout/hierarchy6"/>
    <dgm:cxn modelId="{EE0E0F07-FF8C-4928-97DD-76CFC48BF7C0}" type="presParOf" srcId="{B1B5CE5F-065D-47E1-ADA4-125502E4A54F}" destId="{6DA90C8E-9278-48A4-95FF-6AEFD4321156}" srcOrd="0" destOrd="0" presId="urn:microsoft.com/office/officeart/2005/8/layout/hierarchy6"/>
    <dgm:cxn modelId="{2ED8D662-6FC6-4053-ABAE-89C2948B4827}" type="presParOf" srcId="{B1B5CE5F-065D-47E1-ADA4-125502E4A54F}" destId="{779E4AC8-24D1-4A05-93A0-15A4FF1D6FCF}" srcOrd="1" destOrd="0" presId="urn:microsoft.com/office/officeart/2005/8/layout/hierarchy6"/>
    <dgm:cxn modelId="{38D2556D-7577-4D21-876C-C9366EE99985}" type="presParOf" srcId="{779E4AC8-24D1-4A05-93A0-15A4FF1D6FCF}" destId="{3705AB47-34DF-4139-974F-8AC8F9B8A641}" srcOrd="0" destOrd="0" presId="urn:microsoft.com/office/officeart/2005/8/layout/hierarchy6"/>
    <dgm:cxn modelId="{6AC8AFF9-7077-4D57-89EC-8C9BE28CEE5F}" type="presParOf" srcId="{779E4AC8-24D1-4A05-93A0-15A4FF1D6FCF}" destId="{75D0013D-9048-45CE-963F-43B4EE1B6FE4}" srcOrd="1" destOrd="0" presId="urn:microsoft.com/office/officeart/2005/8/layout/hierarchy6"/>
    <dgm:cxn modelId="{06CA3C3C-2D0A-4CF5-B2A0-BF8DA4762A1F}" type="presParOf" srcId="{B1B5CE5F-065D-47E1-ADA4-125502E4A54F}" destId="{4E402F26-F1A9-4516-9244-54E79A2E7B60}" srcOrd="2" destOrd="0" presId="urn:microsoft.com/office/officeart/2005/8/layout/hierarchy6"/>
    <dgm:cxn modelId="{EEE93DF2-73FC-4940-ADCA-D0676D25B684}" type="presParOf" srcId="{B1B5CE5F-065D-47E1-ADA4-125502E4A54F}" destId="{5D8DEE1F-784E-43DC-8A9D-39B449AE57BE}" srcOrd="3" destOrd="0" presId="urn:microsoft.com/office/officeart/2005/8/layout/hierarchy6"/>
    <dgm:cxn modelId="{15820B2B-420D-452D-B659-2C6ADAD4E5A5}" type="presParOf" srcId="{5D8DEE1F-784E-43DC-8A9D-39B449AE57BE}" destId="{E7B8AF40-A100-4CBF-8053-5226AE0C19C0}" srcOrd="0" destOrd="0" presId="urn:microsoft.com/office/officeart/2005/8/layout/hierarchy6"/>
    <dgm:cxn modelId="{2F6C4301-25A7-41B0-AE08-959CCAE431B0}" type="presParOf" srcId="{5D8DEE1F-784E-43DC-8A9D-39B449AE57BE}" destId="{50EFC83B-C505-433A-9806-F9C9CBC511FA}" srcOrd="1" destOrd="0" presId="urn:microsoft.com/office/officeart/2005/8/layout/hierarchy6"/>
    <dgm:cxn modelId="{6F61F490-FA8A-4968-9867-25A80564632E}" type="presParOf" srcId="{B1B5CE5F-065D-47E1-ADA4-125502E4A54F}" destId="{E4F8C74B-3FD9-4CDD-BC2D-1646114AFF45}" srcOrd="4" destOrd="0" presId="urn:microsoft.com/office/officeart/2005/8/layout/hierarchy6"/>
    <dgm:cxn modelId="{32B02612-E0F4-4E21-A786-AA9F3704872D}" type="presParOf" srcId="{B1B5CE5F-065D-47E1-ADA4-125502E4A54F}" destId="{845BEB4E-F214-4B43-9D79-EB2BD2E16003}" srcOrd="5" destOrd="0" presId="urn:microsoft.com/office/officeart/2005/8/layout/hierarchy6"/>
    <dgm:cxn modelId="{85FF323C-1E93-417B-8089-287565B5B2B6}" type="presParOf" srcId="{845BEB4E-F214-4B43-9D79-EB2BD2E16003}" destId="{5F613FAD-8BE6-436B-9854-C2306B1C41A9}" srcOrd="0" destOrd="0" presId="urn:microsoft.com/office/officeart/2005/8/layout/hierarchy6"/>
    <dgm:cxn modelId="{F8AE675E-1736-4D0E-9517-DAB6343661F0}" type="presParOf" srcId="{845BEB4E-F214-4B43-9D79-EB2BD2E16003}" destId="{B12BF116-310E-46A3-B05C-5FB2D5C39B77}" srcOrd="1" destOrd="0" presId="urn:microsoft.com/office/officeart/2005/8/layout/hierarchy6"/>
    <dgm:cxn modelId="{6A3820E5-96C4-4460-84B2-7F40CA119C16}" type="presParOf" srcId="{B1B5CE5F-065D-47E1-ADA4-125502E4A54F}" destId="{48470BA1-775A-4E57-A9F2-DEA499182704}" srcOrd="6" destOrd="0" presId="urn:microsoft.com/office/officeart/2005/8/layout/hierarchy6"/>
    <dgm:cxn modelId="{7613B9BF-79D1-4331-8A42-FB0C52EBCFAD}" type="presParOf" srcId="{B1B5CE5F-065D-47E1-ADA4-125502E4A54F}" destId="{767A2956-E18A-4463-BD5C-5B2C191D53DB}" srcOrd="7" destOrd="0" presId="urn:microsoft.com/office/officeart/2005/8/layout/hierarchy6"/>
    <dgm:cxn modelId="{807843CF-624C-44D9-8462-5EEDE16DD75A}" type="presParOf" srcId="{767A2956-E18A-4463-BD5C-5B2C191D53DB}" destId="{323E8E40-F4E9-40D8-8622-C64D32A11710}" srcOrd="0" destOrd="0" presId="urn:microsoft.com/office/officeart/2005/8/layout/hierarchy6"/>
    <dgm:cxn modelId="{98056CC0-422F-40C6-8F4D-A34D421B1BC4}" type="presParOf" srcId="{767A2956-E18A-4463-BD5C-5B2C191D53DB}" destId="{E1D5A44F-DBC3-4EFE-890C-B1D892EDDCF7}" srcOrd="1" destOrd="0" presId="urn:microsoft.com/office/officeart/2005/8/layout/hierarchy6"/>
    <dgm:cxn modelId="{355B4861-A983-46E5-96DA-AD9D4B4B17E0}" type="presParOf" srcId="{B1B5CE5F-065D-47E1-ADA4-125502E4A54F}" destId="{4A38AB19-A3C9-494D-B0B3-A9CE8C78A0BF}" srcOrd="8" destOrd="0" presId="urn:microsoft.com/office/officeart/2005/8/layout/hierarchy6"/>
    <dgm:cxn modelId="{60CD4935-0B56-4418-9DF8-4B79424A49FB}" type="presParOf" srcId="{B1B5CE5F-065D-47E1-ADA4-125502E4A54F}" destId="{41423698-9F10-4C22-91B5-08020128B58D}" srcOrd="9" destOrd="0" presId="urn:microsoft.com/office/officeart/2005/8/layout/hierarchy6"/>
    <dgm:cxn modelId="{8FC1C972-BE16-4D7B-9871-05FE48D57E44}" type="presParOf" srcId="{41423698-9F10-4C22-91B5-08020128B58D}" destId="{B31B47C3-106B-499E-8957-297E792A1B41}" srcOrd="0" destOrd="0" presId="urn:microsoft.com/office/officeart/2005/8/layout/hierarchy6"/>
    <dgm:cxn modelId="{B3F2EE1C-D11C-43C0-8B81-FC67D03A4887}" type="presParOf" srcId="{41423698-9F10-4C22-91B5-08020128B58D}" destId="{0AA8CB4D-B800-45E5-886E-58A684473384}" srcOrd="1" destOrd="0" presId="urn:microsoft.com/office/officeart/2005/8/layout/hierarchy6"/>
    <dgm:cxn modelId="{F9FA0EAE-4FFD-4E6A-AE81-270AAE7D11B7}" type="presParOf" srcId="{B1B5CE5F-065D-47E1-ADA4-125502E4A54F}" destId="{25303DE2-5491-4ACD-B87A-1B0B9F27ED14}" srcOrd="10" destOrd="0" presId="urn:microsoft.com/office/officeart/2005/8/layout/hierarchy6"/>
    <dgm:cxn modelId="{786B6538-6784-45CF-946F-A913D3B89263}" type="presParOf" srcId="{B1B5CE5F-065D-47E1-ADA4-125502E4A54F}" destId="{D8C5E6C7-25E3-4897-A4F5-9A872BC389D6}" srcOrd="11" destOrd="0" presId="urn:microsoft.com/office/officeart/2005/8/layout/hierarchy6"/>
    <dgm:cxn modelId="{2843E921-90AC-4D23-81DD-C356D6A7EC69}" type="presParOf" srcId="{D8C5E6C7-25E3-4897-A4F5-9A872BC389D6}" destId="{9E6BB783-F5E6-45E1-B87D-32B8E08C387C}" srcOrd="0" destOrd="0" presId="urn:microsoft.com/office/officeart/2005/8/layout/hierarchy6"/>
    <dgm:cxn modelId="{ED5FC938-A62C-40C6-B469-15488E58158B}" type="presParOf" srcId="{D8C5E6C7-25E3-4897-A4F5-9A872BC389D6}" destId="{57A389E4-15D9-425A-805B-9BC0E11D4056}" srcOrd="1" destOrd="0" presId="urn:microsoft.com/office/officeart/2005/8/layout/hierarchy6"/>
    <dgm:cxn modelId="{933A03B6-D42E-418F-BB32-B7F6311F1CF9}" type="presParOf" srcId="{B1B5CE5F-065D-47E1-ADA4-125502E4A54F}" destId="{4116F189-4386-40A9-B4FF-CAEAAF8D6C4E}" srcOrd="12" destOrd="0" presId="urn:microsoft.com/office/officeart/2005/8/layout/hierarchy6"/>
    <dgm:cxn modelId="{0A14B49C-4C0A-4407-9F5D-1096FEF73330}" type="presParOf" srcId="{B1B5CE5F-065D-47E1-ADA4-125502E4A54F}" destId="{2DD86576-B166-4A1E-9266-A31FC135CDD2}" srcOrd="13" destOrd="0" presId="urn:microsoft.com/office/officeart/2005/8/layout/hierarchy6"/>
    <dgm:cxn modelId="{AEFA5D54-7022-467B-9121-B9B4FD8640C7}" type="presParOf" srcId="{2DD86576-B166-4A1E-9266-A31FC135CDD2}" destId="{20092364-1F9C-452A-BC99-39B32B61D8F3}" srcOrd="0" destOrd="0" presId="urn:microsoft.com/office/officeart/2005/8/layout/hierarchy6"/>
    <dgm:cxn modelId="{4ED27E84-71F3-435C-BF08-B1724CB0A4B3}" type="presParOf" srcId="{2DD86576-B166-4A1E-9266-A31FC135CDD2}" destId="{F656496F-12F4-4002-AF01-1AC0E452B1F2}" srcOrd="1" destOrd="0" presId="urn:microsoft.com/office/officeart/2005/8/layout/hierarchy6"/>
    <dgm:cxn modelId="{18B69AB6-13D8-4694-A2ED-818EEC4B1690}" type="presParOf" srcId="{B1B5CE5F-065D-47E1-ADA4-125502E4A54F}" destId="{E3495E5A-7115-4EE3-9367-C7E6D1615E53}" srcOrd="14" destOrd="0" presId="urn:microsoft.com/office/officeart/2005/8/layout/hierarchy6"/>
    <dgm:cxn modelId="{4A449198-52F8-4363-A3FF-EADB55396605}" type="presParOf" srcId="{B1B5CE5F-065D-47E1-ADA4-125502E4A54F}" destId="{15A3C71B-3A4A-42E7-923B-EB072247879A}" srcOrd="15" destOrd="0" presId="urn:microsoft.com/office/officeart/2005/8/layout/hierarchy6"/>
    <dgm:cxn modelId="{60F8A849-87C2-4DD3-8CF0-4C3A7ED0B949}" type="presParOf" srcId="{15A3C71B-3A4A-42E7-923B-EB072247879A}" destId="{A7991080-7CC2-4633-8A3E-ABDC5BCC0494}" srcOrd="0" destOrd="0" presId="urn:microsoft.com/office/officeart/2005/8/layout/hierarchy6"/>
    <dgm:cxn modelId="{B903F182-AD28-4A57-A26F-37A44A6ECFD6}" type="presParOf" srcId="{15A3C71B-3A4A-42E7-923B-EB072247879A}" destId="{BBA76559-339F-4631-938B-2E41A7EB6D77}" srcOrd="1" destOrd="0" presId="urn:microsoft.com/office/officeart/2005/8/layout/hierarchy6"/>
    <dgm:cxn modelId="{3CE1170E-9CEB-4B11-8036-02FB0BA13E9C}" type="presParOf" srcId="{B1B5CE5F-065D-47E1-ADA4-125502E4A54F}" destId="{8F7EAD7C-217F-4BAE-97FD-6E0456CEC095}" srcOrd="16" destOrd="0" presId="urn:microsoft.com/office/officeart/2005/8/layout/hierarchy6"/>
    <dgm:cxn modelId="{D993B70F-2B42-4E53-8381-482BB1553FDF}" type="presParOf" srcId="{B1B5CE5F-065D-47E1-ADA4-125502E4A54F}" destId="{FE8C4A88-B1FE-442F-BB4B-542B873B2743}" srcOrd="17" destOrd="0" presId="urn:microsoft.com/office/officeart/2005/8/layout/hierarchy6"/>
    <dgm:cxn modelId="{857F3089-E6B2-4F1B-88BC-632C78FC9A43}" type="presParOf" srcId="{FE8C4A88-B1FE-442F-BB4B-542B873B2743}" destId="{D511A986-3B68-44A4-A9BE-6921D61F635E}" srcOrd="0" destOrd="0" presId="urn:microsoft.com/office/officeart/2005/8/layout/hierarchy6"/>
    <dgm:cxn modelId="{2225D264-9AFC-44B3-8D1C-7780DA179331}" type="presParOf" srcId="{FE8C4A88-B1FE-442F-BB4B-542B873B2743}" destId="{DE3A2435-5835-4706-BCFA-6A544389D21B}" srcOrd="1" destOrd="0" presId="urn:microsoft.com/office/officeart/2005/8/layout/hierarchy6"/>
    <dgm:cxn modelId="{1081A042-59B8-4615-94D6-B363F5A922C7}" type="presParOf" srcId="{B1B5CE5F-065D-47E1-ADA4-125502E4A54F}" destId="{E6730F13-DE9A-49FF-93AB-DDE7938AEB10}" srcOrd="18" destOrd="0" presId="urn:microsoft.com/office/officeart/2005/8/layout/hierarchy6"/>
    <dgm:cxn modelId="{235BC3D0-91C6-45CA-84DD-BEA00318CC88}" type="presParOf" srcId="{B1B5CE5F-065D-47E1-ADA4-125502E4A54F}" destId="{57615DBB-5021-49C8-959C-8EDB982FF886}" srcOrd="19" destOrd="0" presId="urn:microsoft.com/office/officeart/2005/8/layout/hierarchy6"/>
    <dgm:cxn modelId="{1F60C3BF-0B38-4D5D-B421-690C35042EA8}" type="presParOf" srcId="{57615DBB-5021-49C8-959C-8EDB982FF886}" destId="{36582DB9-A8E6-4E84-BFCC-5DC0998F897E}" srcOrd="0" destOrd="0" presId="urn:microsoft.com/office/officeart/2005/8/layout/hierarchy6"/>
    <dgm:cxn modelId="{7110FEEC-D052-4A32-B833-B7079F6B68DA}" type="presParOf" srcId="{57615DBB-5021-49C8-959C-8EDB982FF886}" destId="{AB9259B6-D72C-4E50-B851-524D3AAAEDFD}" srcOrd="1" destOrd="0" presId="urn:microsoft.com/office/officeart/2005/8/layout/hierarchy6"/>
    <dgm:cxn modelId="{42874B83-1059-42A1-9670-4A2517D75768}" type="presParOf" srcId="{E32CE330-40D9-43B2-AFAA-4405DE010926}" destId="{2810F82A-E718-4CE5-992E-6B95A7631422}" srcOrd="1" destOrd="0" presId="urn:microsoft.com/office/officeart/2005/8/layout/hierarchy6"/>
    <dgm:cxn modelId="{9A489774-FA6F-4767-84D5-482EC423D3C3}" type="presParOf" srcId="{2810F82A-E718-4CE5-992E-6B95A7631422}" destId="{8E2339A8-FAD6-4938-A248-D34C272159EF}" srcOrd="0" destOrd="0" presId="urn:microsoft.com/office/officeart/2005/8/layout/hierarchy6"/>
    <dgm:cxn modelId="{F83C44B4-46D1-41AB-8B13-F69E0B1B49B5}" type="presParOf" srcId="{8E2339A8-FAD6-4938-A248-D34C272159EF}" destId="{01EADC5A-3579-498D-95A2-D798DE65629A}" srcOrd="0" destOrd="0" presId="urn:microsoft.com/office/officeart/2005/8/layout/hierarchy6"/>
    <dgm:cxn modelId="{EDF7A28D-C117-437D-9D41-F35E67D25122}" type="presParOf" srcId="{8E2339A8-FAD6-4938-A248-D34C272159EF}" destId="{0B95E10F-6C08-4F24-849F-DA652215ADF1}" srcOrd="1" destOrd="0" presId="urn:microsoft.com/office/officeart/2005/8/layout/hierarchy6"/>
    <dgm:cxn modelId="{137EE93E-09DF-48F8-8FA6-2DB4AA9BEC40}" type="presParOf" srcId="{2810F82A-E718-4CE5-992E-6B95A7631422}" destId="{1551F284-6C0E-4266-8123-038ED71844DA}" srcOrd="1" destOrd="0" presId="urn:microsoft.com/office/officeart/2005/8/layout/hierarchy6"/>
    <dgm:cxn modelId="{C6AEDAE9-116B-483D-90E1-F520C9B59C93}" type="presParOf" srcId="{1551F284-6C0E-4266-8123-038ED71844DA}" destId="{6166F9C2-572B-4E93-B01B-372F084155C7}" srcOrd="0" destOrd="0" presId="urn:microsoft.com/office/officeart/2005/8/layout/hierarchy6"/>
    <dgm:cxn modelId="{8C25DC5B-B096-4D05-8392-2F80A005C417}" type="presParOf" srcId="{2810F82A-E718-4CE5-992E-6B95A7631422}" destId="{9669B988-F61F-4FFB-9A42-36FC5F6B8706}" srcOrd="2" destOrd="0" presId="urn:microsoft.com/office/officeart/2005/8/layout/hierarchy6"/>
    <dgm:cxn modelId="{DA6BDD8D-1B66-4225-B409-6C3240A22BC3}" type="presParOf" srcId="{9669B988-F61F-4FFB-9A42-36FC5F6B8706}" destId="{99970565-07D4-4E2E-9447-36D5F7012F9F}" srcOrd="0" destOrd="0" presId="urn:microsoft.com/office/officeart/2005/8/layout/hierarchy6"/>
    <dgm:cxn modelId="{CB574322-EF75-4D75-97FD-6E11F5F2F330}" type="presParOf" srcId="{9669B988-F61F-4FFB-9A42-36FC5F6B8706}" destId="{C8119335-3E57-4DEE-B25B-D3819638D2BE}" srcOrd="1" destOrd="0" presId="urn:microsoft.com/office/officeart/2005/8/layout/hierarchy6"/>
    <dgm:cxn modelId="{A9AC482D-3567-4172-B9EA-DD1B279FDD4A}" type="presParOf" srcId="{2810F82A-E718-4CE5-992E-6B95A7631422}" destId="{2CE017A0-40E8-4F9F-AD47-C7B73E6E57C9}" srcOrd="3" destOrd="0" presId="urn:microsoft.com/office/officeart/2005/8/layout/hierarchy6"/>
    <dgm:cxn modelId="{E4D6BAFD-6362-4C25-8FA1-E8C47E32DFF9}" type="presParOf" srcId="{2CE017A0-40E8-4F9F-AD47-C7B73E6E57C9}" destId="{CAB65E83-DA25-4E33-86A5-8F000516E47A}" srcOrd="0" destOrd="0" presId="urn:microsoft.com/office/officeart/2005/8/layout/hierarchy6"/>
    <dgm:cxn modelId="{7AEF71CA-6C58-4556-A903-940989AF5D22}" type="presParOf" srcId="{2810F82A-E718-4CE5-992E-6B95A7631422}" destId="{840FD205-2710-47BB-8CEE-06458DB63669}" srcOrd="4" destOrd="0" presId="urn:microsoft.com/office/officeart/2005/8/layout/hierarchy6"/>
    <dgm:cxn modelId="{F97A6009-3062-4476-9002-74753BE40006}" type="presParOf" srcId="{840FD205-2710-47BB-8CEE-06458DB63669}" destId="{DA0F5FE9-FAD1-46F9-AFD8-53248C531323}" srcOrd="0" destOrd="0" presId="urn:microsoft.com/office/officeart/2005/8/layout/hierarchy6"/>
    <dgm:cxn modelId="{2B4EEF3F-0A8E-4005-AF5D-8646D09E0D50}" type="presParOf" srcId="{840FD205-2710-47BB-8CEE-06458DB63669}" destId="{64C12928-FD7D-4B19-8DFF-137EB54E9167}" srcOrd="1" destOrd="0" presId="urn:microsoft.com/office/officeart/2005/8/layout/hierarchy6"/>
    <dgm:cxn modelId="{A050925B-15A9-4A7C-A11E-C9B7D6F72411}" type="presParOf" srcId="{2810F82A-E718-4CE5-992E-6B95A7631422}" destId="{8558B828-A505-4FF7-B536-881408C6D764}" srcOrd="5" destOrd="0" presId="urn:microsoft.com/office/officeart/2005/8/layout/hierarchy6"/>
    <dgm:cxn modelId="{D0C67FE6-3D60-44E0-96DD-1A4B6749008E}" type="presParOf" srcId="{8558B828-A505-4FF7-B536-881408C6D764}" destId="{282B6968-C949-4721-831C-7D2EC6FDD98D}" srcOrd="0" destOrd="0" presId="urn:microsoft.com/office/officeart/2005/8/layout/hierarchy6"/>
    <dgm:cxn modelId="{B9016BC0-79E6-4EBA-B288-D1B0E9EB5A79}" type="presParOf" srcId="{2810F82A-E718-4CE5-992E-6B95A7631422}" destId="{D06E1769-F8AB-46DC-96E5-341AAF1D1FC9}" srcOrd="6" destOrd="0" presId="urn:microsoft.com/office/officeart/2005/8/layout/hierarchy6"/>
    <dgm:cxn modelId="{9AE44713-97CA-492C-8AFB-4477EBB03FDB}" type="presParOf" srcId="{D06E1769-F8AB-46DC-96E5-341AAF1D1FC9}" destId="{E68C9959-6A05-4F04-ABFF-C5658B6448A9}" srcOrd="0" destOrd="0" presId="urn:microsoft.com/office/officeart/2005/8/layout/hierarchy6"/>
    <dgm:cxn modelId="{8DFE1CD6-C190-444B-9E97-BA5E19CFB67C}" type="presParOf" srcId="{D06E1769-F8AB-46DC-96E5-341AAF1D1FC9}" destId="{56C384DD-1682-4A38-9BAB-1C4F3A8322A3}" srcOrd="1" destOrd="0" presId="urn:microsoft.com/office/officeart/2005/8/layout/hierarchy6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68C9959-6A05-4F04-ABFF-C5658B6448A9}">
      <dsp:nvSpPr>
        <dsp:cNvPr id="0" name=""/>
        <dsp:cNvSpPr/>
      </dsp:nvSpPr>
      <dsp:spPr>
        <a:xfrm>
          <a:off x="10937541" y="5058833"/>
          <a:ext cx="3564058" cy="2415693"/>
        </a:xfrm>
        <a:prstGeom prst="roundRect">
          <a:avLst>
            <a:gd name="adj" fmla="val 10000"/>
          </a:avLst>
        </a:prstGeom>
        <a:solidFill>
          <a:schemeClr val="accent6">
            <a:lumMod val="20000"/>
            <a:lumOff val="8000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9568" tIns="99568" rIns="99568" bIns="99568" numCol="1" spcCol="1270" anchor="t" anchorCtr="0">
          <a:noAutofit/>
        </a:bodyPr>
        <a:lstStyle/>
        <a:p>
          <a:pPr marL="0" lvl="0" indent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400" kern="1200">
              <a:solidFill>
                <a:schemeClr val="accent6"/>
              </a:solidFill>
            </a:rPr>
            <a:t>POWER BI SPECIALISTS</a:t>
          </a:r>
        </a:p>
      </dsp:txBody>
      <dsp:txXfrm>
        <a:off x="10937541" y="5058833"/>
        <a:ext cx="1069217" cy="2415693"/>
      </dsp:txXfrm>
    </dsp:sp>
    <dsp:sp modelId="{DA0F5FE9-FAD1-46F9-AFD8-53248C531323}">
      <dsp:nvSpPr>
        <dsp:cNvPr id="0" name=""/>
        <dsp:cNvSpPr/>
      </dsp:nvSpPr>
      <dsp:spPr>
        <a:xfrm>
          <a:off x="4198865" y="5021890"/>
          <a:ext cx="6231192" cy="2415693"/>
        </a:xfrm>
        <a:prstGeom prst="roundRect">
          <a:avLst>
            <a:gd name="adj" fmla="val 10000"/>
          </a:avLst>
        </a:prstGeom>
        <a:solidFill>
          <a:schemeClr val="accent4">
            <a:lumMod val="20000"/>
            <a:lumOff val="8000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8016" tIns="128016" rIns="128016" bIns="128016" numCol="1" spcCol="1270" anchor="t" anchorCtr="0">
          <a:noAutofit/>
        </a:bodyPr>
        <a:lstStyle/>
        <a:p>
          <a:pPr marL="0" lvl="0" indent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800" kern="1200">
              <a:solidFill>
                <a:schemeClr val="accent4">
                  <a:lumMod val="75000"/>
                </a:schemeClr>
              </a:solidFill>
            </a:rPr>
            <a:t>TECHNICAL TEAM</a:t>
          </a:r>
        </a:p>
      </dsp:txBody>
      <dsp:txXfrm>
        <a:off x="4198865" y="5021890"/>
        <a:ext cx="1869357" cy="2415693"/>
      </dsp:txXfrm>
    </dsp:sp>
    <dsp:sp modelId="{99970565-07D4-4E2E-9447-36D5F7012F9F}">
      <dsp:nvSpPr>
        <dsp:cNvPr id="0" name=""/>
        <dsp:cNvSpPr/>
      </dsp:nvSpPr>
      <dsp:spPr>
        <a:xfrm>
          <a:off x="76713" y="4941839"/>
          <a:ext cx="3598717" cy="2415693"/>
        </a:xfrm>
        <a:prstGeom prst="roundRect">
          <a:avLst>
            <a:gd name="adj" fmla="val 10000"/>
          </a:avLst>
        </a:prstGeom>
        <a:solidFill>
          <a:schemeClr val="accent5">
            <a:lumMod val="20000"/>
            <a:lumOff val="8000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3792" tIns="113792" rIns="113792" bIns="113792" numCol="1" spcCol="1270" anchor="t" anchorCtr="0">
          <a:noAutofit/>
        </a:bodyPr>
        <a:lstStyle/>
        <a:p>
          <a:pPr marL="0" lvl="0" indent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kern="1200">
              <a:solidFill>
                <a:schemeClr val="accent5"/>
              </a:solidFill>
            </a:rPr>
            <a:t>BUSINESS ANALYST</a:t>
          </a:r>
        </a:p>
      </dsp:txBody>
      <dsp:txXfrm>
        <a:off x="76713" y="4941839"/>
        <a:ext cx="1079615" cy="2415693"/>
      </dsp:txXfrm>
    </dsp:sp>
    <dsp:sp modelId="{01EADC5A-3579-498D-95A2-D798DE65629A}">
      <dsp:nvSpPr>
        <dsp:cNvPr id="0" name=""/>
        <dsp:cNvSpPr/>
      </dsp:nvSpPr>
      <dsp:spPr>
        <a:xfrm>
          <a:off x="0" y="1882420"/>
          <a:ext cx="14501600" cy="2415693"/>
        </a:xfrm>
        <a:prstGeom prst="roundRect">
          <a:avLst>
            <a:gd name="adj" fmla="val 10000"/>
          </a:avLst>
        </a:prstGeom>
        <a:solidFill>
          <a:schemeClr val="accent2">
            <a:lumMod val="20000"/>
            <a:lumOff val="8000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8016" tIns="128016" rIns="128016" bIns="128016" numCol="1" spcCol="1270" anchor="t" anchorCtr="0">
          <a:noAutofit/>
        </a:bodyPr>
        <a:lstStyle/>
        <a:p>
          <a:pPr marL="0" lvl="0" indent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800" kern="1200">
              <a:solidFill>
                <a:schemeClr val="accent2"/>
              </a:solidFill>
            </a:rPr>
            <a:t>SCRUM MASTER </a:t>
          </a:r>
        </a:p>
      </dsp:txBody>
      <dsp:txXfrm>
        <a:off x="0" y="1882420"/>
        <a:ext cx="4350480" cy="2415693"/>
      </dsp:txXfrm>
    </dsp:sp>
    <dsp:sp modelId="{28D3C8E7-36B8-4AB0-BC52-95DC025F351E}">
      <dsp:nvSpPr>
        <dsp:cNvPr id="0" name=""/>
        <dsp:cNvSpPr/>
      </dsp:nvSpPr>
      <dsp:spPr>
        <a:xfrm>
          <a:off x="5583818" y="2112885"/>
          <a:ext cx="3379277" cy="1694820"/>
        </a:xfrm>
        <a:prstGeom prst="roundRect">
          <a:avLst>
            <a:gd name="adj" fmla="val 10000"/>
          </a:avLst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800" kern="1200"/>
            <a:t>FEDERICO</a:t>
          </a:r>
        </a:p>
      </dsp:txBody>
      <dsp:txXfrm>
        <a:off x="5633458" y="2162525"/>
        <a:ext cx="3279997" cy="1595540"/>
      </dsp:txXfrm>
    </dsp:sp>
    <dsp:sp modelId="{6DA90C8E-9278-48A4-95FF-6AEFD4321156}">
      <dsp:nvSpPr>
        <dsp:cNvPr id="0" name=""/>
        <dsp:cNvSpPr/>
      </dsp:nvSpPr>
      <dsp:spPr>
        <a:xfrm>
          <a:off x="743629" y="3807706"/>
          <a:ext cx="6529828" cy="1847939"/>
        </a:xfrm>
        <a:custGeom>
          <a:avLst/>
          <a:gdLst/>
          <a:ahLst/>
          <a:cxnLst/>
          <a:rect l="0" t="0" r="0" b="0"/>
          <a:pathLst>
            <a:path>
              <a:moveTo>
                <a:pt x="6529828" y="0"/>
              </a:moveTo>
              <a:lnTo>
                <a:pt x="6529828" y="923969"/>
              </a:lnTo>
              <a:lnTo>
                <a:pt x="0" y="923969"/>
              </a:lnTo>
              <a:lnTo>
                <a:pt x="0" y="1847939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705AB47-34DF-4139-974F-8AC8F9B8A641}">
      <dsp:nvSpPr>
        <dsp:cNvPr id="0" name=""/>
        <dsp:cNvSpPr/>
      </dsp:nvSpPr>
      <dsp:spPr>
        <a:xfrm>
          <a:off x="291537" y="5655646"/>
          <a:ext cx="904182" cy="723346"/>
        </a:xfrm>
        <a:prstGeom prst="roundRect">
          <a:avLst>
            <a:gd name="adj" fmla="val 10000"/>
          </a:avLst>
        </a:prstGeom>
        <a:solidFill>
          <a:schemeClr val="accent5"/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800" kern="1200"/>
            <a:t>GRETA</a:t>
          </a:r>
        </a:p>
      </dsp:txBody>
      <dsp:txXfrm>
        <a:off x="312723" y="5676832"/>
        <a:ext cx="861810" cy="680974"/>
      </dsp:txXfrm>
    </dsp:sp>
    <dsp:sp modelId="{4E402F26-F1A9-4516-9244-54E79A2E7B60}">
      <dsp:nvSpPr>
        <dsp:cNvPr id="0" name=""/>
        <dsp:cNvSpPr/>
      </dsp:nvSpPr>
      <dsp:spPr>
        <a:xfrm>
          <a:off x="1831489" y="3807706"/>
          <a:ext cx="5441967" cy="1843594"/>
        </a:xfrm>
        <a:custGeom>
          <a:avLst/>
          <a:gdLst/>
          <a:ahLst/>
          <a:cxnLst/>
          <a:rect l="0" t="0" r="0" b="0"/>
          <a:pathLst>
            <a:path>
              <a:moveTo>
                <a:pt x="5441967" y="0"/>
              </a:moveTo>
              <a:lnTo>
                <a:pt x="5441967" y="921797"/>
              </a:lnTo>
              <a:lnTo>
                <a:pt x="0" y="921797"/>
              </a:lnTo>
              <a:lnTo>
                <a:pt x="0" y="1843594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7B8AF40-A100-4CBF-8053-5226AE0C19C0}">
      <dsp:nvSpPr>
        <dsp:cNvPr id="0" name=""/>
        <dsp:cNvSpPr/>
      </dsp:nvSpPr>
      <dsp:spPr>
        <a:xfrm>
          <a:off x="1379398" y="5651300"/>
          <a:ext cx="904182" cy="723346"/>
        </a:xfrm>
        <a:prstGeom prst="roundRect">
          <a:avLst>
            <a:gd name="adj" fmla="val 10000"/>
          </a:avLst>
        </a:prstGeom>
        <a:solidFill>
          <a:schemeClr val="accent5"/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200" kern="1200"/>
            <a:t>ANTONELLA</a:t>
          </a:r>
          <a:endParaRPr lang="it-IT" sz="1800" kern="1200"/>
        </a:p>
      </dsp:txBody>
      <dsp:txXfrm>
        <a:off x="1400584" y="5672486"/>
        <a:ext cx="861810" cy="680974"/>
      </dsp:txXfrm>
    </dsp:sp>
    <dsp:sp modelId="{E4F8C74B-3FD9-4CDD-BC2D-1646114AFF45}">
      <dsp:nvSpPr>
        <dsp:cNvPr id="0" name=""/>
        <dsp:cNvSpPr/>
      </dsp:nvSpPr>
      <dsp:spPr>
        <a:xfrm>
          <a:off x="2910476" y="3807706"/>
          <a:ext cx="4362980" cy="1846646"/>
        </a:xfrm>
        <a:custGeom>
          <a:avLst/>
          <a:gdLst/>
          <a:ahLst/>
          <a:cxnLst/>
          <a:rect l="0" t="0" r="0" b="0"/>
          <a:pathLst>
            <a:path>
              <a:moveTo>
                <a:pt x="4362980" y="0"/>
              </a:moveTo>
              <a:lnTo>
                <a:pt x="4362980" y="923323"/>
              </a:lnTo>
              <a:lnTo>
                <a:pt x="0" y="923323"/>
              </a:lnTo>
              <a:lnTo>
                <a:pt x="0" y="1846646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F613FAD-8BE6-436B-9854-C2306B1C41A9}">
      <dsp:nvSpPr>
        <dsp:cNvPr id="0" name=""/>
        <dsp:cNvSpPr/>
      </dsp:nvSpPr>
      <dsp:spPr>
        <a:xfrm>
          <a:off x="2458385" y="5654352"/>
          <a:ext cx="904182" cy="723346"/>
        </a:xfrm>
        <a:prstGeom prst="roundRect">
          <a:avLst>
            <a:gd name="adj" fmla="val 10000"/>
          </a:avLst>
        </a:prstGeom>
        <a:solidFill>
          <a:schemeClr val="accent5"/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800" kern="1200"/>
            <a:t>LUISA</a:t>
          </a:r>
        </a:p>
      </dsp:txBody>
      <dsp:txXfrm>
        <a:off x="2479571" y="5675538"/>
        <a:ext cx="861810" cy="680974"/>
      </dsp:txXfrm>
    </dsp:sp>
    <dsp:sp modelId="{48470BA1-775A-4E57-A9F2-DEA499182704}">
      <dsp:nvSpPr>
        <dsp:cNvPr id="0" name=""/>
        <dsp:cNvSpPr/>
      </dsp:nvSpPr>
      <dsp:spPr>
        <a:xfrm>
          <a:off x="5022563" y="3807706"/>
          <a:ext cx="2250894" cy="1845433"/>
        </a:xfrm>
        <a:custGeom>
          <a:avLst/>
          <a:gdLst/>
          <a:ahLst/>
          <a:cxnLst/>
          <a:rect l="0" t="0" r="0" b="0"/>
          <a:pathLst>
            <a:path>
              <a:moveTo>
                <a:pt x="2250894" y="0"/>
              </a:moveTo>
              <a:lnTo>
                <a:pt x="2250894" y="922716"/>
              </a:lnTo>
              <a:lnTo>
                <a:pt x="0" y="922716"/>
              </a:lnTo>
              <a:lnTo>
                <a:pt x="0" y="1845433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23E8E40-F4E9-40D8-8622-C64D32A11710}">
      <dsp:nvSpPr>
        <dsp:cNvPr id="0" name=""/>
        <dsp:cNvSpPr/>
      </dsp:nvSpPr>
      <dsp:spPr>
        <a:xfrm>
          <a:off x="4570472" y="5653140"/>
          <a:ext cx="904182" cy="723346"/>
        </a:xfrm>
        <a:prstGeom prst="roundRect">
          <a:avLst>
            <a:gd name="adj" fmla="val 1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marL="0" lvl="0" indent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400" kern="1200"/>
            <a:t>LORENZO</a:t>
          </a:r>
          <a:endParaRPr lang="it-IT" sz="1800" kern="1200"/>
        </a:p>
      </dsp:txBody>
      <dsp:txXfrm>
        <a:off x="4591658" y="5674326"/>
        <a:ext cx="861810" cy="680974"/>
      </dsp:txXfrm>
    </dsp:sp>
    <dsp:sp modelId="{4A38AB19-A3C9-494D-B0B3-A9CE8C78A0BF}">
      <dsp:nvSpPr>
        <dsp:cNvPr id="0" name=""/>
        <dsp:cNvSpPr/>
      </dsp:nvSpPr>
      <dsp:spPr>
        <a:xfrm>
          <a:off x="6168885" y="3807706"/>
          <a:ext cx="1104571" cy="1835801"/>
        </a:xfrm>
        <a:custGeom>
          <a:avLst/>
          <a:gdLst/>
          <a:ahLst/>
          <a:cxnLst/>
          <a:rect l="0" t="0" r="0" b="0"/>
          <a:pathLst>
            <a:path>
              <a:moveTo>
                <a:pt x="1104571" y="0"/>
              </a:moveTo>
              <a:lnTo>
                <a:pt x="1104571" y="917900"/>
              </a:lnTo>
              <a:lnTo>
                <a:pt x="0" y="917900"/>
              </a:lnTo>
              <a:lnTo>
                <a:pt x="0" y="1835801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31B47C3-106B-499E-8957-297E792A1B41}">
      <dsp:nvSpPr>
        <dsp:cNvPr id="0" name=""/>
        <dsp:cNvSpPr/>
      </dsp:nvSpPr>
      <dsp:spPr>
        <a:xfrm>
          <a:off x="5716794" y="5643508"/>
          <a:ext cx="904182" cy="723346"/>
        </a:xfrm>
        <a:prstGeom prst="roundRect">
          <a:avLst>
            <a:gd name="adj" fmla="val 1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800" kern="1200"/>
            <a:t>LUIGI</a:t>
          </a:r>
        </a:p>
      </dsp:txBody>
      <dsp:txXfrm>
        <a:off x="5737980" y="5664694"/>
        <a:ext cx="861810" cy="680974"/>
      </dsp:txXfrm>
    </dsp:sp>
    <dsp:sp modelId="{25303DE2-5491-4ACD-B87A-1B0B9F27ED14}">
      <dsp:nvSpPr>
        <dsp:cNvPr id="0" name=""/>
        <dsp:cNvSpPr/>
      </dsp:nvSpPr>
      <dsp:spPr>
        <a:xfrm>
          <a:off x="7227737" y="3807706"/>
          <a:ext cx="91440" cy="1854760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927380"/>
              </a:lnTo>
              <a:lnTo>
                <a:pt x="75836" y="927380"/>
              </a:lnTo>
              <a:lnTo>
                <a:pt x="75836" y="1854760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E6BB783-F5E6-45E1-B87D-32B8E08C387C}">
      <dsp:nvSpPr>
        <dsp:cNvPr id="0" name=""/>
        <dsp:cNvSpPr/>
      </dsp:nvSpPr>
      <dsp:spPr>
        <a:xfrm>
          <a:off x="6851482" y="5662466"/>
          <a:ext cx="904182" cy="723346"/>
        </a:xfrm>
        <a:prstGeom prst="roundRect">
          <a:avLst>
            <a:gd name="adj" fmla="val 1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800" kern="1200"/>
            <a:t>ANNA</a:t>
          </a:r>
        </a:p>
      </dsp:txBody>
      <dsp:txXfrm>
        <a:off x="6872668" y="5683652"/>
        <a:ext cx="861810" cy="680974"/>
      </dsp:txXfrm>
    </dsp:sp>
    <dsp:sp modelId="{4116F189-4386-40A9-B4FF-CAEAAF8D6C4E}">
      <dsp:nvSpPr>
        <dsp:cNvPr id="0" name=""/>
        <dsp:cNvSpPr/>
      </dsp:nvSpPr>
      <dsp:spPr>
        <a:xfrm>
          <a:off x="7273457" y="3807706"/>
          <a:ext cx="1197213" cy="185632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928160"/>
              </a:lnTo>
              <a:lnTo>
                <a:pt x="1197213" y="928160"/>
              </a:lnTo>
              <a:lnTo>
                <a:pt x="1197213" y="1856320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0092364-1F9C-452A-BC99-39B32B61D8F3}">
      <dsp:nvSpPr>
        <dsp:cNvPr id="0" name=""/>
        <dsp:cNvSpPr/>
      </dsp:nvSpPr>
      <dsp:spPr>
        <a:xfrm>
          <a:off x="8018579" y="5664027"/>
          <a:ext cx="904182" cy="723346"/>
        </a:xfrm>
        <a:prstGeom prst="roundRect">
          <a:avLst>
            <a:gd name="adj" fmla="val 1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800" kern="1200"/>
            <a:t>DAVIDE</a:t>
          </a:r>
        </a:p>
      </dsp:txBody>
      <dsp:txXfrm>
        <a:off x="8039765" y="5685213"/>
        <a:ext cx="861810" cy="680974"/>
      </dsp:txXfrm>
    </dsp:sp>
    <dsp:sp modelId="{E3495E5A-7115-4EE3-9367-C7E6D1615E53}">
      <dsp:nvSpPr>
        <dsp:cNvPr id="0" name=""/>
        <dsp:cNvSpPr/>
      </dsp:nvSpPr>
      <dsp:spPr>
        <a:xfrm>
          <a:off x="7273457" y="3807706"/>
          <a:ext cx="4809625" cy="184500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922500"/>
              </a:lnTo>
              <a:lnTo>
                <a:pt x="4809625" y="922500"/>
              </a:lnTo>
              <a:lnTo>
                <a:pt x="4809625" y="1845000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A7991080-7CC2-4633-8A3E-ABDC5BCC0494}">
      <dsp:nvSpPr>
        <dsp:cNvPr id="0" name=""/>
        <dsp:cNvSpPr/>
      </dsp:nvSpPr>
      <dsp:spPr>
        <a:xfrm>
          <a:off x="11630991" y="5652707"/>
          <a:ext cx="904182" cy="723346"/>
        </a:xfrm>
        <a:prstGeom prst="roundRect">
          <a:avLst>
            <a:gd name="adj" fmla="val 10000"/>
          </a:avLst>
        </a:prstGeom>
        <a:solidFill>
          <a:schemeClr val="accent6"/>
        </a:solidFill>
        <a:ln w="19050" cap="flat" cmpd="sng" algn="ctr">
          <a:solidFill>
            <a:schemeClr val="accent6"/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200" kern="1200"/>
            <a:t>VALENTINA</a:t>
          </a:r>
          <a:endParaRPr lang="it-IT" sz="1800" kern="1200"/>
        </a:p>
      </dsp:txBody>
      <dsp:txXfrm>
        <a:off x="11652177" y="5673893"/>
        <a:ext cx="861810" cy="680974"/>
      </dsp:txXfrm>
    </dsp:sp>
    <dsp:sp modelId="{8F7EAD7C-217F-4BAE-97FD-6E0456CEC095}">
      <dsp:nvSpPr>
        <dsp:cNvPr id="0" name=""/>
        <dsp:cNvSpPr/>
      </dsp:nvSpPr>
      <dsp:spPr>
        <a:xfrm>
          <a:off x="7273457" y="3807706"/>
          <a:ext cx="6310766" cy="1835538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917769"/>
              </a:lnTo>
              <a:lnTo>
                <a:pt x="6310766" y="917769"/>
              </a:lnTo>
              <a:lnTo>
                <a:pt x="6310766" y="1835538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511A986-3B68-44A4-A9BE-6921D61F635E}">
      <dsp:nvSpPr>
        <dsp:cNvPr id="0" name=""/>
        <dsp:cNvSpPr/>
      </dsp:nvSpPr>
      <dsp:spPr>
        <a:xfrm>
          <a:off x="13132132" y="5643245"/>
          <a:ext cx="904182" cy="723346"/>
        </a:xfrm>
        <a:prstGeom prst="roundRect">
          <a:avLst>
            <a:gd name="adj" fmla="val 10000"/>
          </a:avLst>
        </a:prstGeom>
        <a:solidFill>
          <a:schemeClr val="accent6"/>
        </a:solidFill>
        <a:ln w="19050" cap="flat" cmpd="sng" algn="ctr">
          <a:solidFill>
            <a:schemeClr val="accent6"/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800" kern="1200"/>
            <a:t>LUIGI</a:t>
          </a:r>
        </a:p>
      </dsp:txBody>
      <dsp:txXfrm>
        <a:off x="13153318" y="5664431"/>
        <a:ext cx="861810" cy="680974"/>
      </dsp:txXfrm>
    </dsp:sp>
    <dsp:sp modelId="{E6730F13-DE9A-49FF-93AB-DDE7938AEB10}">
      <dsp:nvSpPr>
        <dsp:cNvPr id="0" name=""/>
        <dsp:cNvSpPr/>
      </dsp:nvSpPr>
      <dsp:spPr>
        <a:xfrm>
          <a:off x="7273457" y="3807706"/>
          <a:ext cx="2354686" cy="1852662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926331"/>
              </a:lnTo>
              <a:lnTo>
                <a:pt x="2354686" y="926331"/>
              </a:lnTo>
              <a:lnTo>
                <a:pt x="2354686" y="1852662"/>
              </a:lnTo>
            </a:path>
          </a:pathLst>
        </a:custGeom>
        <a:noFill/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6582DB9-A8E6-4E84-BFCC-5DC0998F897E}">
      <dsp:nvSpPr>
        <dsp:cNvPr id="0" name=""/>
        <dsp:cNvSpPr/>
      </dsp:nvSpPr>
      <dsp:spPr>
        <a:xfrm>
          <a:off x="9176052" y="5660369"/>
          <a:ext cx="904182" cy="723346"/>
        </a:xfrm>
        <a:prstGeom prst="roundRect">
          <a:avLst>
            <a:gd name="adj" fmla="val 1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100" kern="1200"/>
            <a:t>ALESSANDRO</a:t>
          </a:r>
          <a:endParaRPr lang="it-IT" sz="1800" kern="1200"/>
        </a:p>
      </dsp:txBody>
      <dsp:txXfrm>
        <a:off x="9197238" y="5681555"/>
        <a:ext cx="861810" cy="680974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6">
  <dgm:title val=""/>
  <dgm:desc val=""/>
  <dgm:catLst>
    <dgm:cat type="hierarchy" pri="3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5">
          <dgm:prSet phldr="1"/>
        </dgm:pt>
        <dgm:pt modelId="6">
          <dgm:prSet phldr="1"/>
        </dgm:pt>
      </dgm:ptLst>
      <dgm:cxnLst>
        <dgm:cxn modelId="7" srcId="0" destId="1" srcOrd="0" destOrd="0"/>
        <dgm:cxn modelId="8" srcId="1" destId="2" srcOrd="0" destOrd="0"/>
        <dgm:cxn modelId="9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10" srcId="0" destId="4" srcOrd="1" destOrd="0"/>
        <dgm:cxn modelId="11" srcId="0" destId="5" srcOrd="2" destOrd="0"/>
        <dgm:cxn modelId="12" srcId="0" destId="6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2"/>
        <dgm:pt modelId="3"/>
      </dgm:ptLst>
      <dgm:cxnLst>
        <dgm:cxn modelId="4" srcId="0" destId="1" srcOrd="0" destOrd="0"/>
        <dgm:cxn modelId="13" srcId="1" destId="11" srcOrd="0" destOrd="0"/>
        <dgm:cxn modelId="14" srcId="1" destId="12" srcOrd="1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  <dgm:pt modelId="4"/>
        <dgm:pt modelId="5"/>
        <dgm:pt modelId="6"/>
        <dgm:pt modelId="7"/>
      </dgm:ptLst>
      <dgm:cxnLst>
        <dgm:cxn modelId="8" srcId="0" destId="1" srcOrd="0" destOrd="0"/>
        <dgm:cxn modelId="9" srcId="1" destId="2" srcOrd="0" destOrd="0"/>
        <dgm:cxn modelId="10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  <dgm:cxn modelId="11" srcId="0" destId="4" srcOrd="1" destOrd="0"/>
        <dgm:cxn modelId="12" srcId="0" destId="5" srcOrd="2" destOrd="0"/>
        <dgm:cxn modelId="13" srcId="0" destId="6" srcOrd="3" destOrd="0"/>
        <dgm:cxn modelId="14" srcId="0" destId="7" srcOrd="4" destOrd="0"/>
      </dgm:cxnLst>
      <dgm:bg/>
      <dgm:whole/>
    </dgm:dataModel>
  </dgm:clrData>
  <dgm:layoutNode name="mainComposite">
    <dgm:varLst>
      <dgm:chPref val="1"/>
      <dgm:dir/>
      <dgm:animOne val="branch"/>
      <dgm:animLvl val="lvl"/>
      <dgm:resizeHandles val="exact"/>
    </dgm:varLst>
    <dgm:alg type="composite">
      <dgm:param type="vertAlign" val="mid"/>
      <dgm:param type="horzAlign" val="ctr"/>
    </dgm:alg>
    <dgm:shape xmlns:r="http://schemas.openxmlformats.org/officeDocument/2006/relationships" r:blip="">
      <dgm:adjLst/>
    </dgm:shape>
    <dgm:presOf/>
    <dgm:choose name="Name0">
      <dgm:if name="Name1" axis="ch" ptType="node" func="cnt" op="gte" val="2">
        <dgm:choose name="Name2">
          <dgm:if name="Name3" func="var" arg="dir" op="equ" val="norm">
            <dgm:constrLst>
              <dgm:constr type="l" for="ch" forName="hierFlow" refType="w" fact="0.3"/>
              <dgm:constr type="t" for="ch" forName="hierFlow"/>
              <dgm:constr type="r" for="ch" forName="hierFlow" refType="w" fact="0.98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if>
          <dgm:else name="Name4">
            <dgm:constrLst>
              <dgm:constr type="l" for="ch" forName="hierFlow" refType="w" fact="0.02"/>
              <dgm:constr type="t" for="ch" forName="hierFlow"/>
              <dgm:constr type="r" for="ch" forName="hierFlow" refType="w" fact="0.7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else>
        </dgm:choose>
      </dgm:if>
      <dgm:else name="Name5">
        <dgm:constrLst>
          <dgm:constr type="l" for="ch" forName="hierFlow"/>
          <dgm:constr type="t" for="ch" forName="hierFlow"/>
          <dgm:constr type="r" for="ch" forName="hierFlow" refType="w"/>
          <dgm:constr type="b" for="ch" forName="hierFlow" refType="h"/>
          <dgm:constr type="l" for="ch" forName="bgShapesFlow"/>
          <dgm:constr type="t" for="ch" forName="bgShapesFlow"/>
          <dgm:constr type="r" for="ch" forName="bgShapesFlow" refType="w"/>
          <dgm:constr type="b" for="ch" forName="bgShapesFlow" refType="h"/>
          <dgm:constr type="w" for="des" forName="level1Shape" refType="w"/>
          <dgm:constr type="h" for="des" forName="level1Shape" refType="w" refFor="des" refForName="level1Shape" fact="0.66667"/>
          <dgm:constr type="w" for="des" forName="level2Shape" refType="w" refFor="des" refForName="level1Shape" op="equ"/>
          <dgm:constr type="h" for="des" forName="level2Shape" refType="h" refFor="des" refForName="level1Shape" op="equ"/>
          <dgm:constr type="sp" for="des" refType="h" refFor="des" refForName="level1Shape" op="equ" fact="0.4"/>
          <dgm:constr type="sibSp" for="des" forName="hierChild1" refType="w" refFor="des" refForName="level1Shape" op="equ" fact="0.3"/>
          <dgm:constr type="sibSp" for="des" forName="hierChild2" refType="sibSp" refFor="des" refForName="hierChild1" op="equ"/>
          <dgm:constr type="sibSp" for="des" forName="hierChild3" refType="sibSp" refFor="des" refForName="hierChild1" op="equ"/>
          <dgm:constr type="userA" for="des" refType="h" refFor="des" refForName="level1Shape" op="equ"/>
          <dgm:constr type="userB" for="des" refType="sp" refFor="des" op="equ"/>
          <dgm:constr type="h" for="des" forName="firstBuf" refType="h" refFor="des" refForName="level1Shape" fact="0.1"/>
        </dgm:constrLst>
      </dgm:else>
    </dgm:choose>
    <dgm:ruleLst/>
    <dgm:layoutNode name="hierFlow">
      <dgm:alg type="lin">
        <dgm:param type="linDir" val="fromT"/>
        <dgm:param type="nodeVertAlign" val="t"/>
        <dgm:param type="vertAlign" val="t"/>
        <dgm:param type="nodeHorzAlign" val="ctr"/>
        <dgm:param type="fallback" val="2D"/>
      </dgm:alg>
      <dgm:shape xmlns:r="http://schemas.openxmlformats.org/officeDocument/2006/relationships" r:blip="">
        <dgm:adjLst/>
      </dgm:shape>
      <dgm:presOf/>
      <dgm:constrLst/>
      <dgm:ruleLst/>
      <dgm:choose name="Name6">
        <dgm:if name="Name7" axis="ch" ptType="node" func="cnt" op="gte" val="2">
          <dgm:layoutNode name="firstBuf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if>
        <dgm:else name="Name8"/>
      </dgm:choose>
      <dgm:layoutNode name="hierChild1">
        <dgm:varLst>
          <dgm:chPref val="1"/>
          <dgm:animOne val="branch"/>
          <dgm:animLvl val="lvl"/>
        </dgm:varLst>
        <dgm:choose name="Name9">
          <dgm:if name="Name10" func="var" arg="dir" op="equ" val="norm">
            <dgm:alg type="hierChild">
              <dgm:param type="linDir" val="fromL"/>
              <dgm:param type="vertAlign" val="t"/>
            </dgm:alg>
          </dgm:if>
          <dgm:else name="Name11">
            <dgm:alg type="hierChild">
              <dgm:param type="linDir" val="fromR"/>
              <dgm:param type="vertAlign" val="t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primFontSz" for="des" ptType="node" op="equ"/>
        </dgm:constrLst>
        <dgm:ruleLst/>
        <dgm:forEach name="Name12" axis="ch" cnt="3">
          <dgm:forEach name="Name13" axis="self" ptType="node">
            <dgm:layoutNode name="Name14">
              <dgm:alg type="hierRoot"/>
              <dgm:shape xmlns:r="http://schemas.openxmlformats.org/officeDocument/2006/relationships" r:blip="">
                <dgm:adjLst/>
              </dgm:shape>
              <dgm:presOf/>
              <dgm:constrLst/>
              <dgm:ruleLst/>
              <dgm:layoutNode name="level1Shape" styleLbl="node0">
                <dgm:varLst>
                  <dgm:chPref val="3"/>
                </dgm:varLst>
                <dgm:alg type="tx"/>
                <dgm:shape xmlns:r="http://schemas.openxmlformats.org/officeDocument/2006/relationships" type="roundRect" r:blip="">
                  <dgm:adjLst>
                    <dgm:adj idx="1" val="0.1"/>
                  </dgm:adjLst>
                </dgm:shape>
                <dgm:presOf axis="self"/>
                <dgm:constrLst>
                  <dgm:constr type="primFontSz" val="65"/>
                  <dgm:constr type="tMarg" refType="primFontSz" fact="0.3"/>
                  <dgm:constr type="bMarg" refType="primFontSz" fact="0.3"/>
                  <dgm:constr type="lMarg" refType="primFontSz" fact="0.3"/>
                  <dgm:constr type="rMarg" refType="primFontSz" fact="0.3"/>
                </dgm:constrLst>
                <dgm:ruleLst>
                  <dgm:rule type="primFontSz" val="5" fact="NaN" max="NaN"/>
                </dgm:ruleLst>
              </dgm:layoutNode>
              <dgm:layoutNode name="hierChild2">
                <dgm:choose name="Name15">
                  <dgm:if name="Name16" func="var" arg="dir" op="equ" val="norm">
                    <dgm:alg type="hierChild">
                      <dgm:param type="linDir" val="fromL"/>
                    </dgm:alg>
                  </dgm:if>
                  <dgm:else name="Name17">
                    <dgm:alg type="hierChild">
                      <dgm:param type="linDir" val="fromR"/>
                    </dgm:alg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  <dgm:forEach name="repeat" axis="ch">
                  <dgm:forEach name="Name18" axis="self" ptType="parTrans" cnt="1">
                    <dgm:layoutNode name="Name19">
                      <dgm:alg type="conn">
                        <dgm:param type="dim" val="1D"/>
                        <dgm:param type="endSty" val="noArr"/>
                        <dgm:param type="connRout" val="bend"/>
                        <dgm:param type="begPts" val="bCtr"/>
                        <dgm:param type="endPts" val="tCtr"/>
                      </dgm:alg>
                      <dgm:shape xmlns:r="http://schemas.openxmlformats.org/officeDocument/2006/relationships" type="conn" r:blip="">
                        <dgm:adjLst/>
                      </dgm:shape>
                      <dgm:presOf axis="self"/>
                      <dgm:constrLst>
                        <dgm:constr type="w" val="1"/>
                        <dgm:constr type="h" val="1"/>
                        <dgm:constr type="begPad"/>
                        <dgm:constr type="endPad"/>
                      </dgm:constrLst>
                      <dgm:ruleLst/>
                    </dgm:layoutNode>
                  </dgm:forEach>
                  <dgm:forEach name="Name20" axis="self" ptType="node">
                    <dgm:layoutNode name="Name21">
                      <dgm:alg type="hierRoot"/>
                      <dgm:shape xmlns:r="http://schemas.openxmlformats.org/officeDocument/2006/relationships" r:blip="">
                        <dgm:adjLst/>
                      </dgm:shape>
                      <dgm:presOf/>
                      <dgm:constrLst/>
                      <dgm:ruleLst/>
                      <dgm:layoutNode name="level2Shape">
                        <dgm:alg type="tx"/>
                        <dgm:shape xmlns:r="http://schemas.openxmlformats.org/officeDocument/2006/relationships" type="roundRect" r:blip="">
                          <dgm:adjLst>
                            <dgm:adj idx="1" val="0.1"/>
                          </dgm:adjLst>
                        </dgm:shape>
                        <dgm:presOf axis="self"/>
                        <dgm:constrLst>
                          <dgm:constr type="primFontSz" val="65"/>
                          <dgm:constr type="tMarg" refType="primFontSz" fact="0.3"/>
                          <dgm:constr type="bMarg" refType="primFontSz" fact="0.3"/>
                          <dgm:constr type="lMarg" refType="primFontSz" fact="0.3"/>
                          <dgm:constr type="r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hierChild3">
                        <dgm:choose name="Name22">
                          <dgm:if name="Name23" func="var" arg="dir" op="equ" val="norm">
                            <dgm:alg type="hierChild">
                              <dgm:param type="linDir" val="fromL"/>
                            </dgm:alg>
                          </dgm:if>
                          <dgm:else name="Name24">
                            <dgm:alg type="hierChild">
                              <dgm:param type="linDir" val="fromR"/>
                            </dgm:alg>
                          </dgm:else>
                        </dgm:choose>
                        <dgm:shape xmlns:r="http://schemas.openxmlformats.org/officeDocument/2006/relationships" r:blip="">
                          <dgm:adjLst/>
                        </dgm:shape>
                        <dgm:presOf/>
                        <dgm:constrLst/>
                        <dgm:ruleLst/>
                        <dgm:forEach name="Name25" ref="repeat"/>
                      </dgm:layoutNode>
                    </dgm:layoutNode>
                  </dgm:forEach>
                </dgm:forEach>
              </dgm:layoutNode>
            </dgm:layoutNode>
          </dgm:forEach>
        </dgm:forEach>
      </dgm:layoutNode>
    </dgm:layoutNode>
    <dgm:layoutNode name="bgShapesFlow">
      <dgm:alg type="lin">
        <dgm:param type="linDir" val="fromT"/>
        <dgm:param type="nodeVertAlign" val="t"/>
        <dgm:param type="vertAlign" val="t"/>
        <dgm:param type="nodeHorzAlign" val="ctr"/>
      </dgm:alg>
      <dgm:shape xmlns:r="http://schemas.openxmlformats.org/officeDocument/2006/relationships" r:blip="">
        <dgm:adjLst/>
      </dgm:shape>
      <dgm:presOf/>
      <dgm:constrLst>
        <dgm:constr type="userB"/>
        <dgm:constr type="w" for="ch" forName="rectComp" refType="w"/>
        <dgm:constr type="h" for="ch" forName="rectComp" refType="h"/>
        <dgm:constr type="w" for="des" forName="bgRect" refType="w"/>
        <dgm:constr type="primFontSz" for="des" forName="bgRectTx" op="equ"/>
      </dgm:constrLst>
      <dgm:ruleLst/>
      <dgm:forEach name="Name26" axis="ch" ptType="node" st="2">
        <dgm:layoutNode name="rectComp">
          <dgm:alg type="composite">
            <dgm:param type="vertAlign" val="t"/>
            <dgm:param type="horzAlign" val="ctr"/>
          </dgm:alg>
          <dgm:shape xmlns:r="http://schemas.openxmlformats.org/officeDocument/2006/relationships" r:blip="">
            <dgm:adjLst/>
          </dgm:shape>
          <dgm:presOf/>
          <dgm:choose name="Name27">
            <dgm:if name="Name28" func="var" arg="dir" op="equ" val="norm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l" for="ch" forName="bgRectTx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if>
            <dgm:else name="Name29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r" for="ch" forName="bgRectTx" refType="w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else>
          </dgm:choose>
          <dgm:ruleLst/>
          <dgm:layoutNode name="bgRect" styleLbl="bgShp">
            <dgm:alg type="sp"/>
            <dgm:shape xmlns:r="http://schemas.openxmlformats.org/officeDocument/2006/relationships" type="roundRect" r:blip="" zOrderOff="-999">
              <dgm:adjLst>
                <dgm:adj idx="1" val="0.1"/>
              </dgm:adjLst>
            </dgm:shape>
            <dgm:presOf axis="desOrSelf" ptType="node"/>
            <dgm:constrLst/>
            <dgm:ruleLst/>
          </dgm:layoutNode>
          <dgm:layoutNode name="bgRectTx" styleLbl="bgShp">
            <dgm:varLst>
              <dgm:bulletEnabled val="1"/>
            </dgm:varLst>
            <dgm:alg type="tx"/>
            <dgm:presOf axis="desOrSelf" ptType="node"/>
            <dgm:shape xmlns:r="http://schemas.openxmlformats.org/officeDocument/2006/relationships" type="rect" r:blip="" zOrderOff="-999" hideGeom="1">
              <dgm:adjLst/>
            </dgm:shape>
            <dgm:constrLst>
              <dgm:constr type="primFontSz" val="65"/>
            </dgm:constrLst>
            <dgm:ruleLst>
              <dgm:rule type="primFontSz" val="5" fact="NaN" max="NaN"/>
            </dgm:ruleLst>
          </dgm:layoutNode>
        </dgm:layoutNode>
        <dgm:choose name="Name30">
          <dgm:if name="Name31" axis="self" ptType="node" func="revPos" op="gte" val="2">
            <dgm:layoutNode name="spComp">
              <dgm:alg type="composite">
                <dgm:param type="vertAlign" val="t"/>
                <dgm:param type="horzAlign" val="ctr"/>
              </dgm:alg>
              <dgm:shape xmlns:r="http://schemas.openxmlformats.org/officeDocument/2006/relationships" r:blip="">
                <dgm:adjLst/>
              </dgm:shape>
              <dgm:presOf/>
              <dgm:constrLst>
                <dgm:constr type="userA"/>
                <dgm:constr type="userB"/>
                <dgm:constr type="l" for="ch" forName="vSp"/>
                <dgm:constr type="t" for="ch" forName="vSp"/>
                <dgm:constr type="h" for="ch" forName="vSp" refType="userB"/>
                <dgm:constr type="hOff" for="ch" forName="vSp" refType="userA" fact="-0.2"/>
              </dgm:constrLst>
              <dgm:ruleLst/>
              <dgm:layoutNode name="vSp">
                <dgm:alg type="sp"/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</dgm:layoutNode>
            </dgm:layoutNode>
          </dgm:if>
          <dgm:else name="Name32"/>
        </dgm:choose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2">
  <dgm:title val=""/>
  <dgm:desc val=""/>
  <dgm:catLst>
    <dgm:cat type="simple" pri="102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256812</xdr:colOff>
      <xdr:row>2</xdr:row>
      <xdr:rowOff>114301</xdr:rowOff>
    </xdr:from>
    <xdr:to>
      <xdr:col>24</xdr:col>
      <xdr:colOff>26412</xdr:colOff>
      <xdr:row>54</xdr:row>
      <xdr:rowOff>1</xdr:rowOff>
    </xdr:to>
    <xdr:graphicFrame macro="">
      <xdr:nvGraphicFramePr>
        <xdr:cNvPr id="2" name="Diagramma 1">
          <a:extLst>
            <a:ext uri="{FF2B5EF4-FFF2-40B4-BE49-F238E27FC236}">
              <a16:creationId xmlns:a16="http://schemas.microsoft.com/office/drawing/2014/main" id="{912E310D-E93A-0C6D-960B-0DFBFB1A89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32</xdr:col>
      <xdr:colOff>585927</xdr:colOff>
      <xdr:row>5</xdr:row>
      <xdr:rowOff>132609</xdr:rowOff>
    </xdr:from>
    <xdr:to>
      <xdr:col>56</xdr:col>
      <xdr:colOff>355527</xdr:colOff>
      <xdr:row>18</xdr:row>
      <xdr:rowOff>151470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AB642EDE-0F52-1F7F-ABAA-8AEC228C8DB5}"/>
            </a:ext>
          </a:extLst>
        </xdr:cNvPr>
        <xdr:cNvGrpSpPr>
          <a:grpSpLocks noChangeAspect="1"/>
        </xdr:cNvGrpSpPr>
      </xdr:nvGrpSpPr>
      <xdr:grpSpPr>
        <a:xfrm>
          <a:off x="20228594" y="1085109"/>
          <a:ext cx="14501600" cy="2495361"/>
          <a:chOff x="-63570" y="-21705"/>
          <a:chExt cx="15425678" cy="1967520"/>
        </a:xfrm>
        <a:solidFill>
          <a:srgbClr val="9999FF"/>
        </a:solidFill>
      </xdr:grpSpPr>
      <xdr:sp macro="" textlink="">
        <xdr:nvSpPr>
          <xdr:cNvPr id="7" name="Rettangolo con angoli arrotondati 6">
            <a:extLst>
              <a:ext uri="{FF2B5EF4-FFF2-40B4-BE49-F238E27FC236}">
                <a16:creationId xmlns:a16="http://schemas.microsoft.com/office/drawing/2014/main" id="{26CE022D-8DD1-9BDC-F56A-F7DD95F4749D}"/>
              </a:ext>
            </a:extLst>
          </xdr:cNvPr>
          <xdr:cNvSpPr>
            <a:spLocks noChangeAspect="1"/>
          </xdr:cNvSpPr>
        </xdr:nvSpPr>
        <xdr:spPr>
          <a:xfrm>
            <a:off x="-63570" y="-21705"/>
            <a:ext cx="15425678" cy="1967520"/>
          </a:xfrm>
          <a:prstGeom prst="roundRect">
            <a:avLst>
              <a:gd name="adj" fmla="val 10000"/>
            </a:avLst>
          </a:prstGeom>
          <a:solidFill>
            <a:srgbClr val="C4A7FF"/>
          </a:solidFill>
        </xdr:spPr>
        <xdr:style>
          <a:lnRef idx="0">
            <a:schemeClr val="dk1">
              <a:hueOff val="0"/>
              <a:satOff val="0"/>
              <a:lumOff val="0"/>
              <a:alphaOff val="0"/>
            </a:schemeClr>
          </a:lnRef>
          <a:fillRef idx="1">
            <a:scrgbClr r="0" g="0" b="0"/>
          </a:fillRef>
          <a:effectRef idx="0">
            <a:schemeClr val="accent3">
              <a:tint val="4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8" name="CasellaDiTesto 7">
            <a:extLst>
              <a:ext uri="{FF2B5EF4-FFF2-40B4-BE49-F238E27FC236}">
                <a16:creationId xmlns:a16="http://schemas.microsoft.com/office/drawing/2014/main" id="{E31BD88D-04A6-8106-8C77-6291A5BA72C4}"/>
              </a:ext>
            </a:extLst>
          </xdr:cNvPr>
          <xdr:cNvSpPr txBox="1"/>
        </xdr:nvSpPr>
        <xdr:spPr>
          <a:xfrm>
            <a:off x="343678" y="50401"/>
            <a:ext cx="3856419" cy="1510537"/>
          </a:xfrm>
          <a:prstGeom prst="rect">
            <a:avLst/>
          </a:prstGeom>
          <a:solidFill>
            <a:srgbClr val="C4A7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  <xdr:txBody>
          <a:bodyPr spcFirstLastPara="0" vert="horz" wrap="square" lIns="85344" tIns="85344" rIns="85344" bIns="85344" numCol="1" spcCol="1270" anchor="t" anchorCtr="0">
            <a:noAutofit/>
          </a:bodyPr>
          <a:lstStyle/>
          <a:p>
            <a:pPr marL="0" lvl="0" indent="0" algn="l" defTabSz="5334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1800" kern="1200">
                <a:solidFill>
                  <a:srgbClr val="7030A0"/>
                </a:solidFill>
              </a:rPr>
              <a:t>SCRUM MASTER </a:t>
            </a:r>
          </a:p>
        </xdr:txBody>
      </xdr:sp>
    </xdr:grpSp>
    <xdr:clientData/>
  </xdr:twoCellAnchor>
  <xdr:twoCellAnchor>
    <xdr:from>
      <xdr:col>42</xdr:col>
      <xdr:colOff>93114</xdr:colOff>
      <xdr:row>7</xdr:row>
      <xdr:rowOff>53675</xdr:rowOff>
    </xdr:from>
    <xdr:to>
      <xdr:col>48</xdr:col>
      <xdr:colOff>35514</xdr:colOff>
      <xdr:row>17</xdr:row>
      <xdr:rowOff>61237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D6281811-2924-5CD1-B3EB-C02656489014}"/>
            </a:ext>
          </a:extLst>
        </xdr:cNvPr>
        <xdr:cNvGrpSpPr>
          <a:grpSpLocks noChangeAspect="1"/>
        </xdr:cNvGrpSpPr>
      </xdr:nvGrpSpPr>
      <xdr:grpSpPr>
        <a:xfrm>
          <a:off x="25874114" y="1387175"/>
          <a:ext cx="3625400" cy="1912562"/>
          <a:chOff x="3999122" y="396910"/>
          <a:chExt cx="1929467" cy="1167422"/>
        </a:xfrm>
      </xdr:grpSpPr>
      <xdr:sp macro="" textlink="">
        <xdr:nvSpPr>
          <xdr:cNvPr id="5" name="Rettangolo con angoli arrotondati 4">
            <a:extLst>
              <a:ext uri="{FF2B5EF4-FFF2-40B4-BE49-F238E27FC236}">
                <a16:creationId xmlns:a16="http://schemas.microsoft.com/office/drawing/2014/main" id="{A97703A1-48CD-3EF6-0D7A-B7C8E5A02068}"/>
              </a:ext>
            </a:extLst>
          </xdr:cNvPr>
          <xdr:cNvSpPr/>
        </xdr:nvSpPr>
        <xdr:spPr>
          <a:xfrm>
            <a:off x="3999122" y="396910"/>
            <a:ext cx="1929467" cy="1167422"/>
          </a:xfrm>
          <a:prstGeom prst="roundRect">
            <a:avLst>
              <a:gd name="adj" fmla="val 10000"/>
            </a:avLst>
          </a:prstGeom>
          <a:solidFill>
            <a:srgbClr val="9B54FA"/>
          </a:solidFill>
          <a:ln>
            <a:solidFill>
              <a:srgbClr val="9B54FA"/>
            </a:solidFill>
          </a:ln>
        </xdr:spPr>
        <xdr:style>
          <a:lnRef idx="3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2">
              <a:hueOff val="0"/>
              <a:satOff val="0"/>
              <a:lumOff val="0"/>
              <a:alphaOff val="0"/>
            </a:schemeClr>
          </a:fillRef>
          <a:effectRef idx="1">
            <a:schemeClr val="accent2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6" name="CasellaDiTesto 5">
            <a:extLst>
              <a:ext uri="{FF2B5EF4-FFF2-40B4-BE49-F238E27FC236}">
                <a16:creationId xmlns:a16="http://schemas.microsoft.com/office/drawing/2014/main" id="{4AB91C56-C2BF-6DAD-C666-556E58F097A4}"/>
              </a:ext>
            </a:extLst>
          </xdr:cNvPr>
          <xdr:cNvSpPr txBox="1"/>
        </xdr:nvSpPr>
        <xdr:spPr>
          <a:xfrm>
            <a:off x="4110936" y="462558"/>
            <a:ext cx="1703330" cy="1054353"/>
          </a:xfrm>
          <a:prstGeom prst="rect">
            <a:avLst/>
          </a:prstGeom>
          <a:solidFill>
            <a:srgbClr val="9B54FA"/>
          </a:solidFill>
          <a:ln>
            <a:solidFill>
              <a:srgbClr val="9B54FA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53340" tIns="53340" rIns="53340" bIns="5334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1800" kern="1200"/>
              <a:t>DANIELE</a:t>
            </a:r>
          </a:p>
        </xdr:txBody>
      </xdr:sp>
    </xdr:grpSp>
    <xdr:clientData/>
  </xdr:twoCellAnchor>
  <xdr:twoCellAnchor>
    <xdr:from>
      <xdr:col>33</xdr:col>
      <xdr:colOff>29374</xdr:colOff>
      <xdr:row>20</xdr:row>
      <xdr:rowOff>65482</xdr:rowOff>
    </xdr:from>
    <xdr:to>
      <xdr:col>56</xdr:col>
      <xdr:colOff>408574</xdr:colOff>
      <xdr:row>33</xdr:row>
      <xdr:rowOff>90069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D23E2B7E-2C9B-8B64-D463-CC3413C9536E}"/>
            </a:ext>
          </a:extLst>
        </xdr:cNvPr>
        <xdr:cNvGrpSpPr>
          <a:grpSpLocks noChangeAspect="1"/>
        </xdr:cNvGrpSpPr>
      </xdr:nvGrpSpPr>
      <xdr:grpSpPr>
        <a:xfrm>
          <a:off x="20285874" y="3875482"/>
          <a:ext cx="14497367" cy="2501087"/>
          <a:chOff x="-280270" y="185738"/>
          <a:chExt cx="12670188" cy="2051215"/>
        </a:xfrm>
        <a:solidFill>
          <a:srgbClr val="FECEF7"/>
        </a:solidFill>
      </xdr:grpSpPr>
      <xdr:sp macro="" textlink="">
        <xdr:nvSpPr>
          <xdr:cNvPr id="13" name="Rettangolo con angoli arrotondati 12">
            <a:extLst>
              <a:ext uri="{FF2B5EF4-FFF2-40B4-BE49-F238E27FC236}">
                <a16:creationId xmlns:a16="http://schemas.microsoft.com/office/drawing/2014/main" id="{083BF630-95BE-3296-8F9E-683F8DE745EB}"/>
              </a:ext>
            </a:extLst>
          </xdr:cNvPr>
          <xdr:cNvSpPr/>
        </xdr:nvSpPr>
        <xdr:spPr>
          <a:xfrm>
            <a:off x="-280270" y="185738"/>
            <a:ext cx="12670188" cy="2051215"/>
          </a:xfrm>
          <a:prstGeom prst="roundRect">
            <a:avLst>
              <a:gd name="adj" fmla="val 10000"/>
            </a:avLst>
          </a:prstGeom>
          <a:grpFill/>
        </xdr:spPr>
        <xdr:style>
          <a:lnRef idx="0">
            <a:schemeClr val="dk1">
              <a:hueOff val="0"/>
              <a:satOff val="0"/>
              <a:lumOff val="0"/>
              <a:alphaOff val="0"/>
            </a:schemeClr>
          </a:lnRef>
          <a:fillRef idx="1">
            <a:scrgbClr r="0" g="0" b="0"/>
          </a:fillRef>
          <a:effectRef idx="0">
            <a:schemeClr val="accent3">
              <a:tint val="4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14" name="CasellaDiTesto 13">
            <a:extLst>
              <a:ext uri="{FF2B5EF4-FFF2-40B4-BE49-F238E27FC236}">
                <a16:creationId xmlns:a16="http://schemas.microsoft.com/office/drawing/2014/main" id="{15CBB2F4-ED9D-70D3-77E7-0C9BC3A99FCB}"/>
              </a:ext>
            </a:extLst>
          </xdr:cNvPr>
          <xdr:cNvSpPr txBox="1"/>
        </xdr:nvSpPr>
        <xdr:spPr>
          <a:xfrm>
            <a:off x="-12360" y="303841"/>
            <a:ext cx="3702810" cy="1826396"/>
          </a:xfrm>
          <a:prstGeom prst="rect">
            <a:avLst/>
          </a:prstGeom>
          <a:grp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  <xdr:txBody>
          <a:bodyPr spcFirstLastPara="0" vert="horz" wrap="square" lIns="85344" tIns="85344" rIns="85344" bIns="85344" numCol="1" spcCol="1270" anchor="t" anchorCtr="0">
            <a:noAutofit/>
          </a:bodyPr>
          <a:lstStyle/>
          <a:p>
            <a:pPr marL="0" lvl="0" indent="0" algn="l" defTabSz="5334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1800" kern="1200">
                <a:solidFill>
                  <a:schemeClr val="accent2"/>
                </a:solidFill>
              </a:rPr>
              <a:t>PRODUCT OWNER</a:t>
            </a:r>
          </a:p>
        </xdr:txBody>
      </xdr:sp>
    </xdr:grpSp>
    <xdr:clientData/>
  </xdr:twoCellAnchor>
  <xdr:twoCellAnchor>
    <xdr:from>
      <xdr:col>38</xdr:col>
      <xdr:colOff>590528</xdr:colOff>
      <xdr:row>22</xdr:row>
      <xdr:rowOff>27156</xdr:rowOff>
    </xdr:from>
    <xdr:to>
      <xdr:col>44</xdr:col>
      <xdr:colOff>532928</xdr:colOff>
      <xdr:row>31</xdr:row>
      <xdr:rowOff>139033</xdr:rowOff>
    </xdr:to>
    <xdr:grpSp>
      <xdr:nvGrpSpPr>
        <xdr:cNvPr id="10" name="Gruppo 9">
          <a:extLst>
            <a:ext uri="{FF2B5EF4-FFF2-40B4-BE49-F238E27FC236}">
              <a16:creationId xmlns:a16="http://schemas.microsoft.com/office/drawing/2014/main" id="{4DF0FB17-778E-A7E9-8E61-2F1443B79FA3}"/>
            </a:ext>
          </a:extLst>
        </xdr:cNvPr>
        <xdr:cNvGrpSpPr/>
      </xdr:nvGrpSpPr>
      <xdr:grpSpPr>
        <a:xfrm>
          <a:off x="23916195" y="4218156"/>
          <a:ext cx="3625400" cy="1826377"/>
          <a:chOff x="2389459" y="-25153"/>
          <a:chExt cx="1929467" cy="1167422"/>
        </a:xfrm>
      </xdr:grpSpPr>
      <xdr:sp macro="" textlink="">
        <xdr:nvSpPr>
          <xdr:cNvPr id="11" name="Rettangolo con angoli arrotondati 10">
            <a:extLst>
              <a:ext uri="{FF2B5EF4-FFF2-40B4-BE49-F238E27FC236}">
                <a16:creationId xmlns:a16="http://schemas.microsoft.com/office/drawing/2014/main" id="{F69D47F4-DBD9-3993-1BF9-FE5873115208}"/>
              </a:ext>
            </a:extLst>
          </xdr:cNvPr>
          <xdr:cNvSpPr/>
        </xdr:nvSpPr>
        <xdr:spPr>
          <a:xfrm>
            <a:off x="2389459" y="-25153"/>
            <a:ext cx="1929467" cy="1167422"/>
          </a:xfrm>
          <a:prstGeom prst="roundRect">
            <a:avLst>
              <a:gd name="adj" fmla="val 10000"/>
            </a:avLst>
          </a:prstGeom>
          <a:solidFill>
            <a:srgbClr val="FF6699"/>
          </a:solidFill>
        </xdr:spPr>
        <xdr:style>
          <a:lnRef idx="3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2">
              <a:hueOff val="0"/>
              <a:satOff val="0"/>
              <a:lumOff val="0"/>
              <a:alphaOff val="0"/>
            </a:schemeClr>
          </a:fillRef>
          <a:effectRef idx="1">
            <a:schemeClr val="accent2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2" name="CasellaDiTesto 11">
            <a:extLst>
              <a:ext uri="{FF2B5EF4-FFF2-40B4-BE49-F238E27FC236}">
                <a16:creationId xmlns:a16="http://schemas.microsoft.com/office/drawing/2014/main" id="{C94657BA-1E6D-1768-62E9-689075BF0E4F}"/>
              </a:ext>
            </a:extLst>
          </xdr:cNvPr>
          <xdr:cNvSpPr txBox="1"/>
        </xdr:nvSpPr>
        <xdr:spPr>
          <a:xfrm>
            <a:off x="2424467" y="7205"/>
            <a:ext cx="1861081" cy="1099036"/>
          </a:xfrm>
          <a:prstGeom prst="rect">
            <a:avLst/>
          </a:prstGeom>
          <a:solidFill>
            <a:srgbClr val="FF6699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53340" tIns="53340" rIns="53340" bIns="5334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1800" kern="1200"/>
              <a:t>MICHELA</a:t>
            </a:r>
          </a:p>
        </xdr:txBody>
      </xdr:sp>
    </xdr:grpSp>
    <xdr:clientData/>
  </xdr:twoCellAnchor>
  <xdr:twoCellAnchor>
    <xdr:from>
      <xdr:col>46</xdr:col>
      <xdr:colOff>35218</xdr:colOff>
      <xdr:row>22</xdr:row>
      <xdr:rowOff>51741</xdr:rowOff>
    </xdr:from>
    <xdr:to>
      <xdr:col>51</xdr:col>
      <xdr:colOff>587218</xdr:colOff>
      <xdr:row>31</xdr:row>
      <xdr:rowOff>163618</xdr:rowOff>
    </xdr:to>
    <xdr:grpSp>
      <xdr:nvGrpSpPr>
        <xdr:cNvPr id="28" name="Gruppo 27">
          <a:extLst>
            <a:ext uri="{FF2B5EF4-FFF2-40B4-BE49-F238E27FC236}">
              <a16:creationId xmlns:a16="http://schemas.microsoft.com/office/drawing/2014/main" id="{81429833-5C01-551B-85AD-0C3DB05436E3}"/>
            </a:ext>
          </a:extLst>
        </xdr:cNvPr>
        <xdr:cNvGrpSpPr/>
      </xdr:nvGrpSpPr>
      <xdr:grpSpPr>
        <a:xfrm>
          <a:off x="28271551" y="4242741"/>
          <a:ext cx="3621167" cy="1826377"/>
          <a:chOff x="4934817" y="-2306810"/>
          <a:chExt cx="1929467" cy="1167422"/>
        </a:xfrm>
      </xdr:grpSpPr>
      <xdr:sp macro="" textlink="">
        <xdr:nvSpPr>
          <xdr:cNvPr id="29" name="Rettangolo con angoli arrotondati 28">
            <a:extLst>
              <a:ext uri="{FF2B5EF4-FFF2-40B4-BE49-F238E27FC236}">
                <a16:creationId xmlns:a16="http://schemas.microsoft.com/office/drawing/2014/main" id="{1FF5F154-CE7D-6765-3882-53CF2D2520EB}"/>
              </a:ext>
            </a:extLst>
          </xdr:cNvPr>
          <xdr:cNvSpPr/>
        </xdr:nvSpPr>
        <xdr:spPr>
          <a:xfrm>
            <a:off x="4934817" y="-2306810"/>
            <a:ext cx="1929467" cy="1167422"/>
          </a:xfrm>
          <a:prstGeom prst="roundRect">
            <a:avLst>
              <a:gd name="adj" fmla="val 10000"/>
            </a:avLst>
          </a:prstGeom>
          <a:solidFill>
            <a:srgbClr val="FF6699"/>
          </a:solidFill>
        </xdr:spPr>
        <xdr:style>
          <a:lnRef idx="3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2">
              <a:hueOff val="0"/>
              <a:satOff val="0"/>
              <a:lumOff val="0"/>
              <a:alphaOff val="0"/>
            </a:schemeClr>
          </a:fillRef>
          <a:effectRef idx="1">
            <a:schemeClr val="accent2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30" name="CasellaDiTesto 29">
            <a:extLst>
              <a:ext uri="{FF2B5EF4-FFF2-40B4-BE49-F238E27FC236}">
                <a16:creationId xmlns:a16="http://schemas.microsoft.com/office/drawing/2014/main" id="{7171F84F-D351-81E2-ABC5-89F2FAAC2212}"/>
              </a:ext>
            </a:extLst>
          </xdr:cNvPr>
          <xdr:cNvSpPr txBox="1"/>
        </xdr:nvSpPr>
        <xdr:spPr>
          <a:xfrm>
            <a:off x="4979603" y="-2261929"/>
            <a:ext cx="1861081" cy="1099036"/>
          </a:xfrm>
          <a:prstGeom prst="rect">
            <a:avLst/>
          </a:prstGeom>
          <a:solidFill>
            <a:srgbClr val="FF6699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53340" tIns="53340" rIns="53340" bIns="5334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1800" kern="1200"/>
              <a:t>UMBERTO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1</xdr:row>
      <xdr:rowOff>0</xdr:rowOff>
    </xdr:from>
    <xdr:to>
      <xdr:col>16</xdr:col>
      <xdr:colOff>213360</xdr:colOff>
      <xdr:row>21</xdr:row>
      <xdr:rowOff>45720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EC1A4ED-597B-86E3-CE01-78F39C8FC4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BEA00-2658-46C7-AF4D-69336950B328}">
  <dimension ref="J2:AG2"/>
  <sheetViews>
    <sheetView showGridLines="0" tabSelected="1" zoomScale="36" zoomScaleNormal="104" workbookViewId="0">
      <selection activeCell="BF50" sqref="BF50"/>
    </sheetView>
  </sheetViews>
  <sheetFormatPr defaultRowHeight="14.4" x14ac:dyDescent="0.3"/>
  <sheetData>
    <row r="2" spans="10:33" x14ac:dyDescent="0.3">
      <c r="J2" t="s">
        <v>52</v>
      </c>
      <c r="AG2" t="s">
        <v>53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2"/>
  <sheetViews>
    <sheetView topLeftCell="B1" zoomScale="57" workbookViewId="0">
      <selection activeCell="B1" sqref="B1:AD1"/>
    </sheetView>
  </sheetViews>
  <sheetFormatPr defaultRowHeight="14.4" x14ac:dyDescent="0.3"/>
  <cols>
    <col min="1" max="1" width="35.21875" bestFit="1" customWidth="1"/>
    <col min="2" max="2" width="21.6640625" bestFit="1" customWidth="1"/>
  </cols>
  <sheetData>
    <row r="1" spans="1:30" ht="92.55" customHeight="1" x14ac:dyDescent="0.3">
      <c r="A1" t="s">
        <v>13</v>
      </c>
      <c r="B1">
        <v>1</v>
      </c>
      <c r="C1">
        <v>2</v>
      </c>
      <c r="D1">
        <v>3</v>
      </c>
      <c r="E1">
        <v>4</v>
      </c>
      <c r="F1">
        <v>5</v>
      </c>
      <c r="G1">
        <v>9</v>
      </c>
      <c r="H1">
        <v>10</v>
      </c>
      <c r="I1">
        <v>13</v>
      </c>
      <c r="J1">
        <v>14</v>
      </c>
      <c r="K1">
        <v>15</v>
      </c>
      <c r="L1">
        <v>16</v>
      </c>
      <c r="M1">
        <v>17</v>
      </c>
      <c r="N1">
        <v>18</v>
      </c>
      <c r="O1">
        <v>19</v>
      </c>
      <c r="P1">
        <v>20</v>
      </c>
      <c r="Q1">
        <v>21</v>
      </c>
      <c r="R1">
        <v>22</v>
      </c>
      <c r="S1">
        <v>23</v>
      </c>
      <c r="T1">
        <v>24</v>
      </c>
      <c r="U1">
        <v>61</v>
      </c>
      <c r="V1">
        <v>62</v>
      </c>
      <c r="W1">
        <v>63</v>
      </c>
      <c r="X1">
        <v>64</v>
      </c>
      <c r="Y1">
        <v>65</v>
      </c>
      <c r="Z1">
        <v>66</v>
      </c>
      <c r="AA1">
        <v>67</v>
      </c>
      <c r="AB1">
        <v>68</v>
      </c>
      <c r="AC1">
        <v>69</v>
      </c>
      <c r="AD1">
        <v>70</v>
      </c>
    </row>
    <row r="2" spans="1:30" x14ac:dyDescent="0.3">
      <c r="A2" t="s">
        <v>2</v>
      </c>
      <c r="B2">
        <v>2</v>
      </c>
      <c r="C2">
        <v>3</v>
      </c>
      <c r="D2">
        <v>3</v>
      </c>
      <c r="E2">
        <v>2</v>
      </c>
    </row>
    <row r="3" spans="1:30" x14ac:dyDescent="0.3">
      <c r="A3" t="s">
        <v>3</v>
      </c>
      <c r="B3">
        <v>3</v>
      </c>
      <c r="C3">
        <v>3</v>
      </c>
      <c r="D3">
        <v>2</v>
      </c>
      <c r="E3">
        <v>3</v>
      </c>
    </row>
    <row r="4" spans="1:30" x14ac:dyDescent="0.3">
      <c r="A4" t="s">
        <v>4</v>
      </c>
      <c r="B4">
        <v>2</v>
      </c>
      <c r="C4">
        <v>3</v>
      </c>
      <c r="D4">
        <v>3</v>
      </c>
      <c r="E4">
        <v>2</v>
      </c>
    </row>
    <row r="5" spans="1:30" x14ac:dyDescent="0.3">
      <c r="A5" t="s">
        <v>5</v>
      </c>
      <c r="B5">
        <v>2</v>
      </c>
      <c r="C5">
        <v>3</v>
      </c>
      <c r="D5">
        <v>2</v>
      </c>
      <c r="E5">
        <v>2</v>
      </c>
    </row>
    <row r="6" spans="1:30" x14ac:dyDescent="0.3">
      <c r="A6" t="s">
        <v>6</v>
      </c>
      <c r="B6">
        <v>2</v>
      </c>
      <c r="C6">
        <v>5</v>
      </c>
      <c r="D6">
        <v>2</v>
      </c>
      <c r="E6">
        <v>2</v>
      </c>
    </row>
    <row r="7" spans="1:30" x14ac:dyDescent="0.3">
      <c r="A7" t="s">
        <v>7</v>
      </c>
      <c r="B7">
        <v>2</v>
      </c>
      <c r="C7">
        <v>5</v>
      </c>
      <c r="D7">
        <v>3</v>
      </c>
      <c r="E7">
        <v>3</v>
      </c>
    </row>
    <row r="8" spans="1:30" x14ac:dyDescent="0.3">
      <c r="A8" t="s">
        <v>8</v>
      </c>
      <c r="B8">
        <v>5</v>
      </c>
      <c r="C8">
        <v>3</v>
      </c>
      <c r="D8">
        <v>3</v>
      </c>
      <c r="E8">
        <v>3</v>
      </c>
    </row>
    <row r="9" spans="1:30" x14ac:dyDescent="0.3">
      <c r="A9" t="s">
        <v>9</v>
      </c>
      <c r="B9">
        <v>3</v>
      </c>
      <c r="C9">
        <v>5</v>
      </c>
      <c r="D9">
        <v>3</v>
      </c>
      <c r="E9">
        <v>2</v>
      </c>
    </row>
    <row r="10" spans="1:30" x14ac:dyDescent="0.3">
      <c r="A10" t="s">
        <v>10</v>
      </c>
      <c r="B10">
        <v>2</v>
      </c>
      <c r="C10">
        <v>3</v>
      </c>
      <c r="D10">
        <v>3</v>
      </c>
      <c r="E10">
        <v>3</v>
      </c>
    </row>
    <row r="11" spans="1:30" x14ac:dyDescent="0.3">
      <c r="A11" t="s">
        <v>11</v>
      </c>
      <c r="B11">
        <v>2</v>
      </c>
      <c r="C11">
        <v>3</v>
      </c>
      <c r="D11">
        <v>3</v>
      </c>
      <c r="E11">
        <v>2</v>
      </c>
    </row>
    <row r="12" spans="1:30" x14ac:dyDescent="0.3">
      <c r="A12" t="s">
        <v>12</v>
      </c>
      <c r="B12">
        <v>2</v>
      </c>
      <c r="C12">
        <v>5</v>
      </c>
      <c r="D12">
        <v>3</v>
      </c>
      <c r="E12">
        <v>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F2EA2-4215-493F-BBE1-96F07F086D3D}">
  <dimension ref="A1:AC596"/>
  <sheetViews>
    <sheetView zoomScale="63" zoomScaleNormal="70" workbookViewId="0">
      <selection activeCell="AD15" sqref="AD15"/>
    </sheetView>
  </sheetViews>
  <sheetFormatPr defaultRowHeight="21" x14ac:dyDescent="0.3"/>
  <cols>
    <col min="1" max="1" width="21" style="7" customWidth="1"/>
    <col min="2" max="4" width="21" style="16" customWidth="1"/>
    <col min="5" max="5" width="21" style="45" customWidth="1"/>
    <col min="6" max="7" width="21" style="16" customWidth="1"/>
    <col min="9" max="9" width="17.5546875" customWidth="1"/>
    <col min="10" max="10" width="20.88671875" bestFit="1" customWidth="1"/>
    <col min="11" max="11" width="10.6640625" bestFit="1" customWidth="1"/>
    <col min="13" max="13" width="23.5546875" bestFit="1" customWidth="1"/>
    <col min="14" max="15" width="28.21875" bestFit="1" customWidth="1"/>
    <col min="20" max="21" width="10.44140625" style="14" customWidth="1"/>
    <col min="22" max="25" width="28.88671875" style="14" customWidth="1"/>
  </cols>
  <sheetData>
    <row r="1" spans="1:29" s="2" customFormat="1" ht="36.6" customHeight="1" thickBot="1" x14ac:dyDescent="0.35">
      <c r="A1" s="39" t="s">
        <v>26</v>
      </c>
      <c r="B1" s="40" t="s">
        <v>43</v>
      </c>
      <c r="C1" s="40" t="s">
        <v>0</v>
      </c>
      <c r="D1" s="40" t="s">
        <v>1</v>
      </c>
      <c r="E1" s="44" t="s">
        <v>16</v>
      </c>
      <c r="F1" s="40" t="s">
        <v>17</v>
      </c>
      <c r="G1" s="41" t="s">
        <v>20</v>
      </c>
      <c r="S1" s="56"/>
      <c r="T1" s="55"/>
      <c r="U1" s="55"/>
      <c r="V1" s="55"/>
      <c r="W1" s="55"/>
      <c r="X1" s="55"/>
      <c r="Y1" s="55"/>
      <c r="Z1" s="56"/>
    </row>
    <row r="2" spans="1:29" ht="22.2" thickTop="1" thickBot="1" x14ac:dyDescent="0.35">
      <c r="A2" s="60" t="s">
        <v>15</v>
      </c>
      <c r="B2" s="15" t="s">
        <v>18</v>
      </c>
      <c r="C2" s="16">
        <v>1</v>
      </c>
      <c r="D2" s="17">
        <v>5</v>
      </c>
      <c r="E2" s="45">
        <v>1</v>
      </c>
      <c r="F2" s="16">
        <v>5</v>
      </c>
      <c r="G2" s="18">
        <v>0</v>
      </c>
      <c r="S2" s="56"/>
      <c r="T2" s="54" t="s">
        <v>38</v>
      </c>
      <c r="U2" s="54"/>
      <c r="V2" s="54"/>
      <c r="W2" s="54"/>
      <c r="X2" s="54"/>
      <c r="Y2" s="54"/>
      <c r="Z2" s="56"/>
      <c r="AA2" s="52"/>
      <c r="AB2" s="52"/>
      <c r="AC2" s="52"/>
    </row>
    <row r="3" spans="1:29" ht="22.2" thickTop="1" thickBot="1" x14ac:dyDescent="0.35">
      <c r="A3" s="60"/>
      <c r="B3" s="15" t="s">
        <v>18</v>
      </c>
      <c r="C3" s="16">
        <v>2</v>
      </c>
      <c r="D3" s="17">
        <v>5</v>
      </c>
      <c r="E3" s="45">
        <v>1</v>
      </c>
      <c r="F3" s="16">
        <v>5</v>
      </c>
      <c r="G3" s="18">
        <v>0</v>
      </c>
      <c r="S3" s="56"/>
      <c r="T3" s="54"/>
      <c r="U3" s="54"/>
      <c r="V3" s="54"/>
      <c r="W3" s="54"/>
      <c r="X3" s="54"/>
      <c r="Y3" s="54"/>
      <c r="Z3" s="56"/>
      <c r="AA3" s="52"/>
      <c r="AB3" s="52"/>
      <c r="AC3" s="52"/>
    </row>
    <row r="4" spans="1:29" ht="22.2" thickTop="1" thickBot="1" x14ac:dyDescent="0.35">
      <c r="A4" s="60"/>
      <c r="B4" s="15" t="s">
        <v>18</v>
      </c>
      <c r="C4" s="16">
        <v>3</v>
      </c>
      <c r="D4" s="17">
        <v>5</v>
      </c>
      <c r="E4" s="45">
        <v>1</v>
      </c>
      <c r="F4" s="16">
        <v>5</v>
      </c>
      <c r="G4" s="18">
        <v>0</v>
      </c>
      <c r="S4" s="56"/>
      <c r="T4" s="54" t="s">
        <v>26</v>
      </c>
      <c r="U4" s="54"/>
      <c r="V4" s="53" t="s">
        <v>30</v>
      </c>
      <c r="W4" s="53" t="s">
        <v>28</v>
      </c>
      <c r="X4" s="53" t="s">
        <v>39</v>
      </c>
      <c r="Y4" s="53" t="s">
        <v>40</v>
      </c>
      <c r="Z4" s="56"/>
    </row>
    <row r="5" spans="1:29" ht="22.2" thickTop="1" thickBot="1" x14ac:dyDescent="0.35">
      <c r="A5" s="60"/>
      <c r="B5" s="15" t="s">
        <v>18</v>
      </c>
      <c r="C5" s="16">
        <v>4</v>
      </c>
      <c r="D5" s="17">
        <v>5</v>
      </c>
      <c r="E5" s="45">
        <v>1</v>
      </c>
      <c r="F5" s="16">
        <v>5</v>
      </c>
      <c r="G5" s="18">
        <v>0</v>
      </c>
      <c r="S5" s="56"/>
      <c r="T5" s="54" t="s">
        <v>15</v>
      </c>
      <c r="U5" s="54"/>
      <c r="V5" s="59">
        <v>99</v>
      </c>
      <c r="W5" s="59">
        <v>99</v>
      </c>
      <c r="X5" s="59">
        <f>N12</f>
        <v>89.7</v>
      </c>
      <c r="Y5" s="59">
        <v>89.7</v>
      </c>
      <c r="Z5" s="56"/>
    </row>
    <row r="6" spans="1:29" ht="22.2" thickTop="1" thickBot="1" x14ac:dyDescent="0.35">
      <c r="A6" s="60"/>
      <c r="B6" s="15" t="s">
        <v>18</v>
      </c>
      <c r="C6" s="16">
        <v>5</v>
      </c>
      <c r="D6" s="17">
        <v>5</v>
      </c>
      <c r="E6" s="45">
        <v>1</v>
      </c>
      <c r="F6" s="16">
        <v>5</v>
      </c>
      <c r="G6" s="18">
        <v>0</v>
      </c>
      <c r="S6" s="56"/>
      <c r="T6" s="54"/>
      <c r="U6" s="54"/>
      <c r="V6" s="59"/>
      <c r="W6" s="59"/>
      <c r="X6" s="59"/>
      <c r="Y6" s="59"/>
      <c r="Z6" s="56"/>
    </row>
    <row r="7" spans="1:29" ht="22.2" thickTop="1" thickBot="1" x14ac:dyDescent="0.35">
      <c r="A7" s="60"/>
      <c r="B7" s="19" t="s">
        <v>18</v>
      </c>
      <c r="C7" s="20">
        <v>6</v>
      </c>
      <c r="D7" s="21">
        <v>5</v>
      </c>
      <c r="E7" s="46">
        <v>0.9</v>
      </c>
      <c r="F7" s="20">
        <v>4.5</v>
      </c>
      <c r="G7" s="22">
        <v>0.5</v>
      </c>
      <c r="S7" s="56"/>
      <c r="T7" s="54" t="s">
        <v>14</v>
      </c>
      <c r="U7" s="54"/>
      <c r="V7" s="59">
        <v>100.3</v>
      </c>
      <c r="W7" s="59">
        <v>91</v>
      </c>
      <c r="X7" s="59">
        <v>92.6</v>
      </c>
      <c r="Y7" s="59">
        <v>83.3</v>
      </c>
      <c r="Z7" s="56"/>
    </row>
    <row r="8" spans="1:29" ht="22.2" thickTop="1" thickBot="1" x14ac:dyDescent="0.35">
      <c r="A8" s="60"/>
      <c r="B8" s="19" t="s">
        <v>18</v>
      </c>
      <c r="C8" s="20">
        <v>7</v>
      </c>
      <c r="D8" s="21">
        <v>13</v>
      </c>
      <c r="E8" s="46">
        <v>0.6</v>
      </c>
      <c r="F8" s="20">
        <v>7.8</v>
      </c>
      <c r="G8" s="22">
        <v>5.2</v>
      </c>
      <c r="S8" s="56"/>
      <c r="T8" s="54"/>
      <c r="U8" s="54"/>
      <c r="V8" s="59"/>
      <c r="W8" s="59"/>
      <c r="X8" s="59"/>
      <c r="Y8" s="59"/>
      <c r="Z8" s="56"/>
    </row>
    <row r="9" spans="1:29" ht="22.2" thickTop="1" thickBot="1" x14ac:dyDescent="0.35">
      <c r="A9" s="60"/>
      <c r="B9" s="19" t="s">
        <v>19</v>
      </c>
      <c r="C9" s="20">
        <v>8</v>
      </c>
      <c r="D9" s="21">
        <v>5</v>
      </c>
      <c r="E9" s="46">
        <v>0.6</v>
      </c>
      <c r="F9" s="20">
        <v>3</v>
      </c>
      <c r="G9" s="22">
        <v>2</v>
      </c>
      <c r="I9" s="9" t="s">
        <v>33</v>
      </c>
      <c r="J9" s="9" t="s">
        <v>34</v>
      </c>
      <c r="M9" s="3" t="s">
        <v>28</v>
      </c>
      <c r="N9" s="3" t="s">
        <v>27</v>
      </c>
      <c r="O9" s="3" t="s">
        <v>29</v>
      </c>
      <c r="S9" s="56"/>
      <c r="T9" s="54" t="s">
        <v>21</v>
      </c>
      <c r="U9" s="54"/>
      <c r="V9" s="59">
        <v>108.69999999999999</v>
      </c>
      <c r="W9" s="59">
        <v>101</v>
      </c>
      <c r="X9" s="59">
        <v>84.1</v>
      </c>
      <c r="Y9" s="59">
        <v>76.400000000000006</v>
      </c>
      <c r="Z9" s="56"/>
    </row>
    <row r="10" spans="1:29" ht="22.2" thickTop="1" thickBot="1" x14ac:dyDescent="0.35">
      <c r="A10" s="60"/>
      <c r="B10" s="15" t="s">
        <v>19</v>
      </c>
      <c r="C10" s="16">
        <v>9</v>
      </c>
      <c r="D10" s="17">
        <v>3</v>
      </c>
      <c r="E10" s="45">
        <v>1</v>
      </c>
      <c r="F10" s="16">
        <v>3</v>
      </c>
      <c r="G10" s="18">
        <v>0</v>
      </c>
      <c r="I10" s="8">
        <v>22</v>
      </c>
      <c r="J10" s="8">
        <v>18</v>
      </c>
      <c r="M10" s="5">
        <f>SUM(D2:D23)</f>
        <v>99</v>
      </c>
      <c r="N10" s="3">
        <f>SUM(F2:F23)</f>
        <v>89.7</v>
      </c>
      <c r="O10" s="6">
        <f>N10-M10</f>
        <v>-9.2999999999999972</v>
      </c>
      <c r="S10" s="56"/>
      <c r="T10" s="54"/>
      <c r="U10" s="54"/>
      <c r="V10" s="59"/>
      <c r="W10" s="59"/>
      <c r="X10" s="59"/>
      <c r="Y10" s="59"/>
      <c r="Z10" s="56"/>
    </row>
    <row r="11" spans="1:29" ht="22.2" thickTop="1" thickBot="1" x14ac:dyDescent="0.35">
      <c r="A11" s="60"/>
      <c r="B11" s="15" t="s">
        <v>19</v>
      </c>
      <c r="C11" s="16">
        <v>10</v>
      </c>
      <c r="D11" s="17">
        <v>3</v>
      </c>
      <c r="E11" s="45">
        <v>1</v>
      </c>
      <c r="F11" s="16">
        <v>3</v>
      </c>
      <c r="G11" s="18">
        <v>0</v>
      </c>
      <c r="I11" s="62" t="s">
        <v>35</v>
      </c>
      <c r="J11" s="62"/>
      <c r="K11" s="62"/>
      <c r="M11" s="3" t="s">
        <v>30</v>
      </c>
      <c r="N11" s="3" t="s">
        <v>31</v>
      </c>
      <c r="O11" s="3" t="s">
        <v>32</v>
      </c>
      <c r="S11" s="56"/>
      <c r="T11" s="54" t="s">
        <v>22</v>
      </c>
      <c r="U11" s="54"/>
      <c r="V11" s="59">
        <v>115.6</v>
      </c>
      <c r="W11" s="59">
        <v>91</v>
      </c>
      <c r="X11" s="59">
        <v>101.7</v>
      </c>
      <c r="Y11" s="59">
        <v>77.099999999999994</v>
      </c>
      <c r="Z11" s="56"/>
    </row>
    <row r="12" spans="1:29" ht="22.2" thickTop="1" thickBot="1" x14ac:dyDescent="0.35">
      <c r="A12" s="60"/>
      <c r="B12" s="15" t="s">
        <v>19</v>
      </c>
      <c r="C12" s="16">
        <v>11</v>
      </c>
      <c r="D12" s="17">
        <v>2</v>
      </c>
      <c r="E12" s="45">
        <v>1</v>
      </c>
      <c r="F12" s="16">
        <v>2</v>
      </c>
      <c r="G12" s="18">
        <v>0</v>
      </c>
      <c r="I12" s="64">
        <v>0</v>
      </c>
      <c r="J12" s="64"/>
      <c r="K12" s="64"/>
      <c r="M12" s="5">
        <f>SUM(D2:D23)</f>
        <v>99</v>
      </c>
      <c r="N12" s="3">
        <f>SUM(F2:F23)</f>
        <v>89.7</v>
      </c>
      <c r="O12" s="6">
        <f>N12-M12</f>
        <v>-9.2999999999999972</v>
      </c>
      <c r="S12" s="56"/>
      <c r="T12" s="54"/>
      <c r="U12" s="54"/>
      <c r="V12" s="59"/>
      <c r="W12" s="59"/>
      <c r="X12" s="59"/>
      <c r="Y12" s="59"/>
      <c r="Z12" s="56"/>
    </row>
    <row r="13" spans="1:29" ht="22.2" thickTop="1" thickBot="1" x14ac:dyDescent="0.35">
      <c r="A13" s="60"/>
      <c r="B13" s="15" t="s">
        <v>19</v>
      </c>
      <c r="C13" s="16">
        <v>12</v>
      </c>
      <c r="D13" s="17">
        <v>3</v>
      </c>
      <c r="E13" s="45">
        <v>1</v>
      </c>
      <c r="F13" s="16">
        <v>3</v>
      </c>
      <c r="G13" s="18">
        <v>0</v>
      </c>
      <c r="I13" s="62" t="s">
        <v>36</v>
      </c>
      <c r="J13" s="62"/>
      <c r="K13" s="62"/>
      <c r="S13" s="56"/>
      <c r="T13" s="54" t="s">
        <v>23</v>
      </c>
      <c r="U13" s="54"/>
      <c r="V13" s="59">
        <v>92.9</v>
      </c>
      <c r="W13" s="59">
        <v>79</v>
      </c>
      <c r="X13" s="59">
        <v>92.9</v>
      </c>
      <c r="Y13" s="59">
        <v>79</v>
      </c>
      <c r="Z13" s="56"/>
    </row>
    <row r="14" spans="1:29" ht="22.2" thickTop="1" thickBot="1" x14ac:dyDescent="0.35">
      <c r="A14" s="60"/>
      <c r="B14" s="15" t="s">
        <v>19</v>
      </c>
      <c r="C14" s="16">
        <v>13</v>
      </c>
      <c r="D14" s="17">
        <v>2</v>
      </c>
      <c r="E14" s="45">
        <v>1</v>
      </c>
      <c r="F14" s="16">
        <v>2</v>
      </c>
      <c r="G14" s="18">
        <v>0</v>
      </c>
      <c r="I14" s="62">
        <v>0</v>
      </c>
      <c r="J14" s="62"/>
      <c r="K14" s="62"/>
      <c r="S14" s="56"/>
      <c r="T14" s="54"/>
      <c r="U14" s="54"/>
      <c r="V14" s="59"/>
      <c r="W14" s="59"/>
      <c r="X14" s="59"/>
      <c r="Y14" s="59"/>
      <c r="Z14" s="56"/>
    </row>
    <row r="15" spans="1:29" ht="21.6" thickTop="1" x14ac:dyDescent="0.3">
      <c r="A15" s="60"/>
      <c r="B15" s="15" t="s">
        <v>19</v>
      </c>
      <c r="C15" s="16">
        <v>14</v>
      </c>
      <c r="D15" s="17">
        <v>5</v>
      </c>
      <c r="E15" s="45">
        <v>1</v>
      </c>
      <c r="F15" s="16">
        <v>5</v>
      </c>
      <c r="G15" s="18">
        <v>0</v>
      </c>
      <c r="M15" s="9" t="s">
        <v>41</v>
      </c>
      <c r="N15" s="9" t="s">
        <v>42</v>
      </c>
      <c r="S15" s="56"/>
      <c r="T15" s="57"/>
      <c r="U15" s="57"/>
      <c r="V15" s="57"/>
      <c r="W15" s="57"/>
      <c r="X15" s="57"/>
      <c r="Y15" s="57"/>
      <c r="Z15" s="56"/>
    </row>
    <row r="16" spans="1:29" x14ac:dyDescent="0.3">
      <c r="A16" s="60"/>
      <c r="B16" s="15" t="s">
        <v>19</v>
      </c>
      <c r="C16" s="16">
        <v>15</v>
      </c>
      <c r="D16" s="17">
        <v>2</v>
      </c>
      <c r="E16" s="45">
        <v>1</v>
      </c>
      <c r="F16" s="16">
        <v>2</v>
      </c>
      <c r="G16" s="18">
        <v>0</v>
      </c>
      <c r="M16" s="42">
        <v>7</v>
      </c>
      <c r="N16" s="42">
        <v>15</v>
      </c>
      <c r="S16" s="56"/>
      <c r="T16" s="58"/>
      <c r="U16" s="58"/>
      <c r="V16" s="58"/>
      <c r="W16" s="58"/>
      <c r="X16" s="58"/>
      <c r="Y16" s="58"/>
      <c r="Z16" s="56"/>
    </row>
    <row r="17" spans="1:15" x14ac:dyDescent="0.3">
      <c r="A17" s="60"/>
      <c r="B17" s="15" t="s">
        <v>19</v>
      </c>
      <c r="C17" s="16">
        <v>16</v>
      </c>
      <c r="D17" s="17">
        <v>5</v>
      </c>
      <c r="E17" s="45">
        <v>1</v>
      </c>
      <c r="F17" s="16">
        <v>5</v>
      </c>
      <c r="G17" s="18">
        <v>0</v>
      </c>
      <c r="M17" s="9" t="s">
        <v>44</v>
      </c>
      <c r="N17" s="9" t="s">
        <v>45</v>
      </c>
    </row>
    <row r="18" spans="1:15" x14ac:dyDescent="0.3">
      <c r="A18" s="60"/>
      <c r="B18" s="15" t="s">
        <v>19</v>
      </c>
      <c r="C18" s="16">
        <v>17</v>
      </c>
      <c r="D18" s="17">
        <v>5</v>
      </c>
      <c r="E18" s="45">
        <v>1</v>
      </c>
      <c r="F18" s="16">
        <v>5</v>
      </c>
      <c r="G18" s="18">
        <v>0</v>
      </c>
      <c r="M18" s="42">
        <v>5</v>
      </c>
      <c r="N18" s="42">
        <v>13</v>
      </c>
    </row>
    <row r="19" spans="1:15" x14ac:dyDescent="0.3">
      <c r="A19" s="60"/>
      <c r="B19" s="15" t="s">
        <v>19</v>
      </c>
      <c r="C19" s="16">
        <v>18</v>
      </c>
      <c r="D19" s="17">
        <v>2</v>
      </c>
      <c r="E19" s="45">
        <v>1</v>
      </c>
      <c r="F19" s="16">
        <v>2</v>
      </c>
      <c r="G19" s="18">
        <v>0</v>
      </c>
      <c r="M19" s="9" t="s">
        <v>46</v>
      </c>
      <c r="N19" s="9" t="s">
        <v>47</v>
      </c>
    </row>
    <row r="20" spans="1:15" x14ac:dyDescent="0.3">
      <c r="A20" s="60"/>
      <c r="B20" s="15" t="s">
        <v>19</v>
      </c>
      <c r="C20" s="16">
        <v>19</v>
      </c>
      <c r="D20" s="17">
        <v>5</v>
      </c>
      <c r="E20" s="45">
        <v>1</v>
      </c>
      <c r="F20" s="16">
        <v>5</v>
      </c>
      <c r="G20" s="18">
        <v>0</v>
      </c>
      <c r="M20" s="9">
        <v>0</v>
      </c>
      <c r="N20" s="9">
        <v>0</v>
      </c>
    </row>
    <row r="21" spans="1:15" x14ac:dyDescent="0.3">
      <c r="A21" s="60"/>
      <c r="B21" s="15" t="s">
        <v>19</v>
      </c>
      <c r="C21" s="16">
        <v>20</v>
      </c>
      <c r="D21" s="17">
        <v>3</v>
      </c>
      <c r="E21" s="45">
        <v>1</v>
      </c>
      <c r="F21" s="16">
        <v>3</v>
      </c>
      <c r="G21" s="18">
        <v>0</v>
      </c>
      <c r="M21" s="9" t="s">
        <v>48</v>
      </c>
      <c r="N21" s="9" t="s">
        <v>49</v>
      </c>
    </row>
    <row r="22" spans="1:15" x14ac:dyDescent="0.3">
      <c r="A22" s="60"/>
      <c r="B22" s="19" t="s">
        <v>19</v>
      </c>
      <c r="C22" s="20">
        <v>21</v>
      </c>
      <c r="D22" s="21">
        <v>8</v>
      </c>
      <c r="E22" s="46">
        <v>0.8</v>
      </c>
      <c r="F22" s="20">
        <v>6.4</v>
      </c>
      <c r="G22" s="22">
        <v>1.5999999999999996</v>
      </c>
      <c r="M22" s="9">
        <f>SUM(D24:D25)</f>
        <v>5.7</v>
      </c>
      <c r="N22" s="9">
        <f>SUM(D26:D27)</f>
        <v>3.5999999999999996</v>
      </c>
    </row>
    <row r="23" spans="1:15" x14ac:dyDescent="0.3">
      <c r="A23" s="61"/>
      <c r="B23" s="23" t="s">
        <v>19</v>
      </c>
      <c r="C23" s="24">
        <v>22</v>
      </c>
      <c r="D23" s="25">
        <v>3</v>
      </c>
      <c r="E23" s="47">
        <v>1</v>
      </c>
      <c r="F23" s="24">
        <v>3</v>
      </c>
      <c r="G23" s="26">
        <v>0</v>
      </c>
    </row>
    <row r="24" spans="1:15" ht="21" customHeight="1" x14ac:dyDescent="0.3">
      <c r="A24" s="65" t="s">
        <v>14</v>
      </c>
      <c r="B24" s="27" t="s">
        <v>18</v>
      </c>
      <c r="C24" s="28">
        <v>6</v>
      </c>
      <c r="D24" s="28">
        <v>0.5</v>
      </c>
      <c r="E24" s="48">
        <v>1</v>
      </c>
      <c r="F24" s="28">
        <v>0.5</v>
      </c>
      <c r="G24" s="29">
        <v>0</v>
      </c>
    </row>
    <row r="25" spans="1:15" x14ac:dyDescent="0.3">
      <c r="A25" s="60"/>
      <c r="B25" s="27" t="s">
        <v>18</v>
      </c>
      <c r="C25" s="28">
        <v>7</v>
      </c>
      <c r="D25" s="28">
        <v>5.2</v>
      </c>
      <c r="E25" s="48">
        <v>1</v>
      </c>
      <c r="F25" s="28">
        <v>5.2</v>
      </c>
      <c r="G25" s="29">
        <v>0</v>
      </c>
    </row>
    <row r="26" spans="1:15" x14ac:dyDescent="0.3">
      <c r="A26" s="60"/>
      <c r="B26" s="27" t="s">
        <v>19</v>
      </c>
      <c r="C26" s="28">
        <v>8</v>
      </c>
      <c r="D26" s="28">
        <v>2</v>
      </c>
      <c r="E26" s="48">
        <v>1</v>
      </c>
      <c r="F26" s="28">
        <v>2</v>
      </c>
      <c r="G26" s="29">
        <v>0</v>
      </c>
      <c r="J26">
        <f>J28/I28</f>
        <v>0.95238095238095233</v>
      </c>
    </row>
    <row r="27" spans="1:15" x14ac:dyDescent="0.3">
      <c r="A27" s="60"/>
      <c r="B27" s="27" t="s">
        <v>19</v>
      </c>
      <c r="C27" s="28">
        <v>21</v>
      </c>
      <c r="D27" s="28">
        <v>1.5999999999999996</v>
      </c>
      <c r="E27" s="48">
        <v>1</v>
      </c>
      <c r="F27" s="28">
        <v>1.5999999999999996</v>
      </c>
      <c r="G27" s="29">
        <v>0</v>
      </c>
      <c r="I27" s="9" t="s">
        <v>33</v>
      </c>
      <c r="J27" s="9" t="s">
        <v>34</v>
      </c>
      <c r="M27" s="10" t="s">
        <v>28</v>
      </c>
      <c r="N27" s="10" t="s">
        <v>27</v>
      </c>
      <c r="O27" s="10" t="s">
        <v>29</v>
      </c>
    </row>
    <row r="28" spans="1:15" x14ac:dyDescent="0.3">
      <c r="A28" s="60"/>
      <c r="B28" s="15" t="s">
        <v>18</v>
      </c>
      <c r="C28" s="16">
        <v>23</v>
      </c>
      <c r="D28" s="16">
        <v>3</v>
      </c>
      <c r="E28" s="45">
        <v>1</v>
      </c>
      <c r="F28" s="16">
        <v>3</v>
      </c>
      <c r="G28" s="18">
        <v>0</v>
      </c>
      <c r="I28" s="8">
        <v>21</v>
      </c>
      <c r="J28" s="8">
        <v>20</v>
      </c>
      <c r="M28" s="10">
        <f>SUM(D28:D48)</f>
        <v>91</v>
      </c>
      <c r="N28" s="10">
        <f>SUM(F28:F48)</f>
        <v>83.3</v>
      </c>
      <c r="O28" s="11">
        <f>M28-N28</f>
        <v>7.7000000000000028</v>
      </c>
    </row>
    <row r="29" spans="1:15" x14ac:dyDescent="0.3">
      <c r="A29" s="60"/>
      <c r="B29" s="15" t="s">
        <v>18</v>
      </c>
      <c r="C29" s="16">
        <v>24</v>
      </c>
      <c r="D29" s="16">
        <v>3</v>
      </c>
      <c r="E29" s="45">
        <v>1</v>
      </c>
      <c r="F29" s="16">
        <v>3</v>
      </c>
      <c r="G29" s="18">
        <v>0</v>
      </c>
      <c r="I29" s="62" t="s">
        <v>35</v>
      </c>
      <c r="J29" s="62"/>
      <c r="K29" s="62"/>
      <c r="M29" s="10" t="s">
        <v>30</v>
      </c>
      <c r="N29" s="10" t="s">
        <v>31</v>
      </c>
      <c r="O29" s="10" t="s">
        <v>32</v>
      </c>
    </row>
    <row r="30" spans="1:15" x14ac:dyDescent="0.3">
      <c r="A30" s="60"/>
      <c r="B30" s="15" t="s">
        <v>18</v>
      </c>
      <c r="C30" s="16">
        <v>25</v>
      </c>
      <c r="D30" s="16">
        <v>5</v>
      </c>
      <c r="E30" s="45">
        <v>1</v>
      </c>
      <c r="F30" s="16">
        <v>5</v>
      </c>
      <c r="G30" s="18">
        <v>0</v>
      </c>
      <c r="I30" s="67">
        <f>SUM(D24:D27)</f>
        <v>9.3000000000000007</v>
      </c>
      <c r="J30" s="67"/>
      <c r="K30" s="67"/>
      <c r="M30" s="12">
        <f>SUM(D24:D48)</f>
        <v>100.3</v>
      </c>
      <c r="N30" s="10">
        <f>SUM(F24:F48)</f>
        <v>92.6</v>
      </c>
      <c r="O30" s="13">
        <f>N30-M28</f>
        <v>1.5999999999999943</v>
      </c>
    </row>
    <row r="31" spans="1:15" x14ac:dyDescent="0.3">
      <c r="A31" s="60"/>
      <c r="B31" s="15" t="s">
        <v>18</v>
      </c>
      <c r="C31" s="16">
        <v>26</v>
      </c>
      <c r="D31" s="16">
        <v>5</v>
      </c>
      <c r="E31" s="45">
        <v>1</v>
      </c>
      <c r="F31" s="16">
        <v>5</v>
      </c>
      <c r="G31" s="18">
        <v>0</v>
      </c>
      <c r="I31" s="62" t="s">
        <v>36</v>
      </c>
      <c r="J31" s="62"/>
      <c r="K31" s="62"/>
    </row>
    <row r="32" spans="1:15" x14ac:dyDescent="0.3">
      <c r="A32" s="60"/>
      <c r="B32" s="15" t="s">
        <v>18</v>
      </c>
      <c r="C32" s="16">
        <v>27</v>
      </c>
      <c r="D32" s="16">
        <v>3</v>
      </c>
      <c r="E32" s="45">
        <v>1</v>
      </c>
      <c r="F32" s="16">
        <v>3</v>
      </c>
      <c r="G32" s="18">
        <v>0</v>
      </c>
      <c r="I32" s="63">
        <v>4</v>
      </c>
      <c r="J32" s="63"/>
      <c r="K32" s="63"/>
    </row>
    <row r="33" spans="1:14" x14ac:dyDescent="0.3">
      <c r="A33" s="60"/>
      <c r="B33" s="19" t="s">
        <v>18</v>
      </c>
      <c r="C33" s="20">
        <v>28</v>
      </c>
      <c r="D33" s="20">
        <v>8</v>
      </c>
      <c r="E33" s="46">
        <v>0.8</v>
      </c>
      <c r="F33" s="20">
        <v>6.4</v>
      </c>
      <c r="G33" s="22">
        <v>1.5999999999999996</v>
      </c>
      <c r="M33" s="9" t="s">
        <v>41</v>
      </c>
      <c r="N33" s="9" t="s">
        <v>42</v>
      </c>
    </row>
    <row r="34" spans="1:14" x14ac:dyDescent="0.3">
      <c r="A34" s="60"/>
      <c r="B34" s="15" t="s">
        <v>19</v>
      </c>
      <c r="C34" s="16">
        <v>29</v>
      </c>
      <c r="D34" s="16">
        <v>3</v>
      </c>
      <c r="E34" s="45">
        <v>1</v>
      </c>
      <c r="F34" s="16">
        <v>3</v>
      </c>
      <c r="G34" s="18">
        <v>0</v>
      </c>
      <c r="M34" s="42">
        <v>15</v>
      </c>
      <c r="N34" s="42">
        <v>6</v>
      </c>
    </row>
    <row r="35" spans="1:14" x14ac:dyDescent="0.3">
      <c r="A35" s="60"/>
      <c r="B35" s="15" t="s">
        <v>19</v>
      </c>
      <c r="C35" s="16">
        <v>30</v>
      </c>
      <c r="D35" s="16">
        <v>2</v>
      </c>
      <c r="E35" s="45">
        <v>1</v>
      </c>
      <c r="F35" s="16">
        <v>2</v>
      </c>
      <c r="G35" s="18">
        <v>0</v>
      </c>
      <c r="M35" s="9" t="s">
        <v>44</v>
      </c>
      <c r="N35" s="9" t="s">
        <v>45</v>
      </c>
    </row>
    <row r="36" spans="1:14" x14ac:dyDescent="0.3">
      <c r="A36" s="60"/>
      <c r="B36" s="19" t="s">
        <v>18</v>
      </c>
      <c r="C36" s="20">
        <v>31</v>
      </c>
      <c r="D36" s="20">
        <v>8</v>
      </c>
      <c r="E36" s="46">
        <v>0.8</v>
      </c>
      <c r="F36" s="20">
        <v>6.4</v>
      </c>
      <c r="G36" s="22">
        <v>1.5999999999999996</v>
      </c>
      <c r="M36" s="42">
        <v>13</v>
      </c>
      <c r="N36" s="42">
        <v>7</v>
      </c>
    </row>
    <row r="37" spans="1:14" x14ac:dyDescent="0.3">
      <c r="A37" s="60"/>
      <c r="B37" s="19" t="s">
        <v>18</v>
      </c>
      <c r="C37" s="20">
        <v>32</v>
      </c>
      <c r="D37" s="20">
        <v>8</v>
      </c>
      <c r="E37" s="46">
        <v>0.8</v>
      </c>
      <c r="F37" s="20">
        <v>6.4</v>
      </c>
      <c r="G37" s="22">
        <v>1.5999999999999996</v>
      </c>
      <c r="M37" s="9" t="s">
        <v>46</v>
      </c>
      <c r="N37" s="9" t="s">
        <v>47</v>
      </c>
    </row>
    <row r="38" spans="1:14" x14ac:dyDescent="0.3">
      <c r="A38" s="60"/>
      <c r="B38" s="19" t="s">
        <v>18</v>
      </c>
      <c r="C38" s="20">
        <v>33</v>
      </c>
      <c r="D38" s="20">
        <v>8</v>
      </c>
      <c r="E38" s="46">
        <v>0.8</v>
      </c>
      <c r="F38" s="20">
        <v>6.4</v>
      </c>
      <c r="G38" s="22">
        <v>1.5999999999999996</v>
      </c>
      <c r="M38" s="9">
        <f>D24+D25</f>
        <v>5.7</v>
      </c>
      <c r="N38" s="9">
        <f>D26+D27</f>
        <v>3.5999999999999996</v>
      </c>
    </row>
    <row r="39" spans="1:14" x14ac:dyDescent="0.3">
      <c r="A39" s="60"/>
      <c r="B39" s="15" t="s">
        <v>18</v>
      </c>
      <c r="C39" s="16">
        <v>34</v>
      </c>
      <c r="D39" s="16">
        <v>3</v>
      </c>
      <c r="E39" s="45">
        <v>1</v>
      </c>
      <c r="F39" s="16">
        <v>3</v>
      </c>
      <c r="G39" s="18">
        <v>0</v>
      </c>
      <c r="M39" s="9" t="s">
        <v>48</v>
      </c>
      <c r="N39" s="9" t="s">
        <v>49</v>
      </c>
    </row>
    <row r="40" spans="1:14" x14ac:dyDescent="0.3">
      <c r="A40" s="60"/>
      <c r="B40" s="19" t="s">
        <v>19</v>
      </c>
      <c r="C40" s="20">
        <v>35</v>
      </c>
      <c r="D40" s="20">
        <v>13</v>
      </c>
      <c r="E40" s="46">
        <v>0.9</v>
      </c>
      <c r="F40" s="20">
        <v>11.700000000000001</v>
      </c>
      <c r="G40" s="22">
        <v>1.2999999999999989</v>
      </c>
      <c r="M40" s="9">
        <f>SUM(D49:D52)</f>
        <v>6.3999999999999986</v>
      </c>
      <c r="N40" s="9">
        <v>1.3</v>
      </c>
    </row>
    <row r="41" spans="1:14" x14ac:dyDescent="0.3">
      <c r="A41" s="60"/>
      <c r="B41" s="15" t="s">
        <v>18</v>
      </c>
      <c r="C41" s="16">
        <v>36</v>
      </c>
      <c r="D41" s="16">
        <v>3</v>
      </c>
      <c r="E41" s="45">
        <v>1</v>
      </c>
      <c r="F41" s="16">
        <v>3</v>
      </c>
      <c r="G41" s="18">
        <v>0</v>
      </c>
    </row>
    <row r="42" spans="1:14" x14ac:dyDescent="0.3">
      <c r="A42" s="60"/>
      <c r="B42" s="15" t="s">
        <v>19</v>
      </c>
      <c r="C42" s="16">
        <v>37</v>
      </c>
      <c r="D42" s="16">
        <v>2</v>
      </c>
      <c r="E42" s="45">
        <v>1</v>
      </c>
      <c r="F42" s="16">
        <v>2</v>
      </c>
      <c r="G42" s="18">
        <v>0</v>
      </c>
    </row>
    <row r="43" spans="1:14" x14ac:dyDescent="0.3">
      <c r="A43" s="60"/>
      <c r="B43" s="15" t="s">
        <v>18</v>
      </c>
      <c r="C43" s="16">
        <v>38</v>
      </c>
      <c r="D43" s="16">
        <v>2</v>
      </c>
      <c r="E43" s="45">
        <v>1</v>
      </c>
      <c r="F43" s="16">
        <v>2</v>
      </c>
      <c r="G43" s="18">
        <v>0</v>
      </c>
    </row>
    <row r="44" spans="1:14" x14ac:dyDescent="0.3">
      <c r="A44" s="60"/>
      <c r="B44" s="15" t="s">
        <v>18</v>
      </c>
      <c r="C44" s="16">
        <v>39</v>
      </c>
      <c r="D44" s="16">
        <v>3</v>
      </c>
      <c r="E44" s="45">
        <v>1</v>
      </c>
      <c r="F44" s="16">
        <v>3</v>
      </c>
      <c r="G44" s="18">
        <v>0</v>
      </c>
    </row>
    <row r="45" spans="1:14" x14ac:dyDescent="0.3">
      <c r="A45" s="60"/>
      <c r="B45" s="15" t="s">
        <v>19</v>
      </c>
      <c r="C45" s="16">
        <v>40</v>
      </c>
      <c r="D45" s="16">
        <v>3</v>
      </c>
      <c r="E45" s="45">
        <v>1</v>
      </c>
      <c r="F45" s="16">
        <v>3</v>
      </c>
      <c r="G45" s="18">
        <v>0</v>
      </c>
      <c r="L45" t="s">
        <v>37</v>
      </c>
    </row>
    <row r="46" spans="1:14" x14ac:dyDescent="0.3">
      <c r="A46" s="60"/>
      <c r="B46" s="15" t="s">
        <v>18</v>
      </c>
      <c r="C46" s="16">
        <v>41</v>
      </c>
      <c r="D46" s="16">
        <v>2</v>
      </c>
      <c r="E46" s="45">
        <v>1</v>
      </c>
      <c r="F46" s="16">
        <v>2</v>
      </c>
      <c r="G46" s="18">
        <v>0</v>
      </c>
    </row>
    <row r="47" spans="1:14" x14ac:dyDescent="0.3">
      <c r="A47" s="60"/>
      <c r="B47" s="15" t="s">
        <v>19</v>
      </c>
      <c r="C47" s="16">
        <v>42</v>
      </c>
      <c r="D47" s="16">
        <v>2</v>
      </c>
      <c r="E47" s="45">
        <v>1</v>
      </c>
      <c r="F47" s="16">
        <v>2</v>
      </c>
      <c r="G47" s="18">
        <v>0</v>
      </c>
    </row>
    <row r="48" spans="1:14" x14ac:dyDescent="0.3">
      <c r="A48" s="61"/>
      <c r="B48" s="23" t="s">
        <v>18</v>
      </c>
      <c r="C48" s="24">
        <v>43</v>
      </c>
      <c r="D48" s="24">
        <v>2</v>
      </c>
      <c r="E48" s="47">
        <v>1</v>
      </c>
      <c r="F48" s="24">
        <v>2</v>
      </c>
      <c r="G48" s="26">
        <v>0</v>
      </c>
    </row>
    <row r="49" spans="1:15" x14ac:dyDescent="0.3">
      <c r="A49" s="65" t="s">
        <v>21</v>
      </c>
      <c r="B49" s="27" t="s">
        <v>18</v>
      </c>
      <c r="C49" s="28">
        <v>28</v>
      </c>
      <c r="D49" s="28">
        <v>1.5999999999999996</v>
      </c>
      <c r="E49" s="48">
        <v>1</v>
      </c>
      <c r="F49" s="28">
        <v>1.5999999999999996</v>
      </c>
      <c r="G49" s="29">
        <v>0</v>
      </c>
    </row>
    <row r="50" spans="1:15" x14ac:dyDescent="0.3">
      <c r="A50" s="60"/>
      <c r="B50" s="27" t="s">
        <v>18</v>
      </c>
      <c r="C50" s="28">
        <v>31</v>
      </c>
      <c r="D50" s="28">
        <v>1.5999999999999996</v>
      </c>
      <c r="E50" s="48">
        <v>1</v>
      </c>
      <c r="F50" s="28">
        <v>1.5999999999999996</v>
      </c>
      <c r="G50" s="29">
        <v>0</v>
      </c>
      <c r="J50">
        <f>J52/I52</f>
        <v>0.95454545454545459</v>
      </c>
    </row>
    <row r="51" spans="1:15" x14ac:dyDescent="0.3">
      <c r="A51" s="60"/>
      <c r="B51" s="27" t="s">
        <v>18</v>
      </c>
      <c r="C51" s="28">
        <v>32</v>
      </c>
      <c r="D51" s="28">
        <v>1.5999999999999996</v>
      </c>
      <c r="E51" s="48">
        <v>1</v>
      </c>
      <c r="F51" s="28">
        <v>1.5999999999999996</v>
      </c>
      <c r="G51" s="29">
        <v>0</v>
      </c>
      <c r="I51" s="9" t="s">
        <v>33</v>
      </c>
      <c r="J51" s="9" t="s">
        <v>34</v>
      </c>
      <c r="M51" s="3" t="s">
        <v>28</v>
      </c>
      <c r="N51" s="3" t="s">
        <v>27</v>
      </c>
      <c r="O51" s="3" t="s">
        <v>29</v>
      </c>
    </row>
    <row r="52" spans="1:15" x14ac:dyDescent="0.3">
      <c r="A52" s="60"/>
      <c r="B52" s="27" t="s">
        <v>18</v>
      </c>
      <c r="C52" s="28">
        <v>33</v>
      </c>
      <c r="D52" s="28">
        <v>1.5999999999999996</v>
      </c>
      <c r="E52" s="48">
        <v>1</v>
      </c>
      <c r="F52" s="28">
        <v>1.5999999999999996</v>
      </c>
      <c r="G52" s="29">
        <v>0</v>
      </c>
      <c r="I52" s="8">
        <v>22</v>
      </c>
      <c r="J52" s="8">
        <v>21</v>
      </c>
      <c r="M52" s="3">
        <f>SUM(D54:D75)</f>
        <v>101</v>
      </c>
      <c r="N52">
        <f>SUM(F54:F75)</f>
        <v>76.400000000000006</v>
      </c>
      <c r="O52" s="6">
        <f>M52-N52</f>
        <v>24.599999999999994</v>
      </c>
    </row>
    <row r="53" spans="1:15" x14ac:dyDescent="0.3">
      <c r="A53" s="60"/>
      <c r="B53" s="27" t="s">
        <v>19</v>
      </c>
      <c r="C53" s="28">
        <v>35</v>
      </c>
      <c r="D53" s="28">
        <v>1.2999999999999989</v>
      </c>
      <c r="E53" s="48">
        <v>1</v>
      </c>
      <c r="F53" s="28">
        <v>1.2999999999999989</v>
      </c>
      <c r="G53" s="29">
        <v>0</v>
      </c>
      <c r="I53" s="62" t="s">
        <v>35</v>
      </c>
      <c r="J53" s="62"/>
      <c r="K53" s="62"/>
      <c r="M53" s="3" t="s">
        <v>30</v>
      </c>
      <c r="N53" s="3" t="s">
        <v>31</v>
      </c>
      <c r="O53" s="3" t="s">
        <v>32</v>
      </c>
    </row>
    <row r="54" spans="1:15" x14ac:dyDescent="0.3">
      <c r="A54" s="60"/>
      <c r="B54" s="15" t="s">
        <v>19</v>
      </c>
      <c r="C54" s="16">
        <v>44</v>
      </c>
      <c r="D54" s="16">
        <v>3</v>
      </c>
      <c r="E54" s="45">
        <v>1</v>
      </c>
      <c r="F54" s="16">
        <v>3</v>
      </c>
      <c r="G54" s="18">
        <v>0</v>
      </c>
      <c r="I54" s="63">
        <f>SUM(D49:D53)</f>
        <v>7.6999999999999975</v>
      </c>
      <c r="J54" s="63"/>
      <c r="K54" s="63"/>
      <c r="M54" s="3">
        <f>SUM(D49:D75)</f>
        <v>108.69999999999999</v>
      </c>
      <c r="N54" s="3">
        <f>SUM(F49:F75)</f>
        <v>84.1</v>
      </c>
      <c r="O54" s="3">
        <f>M54-N54</f>
        <v>24.599999999999994</v>
      </c>
    </row>
    <row r="55" spans="1:15" x14ac:dyDescent="0.3">
      <c r="A55" s="60"/>
      <c r="B55" s="15" t="s">
        <v>19</v>
      </c>
      <c r="C55" s="16">
        <v>45</v>
      </c>
      <c r="D55" s="16">
        <v>2</v>
      </c>
      <c r="E55" s="45">
        <v>1</v>
      </c>
      <c r="F55" s="16">
        <v>2</v>
      </c>
      <c r="G55" s="18">
        <v>0</v>
      </c>
      <c r="I55" s="62" t="s">
        <v>36</v>
      </c>
      <c r="J55" s="62"/>
      <c r="K55" s="62"/>
    </row>
    <row r="56" spans="1:15" x14ac:dyDescent="0.3">
      <c r="A56" s="60"/>
      <c r="B56" s="15" t="s">
        <v>19</v>
      </c>
      <c r="C56" s="16">
        <v>46</v>
      </c>
      <c r="D56" s="16">
        <v>2</v>
      </c>
      <c r="E56" s="45">
        <v>1</v>
      </c>
      <c r="F56" s="16">
        <v>2</v>
      </c>
      <c r="G56" s="18">
        <v>0</v>
      </c>
      <c r="I56" s="63">
        <v>5</v>
      </c>
      <c r="J56" s="63"/>
      <c r="K56" s="63"/>
    </row>
    <row r="57" spans="1:15" x14ac:dyDescent="0.3">
      <c r="A57" s="60"/>
      <c r="B57" s="15" t="s">
        <v>19</v>
      </c>
      <c r="C57" s="16">
        <v>47</v>
      </c>
      <c r="D57" s="16">
        <v>3</v>
      </c>
      <c r="E57" s="45">
        <v>1</v>
      </c>
      <c r="F57" s="16">
        <v>3</v>
      </c>
      <c r="G57" s="18">
        <v>0</v>
      </c>
      <c r="M57" s="9" t="s">
        <v>41</v>
      </c>
      <c r="N57" s="9" t="s">
        <v>42</v>
      </c>
    </row>
    <row r="58" spans="1:15" x14ac:dyDescent="0.3">
      <c r="A58" s="60"/>
      <c r="B58" s="15" t="s">
        <v>19</v>
      </c>
      <c r="C58" s="16">
        <v>48</v>
      </c>
      <c r="D58" s="16">
        <v>3</v>
      </c>
      <c r="E58" s="45">
        <v>1</v>
      </c>
      <c r="F58" s="16">
        <v>3</v>
      </c>
      <c r="G58" s="18">
        <v>0</v>
      </c>
      <c r="M58" s="42">
        <v>7</v>
      </c>
      <c r="N58" s="42">
        <v>15</v>
      </c>
    </row>
    <row r="59" spans="1:15" x14ac:dyDescent="0.3">
      <c r="A59" s="60"/>
      <c r="B59" s="15" t="s">
        <v>19</v>
      </c>
      <c r="C59" s="16">
        <v>49</v>
      </c>
      <c r="D59" s="16">
        <v>5</v>
      </c>
      <c r="E59" s="45">
        <v>1</v>
      </c>
      <c r="F59" s="16">
        <v>5</v>
      </c>
      <c r="G59" s="18">
        <v>0</v>
      </c>
      <c r="M59" s="9" t="s">
        <v>44</v>
      </c>
      <c r="N59" s="9" t="s">
        <v>45</v>
      </c>
    </row>
    <row r="60" spans="1:15" x14ac:dyDescent="0.3">
      <c r="A60" s="60"/>
      <c r="B60" s="15" t="s">
        <v>19</v>
      </c>
      <c r="C60" s="16">
        <v>50</v>
      </c>
      <c r="D60" s="16">
        <v>8</v>
      </c>
      <c r="E60" s="45">
        <v>1</v>
      </c>
      <c r="F60" s="16">
        <v>8</v>
      </c>
      <c r="G60" s="18">
        <v>0</v>
      </c>
      <c r="M60" s="42">
        <v>6</v>
      </c>
      <c r="N60" s="42">
        <v>15</v>
      </c>
    </row>
    <row r="61" spans="1:15" x14ac:dyDescent="0.3">
      <c r="A61" s="60"/>
      <c r="B61" s="15" t="s">
        <v>19</v>
      </c>
      <c r="C61" s="16">
        <v>51</v>
      </c>
      <c r="D61" s="16">
        <v>5</v>
      </c>
      <c r="E61" s="45">
        <v>1</v>
      </c>
      <c r="F61" s="16">
        <v>5</v>
      </c>
      <c r="G61" s="18">
        <v>0</v>
      </c>
      <c r="M61" s="9" t="s">
        <v>46</v>
      </c>
      <c r="N61" s="9" t="s">
        <v>47</v>
      </c>
    </row>
    <row r="62" spans="1:15" x14ac:dyDescent="0.3">
      <c r="A62" s="60"/>
      <c r="B62" s="15" t="s">
        <v>19</v>
      </c>
      <c r="C62" s="16">
        <v>52</v>
      </c>
      <c r="D62" s="16">
        <v>3</v>
      </c>
      <c r="E62" s="45">
        <v>1</v>
      </c>
      <c r="F62" s="16">
        <v>3</v>
      </c>
      <c r="G62" s="18">
        <v>0</v>
      </c>
      <c r="M62" s="9">
        <f>M40</f>
        <v>6.3999999999999986</v>
      </c>
      <c r="N62" s="9">
        <f>N40</f>
        <v>1.3</v>
      </c>
    </row>
    <row r="63" spans="1:15" x14ac:dyDescent="0.3">
      <c r="A63" s="60"/>
      <c r="B63" s="15" t="s">
        <v>19</v>
      </c>
      <c r="C63" s="16">
        <v>53</v>
      </c>
      <c r="D63" s="16">
        <v>8</v>
      </c>
      <c r="E63" s="45">
        <v>1</v>
      </c>
      <c r="F63" s="16">
        <v>8</v>
      </c>
      <c r="G63" s="18">
        <v>0</v>
      </c>
      <c r="M63" s="9" t="s">
        <v>48</v>
      </c>
      <c r="N63" s="9" t="s">
        <v>49</v>
      </c>
    </row>
    <row r="64" spans="1:15" x14ac:dyDescent="0.3">
      <c r="A64" s="60"/>
      <c r="B64" s="15" t="s">
        <v>19</v>
      </c>
      <c r="C64" s="16">
        <v>54</v>
      </c>
      <c r="D64" s="16">
        <v>13</v>
      </c>
      <c r="E64" s="45">
        <v>1</v>
      </c>
      <c r="F64" s="16">
        <v>13</v>
      </c>
      <c r="G64" s="18">
        <v>0</v>
      </c>
      <c r="M64" s="9">
        <f>SUM(D77:D81)</f>
        <v>23</v>
      </c>
      <c r="N64" s="9">
        <f>D76</f>
        <v>1.5999999999999996</v>
      </c>
    </row>
    <row r="65" spans="1:15" x14ac:dyDescent="0.3">
      <c r="A65" s="60"/>
      <c r="B65" s="15" t="s">
        <v>19</v>
      </c>
      <c r="C65" s="16">
        <v>55</v>
      </c>
      <c r="D65" s="16">
        <v>5</v>
      </c>
      <c r="E65" s="45">
        <v>1</v>
      </c>
      <c r="F65" s="16">
        <v>5</v>
      </c>
      <c r="G65" s="18">
        <v>0</v>
      </c>
    </row>
    <row r="66" spans="1:15" x14ac:dyDescent="0.3">
      <c r="A66" s="60"/>
      <c r="B66" s="19" t="s">
        <v>19</v>
      </c>
      <c r="C66" s="20">
        <v>56</v>
      </c>
      <c r="D66" s="20">
        <v>8</v>
      </c>
      <c r="E66" s="46">
        <v>0.8</v>
      </c>
      <c r="F66" s="20">
        <v>6.4</v>
      </c>
      <c r="G66" s="22">
        <v>1.5999999999999996</v>
      </c>
    </row>
    <row r="67" spans="1:15" x14ac:dyDescent="0.3">
      <c r="A67" s="60"/>
      <c r="B67" s="15" t="s">
        <v>19</v>
      </c>
      <c r="C67" s="16">
        <v>57</v>
      </c>
      <c r="D67" s="16">
        <v>2</v>
      </c>
      <c r="E67" s="45">
        <v>1</v>
      </c>
      <c r="F67" s="16">
        <v>2</v>
      </c>
      <c r="G67" s="18">
        <v>0</v>
      </c>
    </row>
    <row r="68" spans="1:15" x14ac:dyDescent="0.3">
      <c r="A68" s="60"/>
      <c r="B68" s="15" t="s">
        <v>19</v>
      </c>
      <c r="C68" s="16">
        <v>58</v>
      </c>
      <c r="D68" s="16">
        <v>2</v>
      </c>
      <c r="E68" s="45">
        <v>1</v>
      </c>
      <c r="F68" s="16">
        <v>2</v>
      </c>
      <c r="G68" s="18">
        <v>0</v>
      </c>
    </row>
    <row r="69" spans="1:15" x14ac:dyDescent="0.3">
      <c r="A69" s="60"/>
      <c r="B69" s="15" t="s">
        <v>18</v>
      </c>
      <c r="C69" s="16">
        <v>59</v>
      </c>
      <c r="D69" s="16">
        <v>3</v>
      </c>
      <c r="E69" s="45">
        <v>1</v>
      </c>
      <c r="F69" s="16">
        <v>3</v>
      </c>
      <c r="G69" s="18">
        <v>0</v>
      </c>
    </row>
    <row r="70" spans="1:15" x14ac:dyDescent="0.3">
      <c r="A70" s="60"/>
      <c r="B70" s="15" t="s">
        <v>18</v>
      </c>
      <c r="C70" s="16">
        <v>60</v>
      </c>
      <c r="D70" s="16">
        <v>3</v>
      </c>
      <c r="E70" s="45">
        <v>1</v>
      </c>
      <c r="F70" s="16">
        <v>3</v>
      </c>
      <c r="G70" s="18">
        <v>0</v>
      </c>
    </row>
    <row r="71" spans="1:15" x14ac:dyDescent="0.3">
      <c r="A71" s="60"/>
      <c r="B71" s="19" t="s">
        <v>18</v>
      </c>
      <c r="C71" s="20">
        <v>61</v>
      </c>
      <c r="D71" s="20">
        <v>3</v>
      </c>
      <c r="E71" s="46">
        <v>0</v>
      </c>
      <c r="F71" s="20">
        <v>0</v>
      </c>
      <c r="G71" s="22">
        <v>3</v>
      </c>
    </row>
    <row r="72" spans="1:15" x14ac:dyDescent="0.3">
      <c r="A72" s="60"/>
      <c r="B72" s="19" t="s">
        <v>18</v>
      </c>
      <c r="C72" s="20">
        <v>62</v>
      </c>
      <c r="D72" s="20">
        <v>2</v>
      </c>
      <c r="E72" s="46">
        <v>0</v>
      </c>
      <c r="F72" s="20">
        <v>0</v>
      </c>
      <c r="G72" s="22">
        <v>2</v>
      </c>
    </row>
    <row r="73" spans="1:15" x14ac:dyDescent="0.3">
      <c r="A73" s="60"/>
      <c r="B73" s="19" t="s">
        <v>18</v>
      </c>
      <c r="C73" s="20">
        <v>63</v>
      </c>
      <c r="D73" s="20">
        <v>5</v>
      </c>
      <c r="E73" s="46">
        <v>0</v>
      </c>
      <c r="F73" s="20">
        <v>0</v>
      </c>
      <c r="G73" s="22">
        <v>5</v>
      </c>
    </row>
    <row r="74" spans="1:15" x14ac:dyDescent="0.3">
      <c r="A74" s="60"/>
      <c r="B74" s="19" t="s">
        <v>18</v>
      </c>
      <c r="C74" s="20">
        <v>64</v>
      </c>
      <c r="D74" s="20">
        <v>5</v>
      </c>
      <c r="E74" s="46">
        <v>0</v>
      </c>
      <c r="F74" s="20">
        <v>0</v>
      </c>
      <c r="G74" s="22">
        <v>5</v>
      </c>
    </row>
    <row r="75" spans="1:15" x14ac:dyDescent="0.3">
      <c r="A75" s="61"/>
      <c r="B75" s="30" t="s">
        <v>18</v>
      </c>
      <c r="C75" s="31">
        <v>65</v>
      </c>
      <c r="D75" s="31">
        <v>8</v>
      </c>
      <c r="E75" s="49">
        <v>0</v>
      </c>
      <c r="F75" s="31">
        <v>0</v>
      </c>
      <c r="G75" s="32">
        <v>8</v>
      </c>
    </row>
    <row r="76" spans="1:15" x14ac:dyDescent="0.3">
      <c r="A76" s="65" t="s">
        <v>22</v>
      </c>
      <c r="B76" s="27" t="s">
        <v>19</v>
      </c>
      <c r="C76" s="28">
        <v>56</v>
      </c>
      <c r="D76" s="28">
        <v>1.5999999999999996</v>
      </c>
      <c r="E76" s="48">
        <v>1</v>
      </c>
      <c r="F76" s="28">
        <v>1.5999999999999996</v>
      </c>
      <c r="G76" s="29">
        <v>0</v>
      </c>
    </row>
    <row r="77" spans="1:15" x14ac:dyDescent="0.3">
      <c r="A77" s="60"/>
      <c r="B77" s="27" t="s">
        <v>18</v>
      </c>
      <c r="C77" s="28">
        <v>61</v>
      </c>
      <c r="D77" s="28">
        <v>3</v>
      </c>
      <c r="E77" s="48">
        <v>1</v>
      </c>
      <c r="F77" s="28">
        <v>3</v>
      </c>
      <c r="G77" s="29">
        <v>0</v>
      </c>
    </row>
    <row r="78" spans="1:15" x14ac:dyDescent="0.3">
      <c r="A78" s="60"/>
      <c r="B78" s="27" t="s">
        <v>18</v>
      </c>
      <c r="C78" s="28">
        <v>62</v>
      </c>
      <c r="D78" s="28">
        <v>2</v>
      </c>
      <c r="E78" s="48">
        <v>1</v>
      </c>
      <c r="F78" s="28">
        <v>2</v>
      </c>
      <c r="G78" s="29">
        <v>0</v>
      </c>
    </row>
    <row r="79" spans="1:15" x14ac:dyDescent="0.3">
      <c r="A79" s="60"/>
      <c r="B79" s="27" t="s">
        <v>18</v>
      </c>
      <c r="C79" s="28">
        <v>63</v>
      </c>
      <c r="D79" s="28">
        <v>5</v>
      </c>
      <c r="E79" s="48">
        <v>1</v>
      </c>
      <c r="F79" s="28">
        <v>5</v>
      </c>
      <c r="G79" s="29">
        <v>0</v>
      </c>
      <c r="J79">
        <f>J81/22</f>
        <v>1.0909090909090908</v>
      </c>
    </row>
    <row r="80" spans="1:15" x14ac:dyDescent="0.3">
      <c r="A80" s="60"/>
      <c r="B80" s="27" t="s">
        <v>18</v>
      </c>
      <c r="C80" s="28">
        <v>64</v>
      </c>
      <c r="D80" s="28">
        <v>5</v>
      </c>
      <c r="E80" s="48">
        <v>1</v>
      </c>
      <c r="F80" s="28">
        <v>5</v>
      </c>
      <c r="G80" s="29">
        <v>0</v>
      </c>
      <c r="I80" s="9" t="s">
        <v>33</v>
      </c>
      <c r="J80" s="9" t="s">
        <v>34</v>
      </c>
      <c r="M80" s="3" t="s">
        <v>28</v>
      </c>
      <c r="N80" s="3" t="s">
        <v>27</v>
      </c>
      <c r="O80" s="3" t="s">
        <v>29</v>
      </c>
    </row>
    <row r="81" spans="1:15" x14ac:dyDescent="0.3">
      <c r="A81" s="60"/>
      <c r="B81" s="27" t="s">
        <v>18</v>
      </c>
      <c r="C81" s="28">
        <v>65</v>
      </c>
      <c r="D81" s="28">
        <v>8</v>
      </c>
      <c r="E81" s="48">
        <v>1</v>
      </c>
      <c r="F81" s="28">
        <v>8</v>
      </c>
      <c r="G81" s="29">
        <v>0</v>
      </c>
      <c r="I81" s="8">
        <v>22</v>
      </c>
      <c r="J81" s="8">
        <v>24</v>
      </c>
      <c r="M81" s="3">
        <f>SUM(D82:D103)</f>
        <v>91</v>
      </c>
      <c r="N81">
        <f>SUM(F82:F103)</f>
        <v>77.099999999999994</v>
      </c>
      <c r="O81" s="6">
        <f>M81-N81</f>
        <v>13.900000000000006</v>
      </c>
    </row>
    <row r="82" spans="1:15" x14ac:dyDescent="0.3">
      <c r="A82" s="60"/>
      <c r="B82" s="15" t="s">
        <v>19</v>
      </c>
      <c r="C82" s="16">
        <v>66</v>
      </c>
      <c r="D82" s="16">
        <v>2</v>
      </c>
      <c r="E82" s="45">
        <v>1</v>
      </c>
      <c r="F82" s="16">
        <v>2</v>
      </c>
      <c r="G82" s="18">
        <v>0</v>
      </c>
      <c r="I82" s="62" t="s">
        <v>35</v>
      </c>
      <c r="J82" s="62"/>
      <c r="K82" s="62"/>
      <c r="M82" s="3" t="s">
        <v>30</v>
      </c>
      <c r="N82" s="3" t="s">
        <v>31</v>
      </c>
      <c r="O82" s="3" t="s">
        <v>32</v>
      </c>
    </row>
    <row r="83" spans="1:15" x14ac:dyDescent="0.3">
      <c r="A83" s="60"/>
      <c r="B83" s="15" t="s">
        <v>19</v>
      </c>
      <c r="C83" s="16">
        <v>67</v>
      </c>
      <c r="D83" s="16">
        <v>3</v>
      </c>
      <c r="E83" s="45">
        <v>1</v>
      </c>
      <c r="F83" s="16">
        <v>3</v>
      </c>
      <c r="G83" s="18">
        <v>0</v>
      </c>
      <c r="I83" s="63">
        <f>SUM(D76:D81)</f>
        <v>24.6</v>
      </c>
      <c r="J83" s="63"/>
      <c r="K83" s="63"/>
      <c r="M83" s="3">
        <f>SUM(D76:D103)</f>
        <v>115.6</v>
      </c>
      <c r="N83" s="3">
        <f>SUM(F76:F103)</f>
        <v>101.7</v>
      </c>
      <c r="O83" s="3">
        <f>M83-N83</f>
        <v>13.899999999999991</v>
      </c>
    </row>
    <row r="84" spans="1:15" x14ac:dyDescent="0.3">
      <c r="A84" s="60"/>
      <c r="B84" s="15" t="s">
        <v>19</v>
      </c>
      <c r="C84" s="16">
        <v>68</v>
      </c>
      <c r="D84" s="16">
        <v>3</v>
      </c>
      <c r="E84" s="45">
        <v>1</v>
      </c>
      <c r="F84" s="16">
        <v>3</v>
      </c>
      <c r="G84" s="18">
        <v>0</v>
      </c>
      <c r="I84" s="62" t="s">
        <v>36</v>
      </c>
      <c r="J84" s="62"/>
      <c r="K84" s="62"/>
    </row>
    <row r="85" spans="1:15" x14ac:dyDescent="0.3">
      <c r="A85" s="60"/>
      <c r="B85" s="15" t="s">
        <v>19</v>
      </c>
      <c r="C85" s="16">
        <v>69</v>
      </c>
      <c r="D85" s="16">
        <v>2</v>
      </c>
      <c r="E85" s="45">
        <v>1</v>
      </c>
      <c r="F85" s="16">
        <v>2</v>
      </c>
      <c r="G85" s="18">
        <v>0</v>
      </c>
      <c r="I85" s="63">
        <v>6</v>
      </c>
      <c r="J85" s="63"/>
      <c r="K85" s="63"/>
    </row>
    <row r="86" spans="1:15" x14ac:dyDescent="0.3">
      <c r="A86" s="60"/>
      <c r="B86" s="15" t="s">
        <v>19</v>
      </c>
      <c r="C86" s="16">
        <v>70</v>
      </c>
      <c r="D86" s="16">
        <v>2</v>
      </c>
      <c r="E86" s="45">
        <v>1</v>
      </c>
      <c r="F86" s="16">
        <v>2</v>
      </c>
      <c r="G86" s="18">
        <v>0</v>
      </c>
      <c r="M86" s="9" t="s">
        <v>41</v>
      </c>
      <c r="N86" s="9" t="s">
        <v>42</v>
      </c>
    </row>
    <row r="87" spans="1:15" x14ac:dyDescent="0.3">
      <c r="A87" s="60"/>
      <c r="B87" s="15" t="s">
        <v>19</v>
      </c>
      <c r="C87" s="16">
        <v>71</v>
      </c>
      <c r="D87" s="16">
        <v>5</v>
      </c>
      <c r="E87" s="45">
        <v>1</v>
      </c>
      <c r="F87" s="16">
        <v>5</v>
      </c>
      <c r="G87" s="18">
        <v>0</v>
      </c>
      <c r="M87" s="42">
        <v>9</v>
      </c>
      <c r="N87" s="42">
        <v>13</v>
      </c>
    </row>
    <row r="88" spans="1:15" x14ac:dyDescent="0.3">
      <c r="A88" s="60"/>
      <c r="B88" s="19" t="s">
        <v>19</v>
      </c>
      <c r="C88" s="20">
        <v>72</v>
      </c>
      <c r="D88" s="20">
        <v>8</v>
      </c>
      <c r="E88" s="46">
        <v>0.8</v>
      </c>
      <c r="F88" s="20">
        <v>6.4</v>
      </c>
      <c r="G88" s="22">
        <v>1.5999999999999996</v>
      </c>
      <c r="M88" s="9" t="s">
        <v>44</v>
      </c>
      <c r="N88" s="9" t="s">
        <v>45</v>
      </c>
    </row>
    <row r="89" spans="1:15" x14ac:dyDescent="0.3">
      <c r="A89" s="60"/>
      <c r="B89" s="19" t="s">
        <v>19</v>
      </c>
      <c r="C89" s="20">
        <v>73</v>
      </c>
      <c r="D89" s="20">
        <v>8</v>
      </c>
      <c r="E89" s="46">
        <v>0.8</v>
      </c>
      <c r="F89" s="20">
        <v>6.4</v>
      </c>
      <c r="G89" s="22">
        <v>1.5999999999999996</v>
      </c>
      <c r="M89" s="42">
        <v>4</v>
      </c>
      <c r="N89" s="42">
        <v>10</v>
      </c>
    </row>
    <row r="90" spans="1:15" x14ac:dyDescent="0.3">
      <c r="A90" s="60"/>
      <c r="B90" s="19" t="s">
        <v>19</v>
      </c>
      <c r="C90" s="20">
        <v>74</v>
      </c>
      <c r="D90" s="20">
        <v>8</v>
      </c>
      <c r="E90" s="46">
        <v>0.8</v>
      </c>
      <c r="F90" s="20">
        <v>6.4</v>
      </c>
      <c r="G90" s="22">
        <v>1.5999999999999996</v>
      </c>
      <c r="M90" s="9" t="s">
        <v>46</v>
      </c>
      <c r="N90" s="9" t="s">
        <v>47</v>
      </c>
    </row>
    <row r="91" spans="1:15" x14ac:dyDescent="0.3">
      <c r="A91" s="60"/>
      <c r="B91" s="19" t="s">
        <v>19</v>
      </c>
      <c r="C91" s="20">
        <v>75</v>
      </c>
      <c r="D91" s="20">
        <v>13</v>
      </c>
      <c r="E91" s="46">
        <v>0.3</v>
      </c>
      <c r="F91" s="20">
        <v>3.9</v>
      </c>
      <c r="G91" s="22">
        <v>9.1</v>
      </c>
      <c r="M91" s="9">
        <f>M64</f>
        <v>23</v>
      </c>
      <c r="N91" s="9">
        <f>N64</f>
        <v>1.5999999999999996</v>
      </c>
    </row>
    <row r="92" spans="1:15" x14ac:dyDescent="0.3">
      <c r="A92" s="60"/>
      <c r="B92" s="15" t="s">
        <v>19</v>
      </c>
      <c r="C92" s="16">
        <v>76</v>
      </c>
      <c r="D92" s="16">
        <v>3</v>
      </c>
      <c r="E92" s="45">
        <v>1</v>
      </c>
      <c r="F92" s="16">
        <v>3</v>
      </c>
      <c r="G92" s="18">
        <v>0</v>
      </c>
      <c r="M92" s="9" t="s">
        <v>48</v>
      </c>
      <c r="N92" s="9" t="s">
        <v>49</v>
      </c>
    </row>
    <row r="93" spans="1:15" x14ac:dyDescent="0.3">
      <c r="A93" s="60"/>
      <c r="B93" s="15" t="s">
        <v>19</v>
      </c>
      <c r="C93" s="16">
        <v>77</v>
      </c>
      <c r="D93" s="16">
        <v>3</v>
      </c>
      <c r="E93" s="45">
        <v>1</v>
      </c>
      <c r="F93" s="16">
        <v>3</v>
      </c>
      <c r="G93" s="18">
        <v>0</v>
      </c>
      <c r="M93" s="9">
        <v>0</v>
      </c>
      <c r="N93" s="9">
        <f>SUM(D104:D107)</f>
        <v>13.899999999999999</v>
      </c>
    </row>
    <row r="94" spans="1:15" x14ac:dyDescent="0.3">
      <c r="A94" s="60"/>
      <c r="B94" s="15" t="s">
        <v>19</v>
      </c>
      <c r="C94" s="16">
        <v>78</v>
      </c>
      <c r="D94" s="16">
        <v>5</v>
      </c>
      <c r="E94" s="45">
        <v>1</v>
      </c>
      <c r="F94" s="16">
        <v>5</v>
      </c>
      <c r="G94" s="18">
        <v>0</v>
      </c>
    </row>
    <row r="95" spans="1:15" x14ac:dyDescent="0.3">
      <c r="A95" s="60"/>
      <c r="B95" s="15" t="s">
        <v>18</v>
      </c>
      <c r="C95" s="16">
        <v>79</v>
      </c>
      <c r="D95" s="16">
        <v>2</v>
      </c>
      <c r="E95" s="45">
        <v>1</v>
      </c>
      <c r="F95" s="16">
        <v>2</v>
      </c>
      <c r="G95" s="18">
        <v>0</v>
      </c>
    </row>
    <row r="96" spans="1:15" x14ac:dyDescent="0.3">
      <c r="A96" s="60"/>
      <c r="B96" s="15" t="s">
        <v>18</v>
      </c>
      <c r="C96" s="16">
        <v>80</v>
      </c>
      <c r="D96" s="16">
        <v>2</v>
      </c>
      <c r="E96" s="45">
        <v>1</v>
      </c>
      <c r="F96" s="16">
        <v>2</v>
      </c>
      <c r="G96" s="18">
        <v>0</v>
      </c>
    </row>
    <row r="97" spans="1:15" x14ac:dyDescent="0.3">
      <c r="A97" s="60"/>
      <c r="B97" s="15" t="s">
        <v>18</v>
      </c>
      <c r="C97" s="16">
        <v>81</v>
      </c>
      <c r="D97" s="16">
        <v>3</v>
      </c>
      <c r="E97" s="45">
        <v>1</v>
      </c>
      <c r="F97" s="16">
        <v>3</v>
      </c>
      <c r="G97" s="18">
        <v>0</v>
      </c>
    </row>
    <row r="98" spans="1:15" x14ac:dyDescent="0.3">
      <c r="A98" s="60"/>
      <c r="B98" s="15" t="s">
        <v>18</v>
      </c>
      <c r="C98" s="16">
        <v>82</v>
      </c>
      <c r="D98" s="16">
        <v>5</v>
      </c>
      <c r="E98" s="45">
        <v>1</v>
      </c>
      <c r="F98" s="16">
        <v>5</v>
      </c>
      <c r="G98" s="18">
        <v>0</v>
      </c>
    </row>
    <row r="99" spans="1:15" x14ac:dyDescent="0.3">
      <c r="A99" s="60"/>
      <c r="B99" s="15" t="s">
        <v>18</v>
      </c>
      <c r="C99" s="16">
        <v>83</v>
      </c>
      <c r="D99" s="16">
        <v>3</v>
      </c>
      <c r="E99" s="45">
        <v>1</v>
      </c>
      <c r="F99" s="16">
        <v>3</v>
      </c>
      <c r="G99" s="18">
        <v>0</v>
      </c>
    </row>
    <row r="100" spans="1:15" x14ac:dyDescent="0.3">
      <c r="A100" s="60"/>
      <c r="B100" s="15" t="s">
        <v>18</v>
      </c>
      <c r="C100" s="16">
        <v>84</v>
      </c>
      <c r="D100" s="16">
        <v>3</v>
      </c>
      <c r="E100" s="45">
        <v>1</v>
      </c>
      <c r="F100" s="16">
        <v>3</v>
      </c>
      <c r="G100" s="18">
        <v>0</v>
      </c>
    </row>
    <row r="101" spans="1:15" x14ac:dyDescent="0.3">
      <c r="A101" s="60"/>
      <c r="B101" s="15" t="s">
        <v>18</v>
      </c>
      <c r="C101" s="16">
        <v>85</v>
      </c>
      <c r="D101" s="16">
        <v>3</v>
      </c>
      <c r="E101" s="45">
        <v>1</v>
      </c>
      <c r="F101" s="16">
        <v>3</v>
      </c>
      <c r="G101" s="18">
        <v>0</v>
      </c>
    </row>
    <row r="102" spans="1:15" x14ac:dyDescent="0.3">
      <c r="A102" s="60"/>
      <c r="B102" s="15" t="s">
        <v>18</v>
      </c>
      <c r="C102" s="16">
        <v>86</v>
      </c>
      <c r="D102" s="16">
        <v>3</v>
      </c>
      <c r="E102" s="45">
        <v>1</v>
      </c>
      <c r="F102" s="16">
        <v>3</v>
      </c>
      <c r="G102" s="18">
        <v>0</v>
      </c>
    </row>
    <row r="103" spans="1:15" x14ac:dyDescent="0.3">
      <c r="A103" s="61"/>
      <c r="B103" s="23" t="s">
        <v>18</v>
      </c>
      <c r="C103" s="24">
        <v>87</v>
      </c>
      <c r="D103" s="24">
        <v>2</v>
      </c>
      <c r="E103" s="47">
        <v>1</v>
      </c>
      <c r="F103" s="24">
        <v>2</v>
      </c>
      <c r="G103" s="26">
        <v>0</v>
      </c>
    </row>
    <row r="104" spans="1:15" x14ac:dyDescent="0.3">
      <c r="A104" s="65" t="s">
        <v>23</v>
      </c>
      <c r="B104" s="33" t="s">
        <v>19</v>
      </c>
      <c r="C104" s="34">
        <v>72</v>
      </c>
      <c r="D104" s="34">
        <v>1.5999999999999996</v>
      </c>
      <c r="E104" s="50">
        <v>1</v>
      </c>
      <c r="F104" s="34">
        <v>1.5999999999999996</v>
      </c>
      <c r="G104" s="35">
        <v>0</v>
      </c>
    </row>
    <row r="105" spans="1:15" x14ac:dyDescent="0.3">
      <c r="A105" s="60"/>
      <c r="B105" s="27" t="s">
        <v>19</v>
      </c>
      <c r="C105" s="28">
        <v>73</v>
      </c>
      <c r="D105" s="28">
        <v>1.5999999999999996</v>
      </c>
      <c r="E105" s="48">
        <v>1</v>
      </c>
      <c r="F105" s="28">
        <v>1.5999999999999996</v>
      </c>
      <c r="G105" s="29">
        <v>0</v>
      </c>
    </row>
    <row r="106" spans="1:15" x14ac:dyDescent="0.3">
      <c r="A106" s="60"/>
      <c r="B106" s="27" t="s">
        <v>19</v>
      </c>
      <c r="C106" s="28">
        <v>74</v>
      </c>
      <c r="D106" s="28">
        <v>1.5999999999999996</v>
      </c>
      <c r="E106" s="48">
        <v>1</v>
      </c>
      <c r="F106" s="28">
        <v>1.5999999999999996</v>
      </c>
      <c r="G106" s="29">
        <v>0</v>
      </c>
    </row>
    <row r="107" spans="1:15" x14ac:dyDescent="0.3">
      <c r="A107" s="60"/>
      <c r="B107" s="27" t="s">
        <v>19</v>
      </c>
      <c r="C107" s="28">
        <v>75</v>
      </c>
      <c r="D107" s="28">
        <v>9.1</v>
      </c>
      <c r="E107" s="48">
        <v>1</v>
      </c>
      <c r="F107" s="28">
        <v>9.1</v>
      </c>
      <c r="G107" s="29">
        <v>0</v>
      </c>
    </row>
    <row r="108" spans="1:15" x14ac:dyDescent="0.3">
      <c r="A108" s="60"/>
      <c r="B108" s="15" t="s">
        <v>19</v>
      </c>
      <c r="C108" s="16">
        <v>88</v>
      </c>
      <c r="D108" s="16">
        <v>3</v>
      </c>
      <c r="E108" s="45">
        <v>1</v>
      </c>
      <c r="F108" s="16">
        <v>3</v>
      </c>
      <c r="G108" s="18">
        <v>0</v>
      </c>
    </row>
    <row r="109" spans="1:15" x14ac:dyDescent="0.3">
      <c r="A109" s="60"/>
      <c r="B109" s="15" t="s">
        <v>19</v>
      </c>
      <c r="C109" s="16">
        <v>89</v>
      </c>
      <c r="D109" s="16">
        <v>3</v>
      </c>
      <c r="E109" s="45">
        <v>1</v>
      </c>
      <c r="F109" s="16">
        <v>3</v>
      </c>
      <c r="G109" s="18">
        <v>0</v>
      </c>
    </row>
    <row r="110" spans="1:15" x14ac:dyDescent="0.3">
      <c r="A110" s="60"/>
      <c r="B110" s="15" t="s">
        <v>19</v>
      </c>
      <c r="C110" s="16">
        <v>90</v>
      </c>
      <c r="D110" s="16">
        <v>5</v>
      </c>
      <c r="E110" s="45">
        <v>1</v>
      </c>
      <c r="F110" s="16">
        <v>5</v>
      </c>
      <c r="G110" s="18">
        <v>0</v>
      </c>
    </row>
    <row r="111" spans="1:15" x14ac:dyDescent="0.3">
      <c r="A111" s="60"/>
      <c r="B111" s="15" t="s">
        <v>19</v>
      </c>
      <c r="C111" s="16">
        <v>91</v>
      </c>
      <c r="D111" s="16">
        <v>2</v>
      </c>
      <c r="E111" s="45">
        <v>1</v>
      </c>
      <c r="F111" s="16">
        <v>2</v>
      </c>
      <c r="G111" s="18">
        <v>0</v>
      </c>
      <c r="J111">
        <f>J113/22</f>
        <v>1.1818181818181819</v>
      </c>
    </row>
    <row r="112" spans="1:15" x14ac:dyDescent="0.3">
      <c r="A112" s="60"/>
      <c r="B112" s="15" t="s">
        <v>19</v>
      </c>
      <c r="C112" s="16">
        <v>92</v>
      </c>
      <c r="D112" s="16">
        <v>2</v>
      </c>
      <c r="E112" s="45">
        <v>1</v>
      </c>
      <c r="F112" s="16">
        <v>2</v>
      </c>
      <c r="G112" s="18">
        <v>0</v>
      </c>
      <c r="I112" s="9" t="s">
        <v>33</v>
      </c>
      <c r="J112" s="9" t="s">
        <v>34</v>
      </c>
      <c r="M112" s="3" t="s">
        <v>28</v>
      </c>
      <c r="N112" s="3" t="s">
        <v>27</v>
      </c>
      <c r="O112" s="3" t="s">
        <v>29</v>
      </c>
    </row>
    <row r="113" spans="1:15" x14ac:dyDescent="0.3">
      <c r="A113" s="60"/>
      <c r="B113" s="15" t="s">
        <v>19</v>
      </c>
      <c r="C113" s="16">
        <v>93</v>
      </c>
      <c r="D113" s="16">
        <v>3</v>
      </c>
      <c r="E113" s="45">
        <v>1</v>
      </c>
      <c r="F113" s="16">
        <v>3</v>
      </c>
      <c r="G113" s="18">
        <v>0</v>
      </c>
      <c r="I113" s="8">
        <v>22</v>
      </c>
      <c r="J113" s="8">
        <v>26</v>
      </c>
      <c r="M113" s="3">
        <f>SUM(D108:D129)</f>
        <v>79</v>
      </c>
      <c r="N113">
        <f>SUM(F108:F129)</f>
        <v>79</v>
      </c>
      <c r="O113" s="6">
        <f>M113-N113</f>
        <v>0</v>
      </c>
    </row>
    <row r="114" spans="1:15" x14ac:dyDescent="0.3">
      <c r="A114" s="60"/>
      <c r="B114" s="15" t="s">
        <v>19</v>
      </c>
      <c r="C114" s="16">
        <v>94</v>
      </c>
      <c r="D114" s="16">
        <v>2</v>
      </c>
      <c r="E114" s="45">
        <v>1</v>
      </c>
      <c r="F114" s="16">
        <v>2</v>
      </c>
      <c r="G114" s="18">
        <v>0</v>
      </c>
      <c r="I114" s="62" t="s">
        <v>35</v>
      </c>
      <c r="J114" s="62"/>
      <c r="K114" s="62"/>
      <c r="M114" s="3" t="s">
        <v>30</v>
      </c>
      <c r="N114" s="3" t="s">
        <v>31</v>
      </c>
      <c r="O114" s="3" t="s">
        <v>32</v>
      </c>
    </row>
    <row r="115" spans="1:15" x14ac:dyDescent="0.3">
      <c r="A115" s="60"/>
      <c r="B115" s="15" t="s">
        <v>19</v>
      </c>
      <c r="C115" s="16">
        <v>95</v>
      </c>
      <c r="D115" s="16">
        <v>2</v>
      </c>
      <c r="E115" s="45">
        <v>1</v>
      </c>
      <c r="F115" s="16">
        <v>2</v>
      </c>
      <c r="G115" s="18">
        <v>0</v>
      </c>
      <c r="I115" s="63">
        <f>SUM(D104:D107)</f>
        <v>13.899999999999999</v>
      </c>
      <c r="J115" s="63"/>
      <c r="K115" s="63"/>
      <c r="M115" s="3">
        <f>SUM(D104:D129)</f>
        <v>92.9</v>
      </c>
      <c r="N115" s="3">
        <f>SUM(F104:F129)</f>
        <v>92.9</v>
      </c>
      <c r="O115" s="3">
        <f>M115-N115</f>
        <v>0</v>
      </c>
    </row>
    <row r="116" spans="1:15" x14ac:dyDescent="0.3">
      <c r="A116" s="60"/>
      <c r="B116" s="15" t="s">
        <v>19</v>
      </c>
      <c r="C116" s="16">
        <v>96</v>
      </c>
      <c r="D116" s="16">
        <v>2</v>
      </c>
      <c r="E116" s="45">
        <v>1</v>
      </c>
      <c r="F116" s="16">
        <v>2</v>
      </c>
      <c r="G116" s="18">
        <v>0</v>
      </c>
      <c r="I116" s="62" t="s">
        <v>36</v>
      </c>
      <c r="J116" s="62"/>
      <c r="K116" s="62"/>
    </row>
    <row r="117" spans="1:15" x14ac:dyDescent="0.3">
      <c r="A117" s="60"/>
      <c r="B117" s="15" t="s">
        <v>19</v>
      </c>
      <c r="C117" s="16">
        <v>97</v>
      </c>
      <c r="D117" s="16">
        <v>8</v>
      </c>
      <c r="E117" s="45">
        <v>1</v>
      </c>
      <c r="F117" s="16">
        <v>8</v>
      </c>
      <c r="G117" s="18">
        <v>0</v>
      </c>
      <c r="I117" s="63">
        <v>4</v>
      </c>
      <c r="J117" s="63"/>
      <c r="K117" s="63"/>
    </row>
    <row r="118" spans="1:15" x14ac:dyDescent="0.3">
      <c r="A118" s="60"/>
      <c r="B118" s="15" t="s">
        <v>19</v>
      </c>
      <c r="C118" s="16">
        <v>98</v>
      </c>
      <c r="D118" s="16">
        <v>13</v>
      </c>
      <c r="E118" s="45">
        <v>1</v>
      </c>
      <c r="F118" s="16">
        <v>13</v>
      </c>
      <c r="G118" s="18">
        <v>0</v>
      </c>
      <c r="M118" s="9" t="s">
        <v>41</v>
      </c>
      <c r="N118" s="9" t="s">
        <v>42</v>
      </c>
    </row>
    <row r="119" spans="1:15" x14ac:dyDescent="0.3">
      <c r="A119" s="60"/>
      <c r="B119" s="15" t="s">
        <v>19</v>
      </c>
      <c r="C119" s="16">
        <v>99</v>
      </c>
      <c r="D119" s="16">
        <v>13</v>
      </c>
      <c r="E119" s="45">
        <v>1</v>
      </c>
      <c r="F119" s="16">
        <v>13</v>
      </c>
      <c r="G119" s="18">
        <v>0</v>
      </c>
      <c r="M119" s="42">
        <v>6</v>
      </c>
      <c r="N119" s="42">
        <v>16</v>
      </c>
    </row>
    <row r="120" spans="1:15" x14ac:dyDescent="0.3">
      <c r="A120" s="60"/>
      <c r="B120" s="15" t="s">
        <v>19</v>
      </c>
      <c r="C120" s="16">
        <v>100</v>
      </c>
      <c r="D120" s="16">
        <v>2</v>
      </c>
      <c r="E120" s="45">
        <v>1</v>
      </c>
      <c r="F120" s="16">
        <v>2</v>
      </c>
      <c r="G120" s="18">
        <v>0</v>
      </c>
      <c r="M120" s="9" t="s">
        <v>44</v>
      </c>
      <c r="N120" s="9" t="s">
        <v>45</v>
      </c>
    </row>
    <row r="121" spans="1:15" x14ac:dyDescent="0.3">
      <c r="A121" s="60"/>
      <c r="B121" s="15" t="s">
        <v>19</v>
      </c>
      <c r="C121" s="16">
        <v>101</v>
      </c>
      <c r="D121" s="16">
        <v>2</v>
      </c>
      <c r="E121" s="45">
        <v>1</v>
      </c>
      <c r="F121" s="16">
        <v>2</v>
      </c>
      <c r="G121" s="18">
        <v>0</v>
      </c>
      <c r="M121" s="42">
        <v>6</v>
      </c>
      <c r="N121" s="42">
        <v>20</v>
      </c>
    </row>
    <row r="122" spans="1:15" x14ac:dyDescent="0.3">
      <c r="A122" s="60"/>
      <c r="B122" s="15" t="s">
        <v>19</v>
      </c>
      <c r="C122" s="16">
        <v>102</v>
      </c>
      <c r="D122" s="16">
        <v>2</v>
      </c>
      <c r="E122" s="45">
        <v>1</v>
      </c>
      <c r="F122" s="16">
        <v>2</v>
      </c>
      <c r="G122" s="18">
        <v>0</v>
      </c>
      <c r="M122" s="9" t="s">
        <v>46</v>
      </c>
      <c r="N122" s="9" t="s">
        <v>47</v>
      </c>
    </row>
    <row r="123" spans="1:15" x14ac:dyDescent="0.3">
      <c r="A123" s="60"/>
      <c r="B123" s="15" t="s">
        <v>19</v>
      </c>
      <c r="C123" s="16">
        <v>103</v>
      </c>
      <c r="D123" s="16">
        <v>2</v>
      </c>
      <c r="E123" s="45">
        <v>1</v>
      </c>
      <c r="F123" s="16">
        <v>2</v>
      </c>
      <c r="G123" s="18">
        <v>0</v>
      </c>
      <c r="M123" s="9">
        <v>0</v>
      </c>
      <c r="N123" s="9">
        <f>N93</f>
        <v>13.899999999999999</v>
      </c>
    </row>
    <row r="124" spans="1:15" x14ac:dyDescent="0.3">
      <c r="A124" s="60"/>
      <c r="B124" s="15" t="s">
        <v>18</v>
      </c>
      <c r="C124" s="16">
        <v>104</v>
      </c>
      <c r="D124" s="16">
        <v>2</v>
      </c>
      <c r="E124" s="45">
        <v>1</v>
      </c>
      <c r="F124" s="16">
        <v>2</v>
      </c>
      <c r="G124" s="18">
        <v>0</v>
      </c>
      <c r="M124" s="9" t="s">
        <v>48</v>
      </c>
      <c r="N124" s="9" t="s">
        <v>49</v>
      </c>
    </row>
    <row r="125" spans="1:15" x14ac:dyDescent="0.3">
      <c r="A125" s="60"/>
      <c r="B125" s="15" t="s">
        <v>18</v>
      </c>
      <c r="C125" s="16">
        <v>105</v>
      </c>
      <c r="D125" s="16">
        <v>2</v>
      </c>
      <c r="E125" s="45">
        <v>1</v>
      </c>
      <c r="F125" s="16">
        <v>2</v>
      </c>
      <c r="G125" s="18">
        <v>0</v>
      </c>
      <c r="M125" s="9">
        <v>0</v>
      </c>
      <c r="N125" s="9">
        <v>0</v>
      </c>
    </row>
    <row r="126" spans="1:15" x14ac:dyDescent="0.3">
      <c r="A126" s="60"/>
      <c r="B126" s="15" t="s">
        <v>18</v>
      </c>
      <c r="C126" s="16">
        <v>106</v>
      </c>
      <c r="D126" s="16">
        <v>2</v>
      </c>
      <c r="E126" s="45">
        <v>1</v>
      </c>
      <c r="F126" s="16">
        <v>2</v>
      </c>
      <c r="G126" s="18">
        <v>0</v>
      </c>
    </row>
    <row r="127" spans="1:15" x14ac:dyDescent="0.3">
      <c r="A127" s="60"/>
      <c r="B127" s="15" t="s">
        <v>18</v>
      </c>
      <c r="C127" s="16">
        <v>107</v>
      </c>
      <c r="D127" s="16">
        <v>2</v>
      </c>
      <c r="E127" s="45">
        <v>1</v>
      </c>
      <c r="F127" s="16">
        <v>2</v>
      </c>
      <c r="G127" s="18">
        <v>0</v>
      </c>
    </row>
    <row r="128" spans="1:15" x14ac:dyDescent="0.3">
      <c r="A128" s="60"/>
      <c r="B128" s="15" t="s">
        <v>18</v>
      </c>
      <c r="C128" s="16">
        <v>108</v>
      </c>
      <c r="D128" s="16">
        <v>3</v>
      </c>
      <c r="E128" s="45">
        <v>1</v>
      </c>
      <c r="F128" s="16">
        <v>3</v>
      </c>
      <c r="G128" s="18">
        <v>0</v>
      </c>
    </row>
    <row r="129" spans="1:10" ht="21.6" thickBot="1" x14ac:dyDescent="0.35">
      <c r="A129" s="66"/>
      <c r="B129" s="36" t="s">
        <v>18</v>
      </c>
      <c r="C129" s="37">
        <v>109</v>
      </c>
      <c r="D129" s="37">
        <v>2</v>
      </c>
      <c r="E129" s="51">
        <v>1</v>
      </c>
      <c r="F129" s="37">
        <v>2</v>
      </c>
      <c r="G129" s="38">
        <v>0</v>
      </c>
      <c r="J129">
        <f>15/109</f>
        <v>0.13761467889908258</v>
      </c>
    </row>
    <row r="216" spans="6:6" x14ac:dyDescent="0.3">
      <c r="F216" s="16">
        <v>0</v>
      </c>
    </row>
    <row r="217" spans="6:6" x14ac:dyDescent="0.3">
      <c r="F217" s="16">
        <v>0</v>
      </c>
    </row>
    <row r="218" spans="6:6" x14ac:dyDescent="0.3">
      <c r="F218" s="16">
        <v>0</v>
      </c>
    </row>
    <row r="219" spans="6:6" x14ac:dyDescent="0.3">
      <c r="F219" s="16">
        <v>0</v>
      </c>
    </row>
    <row r="220" spans="6:6" x14ac:dyDescent="0.3">
      <c r="F220" s="16">
        <v>0</v>
      </c>
    </row>
    <row r="221" spans="6:6" x14ac:dyDescent="0.3">
      <c r="F221" s="16">
        <v>0</v>
      </c>
    </row>
    <row r="222" spans="6:6" x14ac:dyDescent="0.3">
      <c r="F222" s="16">
        <v>0</v>
      </c>
    </row>
    <row r="223" spans="6:6" x14ac:dyDescent="0.3">
      <c r="F223" s="16">
        <v>0</v>
      </c>
    </row>
    <row r="224" spans="6:6" x14ac:dyDescent="0.3">
      <c r="F224" s="16">
        <v>0</v>
      </c>
    </row>
    <row r="225" spans="6:6" x14ac:dyDescent="0.3">
      <c r="F225" s="16">
        <v>0</v>
      </c>
    </row>
    <row r="226" spans="6:6" x14ac:dyDescent="0.3">
      <c r="F226" s="16">
        <v>0</v>
      </c>
    </row>
    <row r="227" spans="6:6" x14ac:dyDescent="0.3">
      <c r="F227" s="16">
        <v>0</v>
      </c>
    </row>
    <row r="228" spans="6:6" x14ac:dyDescent="0.3">
      <c r="F228" s="16">
        <v>0</v>
      </c>
    </row>
    <row r="229" spans="6:6" x14ac:dyDescent="0.3">
      <c r="F229" s="16">
        <v>0</v>
      </c>
    </row>
    <row r="230" spans="6:6" x14ac:dyDescent="0.3">
      <c r="F230" s="16">
        <v>0</v>
      </c>
    </row>
    <row r="231" spans="6:6" x14ac:dyDescent="0.3">
      <c r="F231" s="16">
        <v>0</v>
      </c>
    </row>
    <row r="232" spans="6:6" x14ac:dyDescent="0.3">
      <c r="F232" s="16">
        <v>0</v>
      </c>
    </row>
    <row r="233" spans="6:6" x14ac:dyDescent="0.3">
      <c r="F233" s="16">
        <v>0</v>
      </c>
    </row>
    <row r="234" spans="6:6" x14ac:dyDescent="0.3">
      <c r="F234" s="16">
        <v>0</v>
      </c>
    </row>
    <row r="235" spans="6:6" x14ac:dyDescent="0.3">
      <c r="F235" s="16">
        <v>0</v>
      </c>
    </row>
    <row r="236" spans="6:6" x14ac:dyDescent="0.3">
      <c r="F236" s="16">
        <v>0</v>
      </c>
    </row>
    <row r="237" spans="6:6" x14ac:dyDescent="0.3">
      <c r="F237" s="16">
        <v>0</v>
      </c>
    </row>
    <row r="238" spans="6:6" x14ac:dyDescent="0.3">
      <c r="F238" s="16">
        <v>0</v>
      </c>
    </row>
    <row r="239" spans="6:6" x14ac:dyDescent="0.3">
      <c r="F239" s="16">
        <v>0</v>
      </c>
    </row>
    <row r="240" spans="6:6" x14ac:dyDescent="0.3">
      <c r="F240" s="16">
        <v>0</v>
      </c>
    </row>
    <row r="241" spans="6:6" x14ac:dyDescent="0.3">
      <c r="F241" s="16">
        <v>0</v>
      </c>
    </row>
    <row r="242" spans="6:6" x14ac:dyDescent="0.3">
      <c r="F242" s="16">
        <v>0</v>
      </c>
    </row>
    <row r="243" spans="6:6" x14ac:dyDescent="0.3">
      <c r="F243" s="16">
        <v>0</v>
      </c>
    </row>
    <row r="244" spans="6:6" x14ac:dyDescent="0.3">
      <c r="F244" s="16">
        <v>0</v>
      </c>
    </row>
    <row r="245" spans="6:6" x14ac:dyDescent="0.3">
      <c r="F245" s="16">
        <v>0</v>
      </c>
    </row>
    <row r="246" spans="6:6" x14ac:dyDescent="0.3">
      <c r="F246" s="16">
        <v>0</v>
      </c>
    </row>
    <row r="247" spans="6:6" x14ac:dyDescent="0.3">
      <c r="F247" s="16">
        <v>0</v>
      </c>
    </row>
    <row r="248" spans="6:6" x14ac:dyDescent="0.3">
      <c r="F248" s="16">
        <v>0</v>
      </c>
    </row>
    <row r="249" spans="6:6" x14ac:dyDescent="0.3">
      <c r="F249" s="16">
        <v>0</v>
      </c>
    </row>
    <row r="250" spans="6:6" x14ac:dyDescent="0.3">
      <c r="F250" s="16">
        <v>0</v>
      </c>
    </row>
    <row r="251" spans="6:6" x14ac:dyDescent="0.3">
      <c r="F251" s="16">
        <v>0</v>
      </c>
    </row>
    <row r="252" spans="6:6" x14ac:dyDescent="0.3">
      <c r="F252" s="16">
        <v>0</v>
      </c>
    </row>
    <row r="253" spans="6:6" x14ac:dyDescent="0.3">
      <c r="F253" s="16">
        <v>0</v>
      </c>
    </row>
    <row r="254" spans="6:6" x14ac:dyDescent="0.3">
      <c r="F254" s="16">
        <v>0</v>
      </c>
    </row>
    <row r="255" spans="6:6" x14ac:dyDescent="0.3">
      <c r="F255" s="16">
        <v>0</v>
      </c>
    </row>
    <row r="256" spans="6:6" x14ac:dyDescent="0.3">
      <c r="F256" s="16">
        <v>0</v>
      </c>
    </row>
    <row r="257" spans="6:6" x14ac:dyDescent="0.3">
      <c r="F257" s="16">
        <v>0</v>
      </c>
    </row>
    <row r="258" spans="6:6" x14ac:dyDescent="0.3">
      <c r="F258" s="16">
        <v>0</v>
      </c>
    </row>
    <row r="259" spans="6:6" x14ac:dyDescent="0.3">
      <c r="F259" s="16">
        <v>0</v>
      </c>
    </row>
    <row r="260" spans="6:6" x14ac:dyDescent="0.3">
      <c r="F260" s="16">
        <v>0</v>
      </c>
    </row>
    <row r="261" spans="6:6" x14ac:dyDescent="0.3">
      <c r="F261" s="16">
        <v>0</v>
      </c>
    </row>
    <row r="262" spans="6:6" x14ac:dyDescent="0.3">
      <c r="F262" s="16">
        <v>0</v>
      </c>
    </row>
    <row r="263" spans="6:6" x14ac:dyDescent="0.3">
      <c r="F263" s="16">
        <v>0</v>
      </c>
    </row>
    <row r="264" spans="6:6" x14ac:dyDescent="0.3">
      <c r="F264" s="16">
        <v>0</v>
      </c>
    </row>
    <row r="265" spans="6:6" x14ac:dyDescent="0.3">
      <c r="F265" s="16">
        <v>0</v>
      </c>
    </row>
    <row r="266" spans="6:6" x14ac:dyDescent="0.3">
      <c r="F266" s="16">
        <v>0</v>
      </c>
    </row>
    <row r="267" spans="6:6" x14ac:dyDescent="0.3">
      <c r="F267" s="16">
        <v>0</v>
      </c>
    </row>
    <row r="268" spans="6:6" x14ac:dyDescent="0.3">
      <c r="F268" s="16">
        <v>0</v>
      </c>
    </row>
    <row r="269" spans="6:6" x14ac:dyDescent="0.3">
      <c r="F269" s="16">
        <v>0</v>
      </c>
    </row>
    <row r="270" spans="6:6" x14ac:dyDescent="0.3">
      <c r="F270" s="16">
        <v>0</v>
      </c>
    </row>
    <row r="271" spans="6:6" x14ac:dyDescent="0.3">
      <c r="F271" s="16">
        <v>0</v>
      </c>
    </row>
    <row r="272" spans="6:6" x14ac:dyDescent="0.3">
      <c r="F272" s="16">
        <v>0</v>
      </c>
    </row>
    <row r="273" spans="6:6" x14ac:dyDescent="0.3">
      <c r="F273" s="16">
        <v>0</v>
      </c>
    </row>
    <row r="274" spans="6:6" x14ac:dyDescent="0.3">
      <c r="F274" s="16">
        <v>0</v>
      </c>
    </row>
    <row r="275" spans="6:6" x14ac:dyDescent="0.3">
      <c r="F275" s="16">
        <v>0</v>
      </c>
    </row>
    <row r="276" spans="6:6" x14ac:dyDescent="0.3">
      <c r="F276" s="16">
        <v>0</v>
      </c>
    </row>
    <row r="277" spans="6:6" x14ac:dyDescent="0.3">
      <c r="F277" s="16">
        <v>0</v>
      </c>
    </row>
    <row r="278" spans="6:6" x14ac:dyDescent="0.3">
      <c r="F278" s="16">
        <v>0</v>
      </c>
    </row>
    <row r="279" spans="6:6" x14ac:dyDescent="0.3">
      <c r="F279" s="16">
        <v>0</v>
      </c>
    </row>
    <row r="280" spans="6:6" x14ac:dyDescent="0.3">
      <c r="F280" s="16">
        <v>0</v>
      </c>
    </row>
    <row r="281" spans="6:6" x14ac:dyDescent="0.3">
      <c r="F281" s="16">
        <v>0</v>
      </c>
    </row>
    <row r="282" spans="6:6" x14ac:dyDescent="0.3">
      <c r="F282" s="16">
        <v>0</v>
      </c>
    </row>
    <row r="283" spans="6:6" x14ac:dyDescent="0.3">
      <c r="F283" s="16">
        <v>0</v>
      </c>
    </row>
    <row r="284" spans="6:6" x14ac:dyDescent="0.3">
      <c r="F284" s="16">
        <v>0</v>
      </c>
    </row>
    <row r="285" spans="6:6" x14ac:dyDescent="0.3">
      <c r="F285" s="16">
        <v>0</v>
      </c>
    </row>
    <row r="286" spans="6:6" x14ac:dyDescent="0.3">
      <c r="F286" s="16">
        <v>0</v>
      </c>
    </row>
    <row r="287" spans="6:6" x14ac:dyDescent="0.3">
      <c r="F287" s="16">
        <v>0</v>
      </c>
    </row>
    <row r="288" spans="6:6" x14ac:dyDescent="0.3">
      <c r="F288" s="16">
        <v>0</v>
      </c>
    </row>
    <row r="289" spans="6:6" x14ac:dyDescent="0.3">
      <c r="F289" s="16">
        <v>0</v>
      </c>
    </row>
    <row r="290" spans="6:6" x14ac:dyDescent="0.3">
      <c r="F290" s="16">
        <v>0</v>
      </c>
    </row>
    <row r="291" spans="6:6" x14ac:dyDescent="0.3">
      <c r="F291" s="16">
        <v>0</v>
      </c>
    </row>
    <row r="292" spans="6:6" x14ac:dyDescent="0.3">
      <c r="F292" s="16">
        <v>0</v>
      </c>
    </row>
    <row r="293" spans="6:6" x14ac:dyDescent="0.3">
      <c r="F293" s="16">
        <v>0</v>
      </c>
    </row>
    <row r="294" spans="6:6" x14ac:dyDescent="0.3">
      <c r="F294" s="16">
        <v>0</v>
      </c>
    </row>
    <row r="295" spans="6:6" x14ac:dyDescent="0.3">
      <c r="F295" s="16">
        <v>0</v>
      </c>
    </row>
    <row r="296" spans="6:6" x14ac:dyDescent="0.3">
      <c r="F296" s="16">
        <v>0</v>
      </c>
    </row>
    <row r="297" spans="6:6" x14ac:dyDescent="0.3">
      <c r="F297" s="16">
        <v>0</v>
      </c>
    </row>
    <row r="298" spans="6:6" x14ac:dyDescent="0.3">
      <c r="F298" s="16">
        <v>0</v>
      </c>
    </row>
    <row r="299" spans="6:6" x14ac:dyDescent="0.3">
      <c r="F299" s="16">
        <v>0</v>
      </c>
    </row>
    <row r="300" spans="6:6" x14ac:dyDescent="0.3">
      <c r="F300" s="16">
        <v>0</v>
      </c>
    </row>
    <row r="301" spans="6:6" x14ac:dyDescent="0.3">
      <c r="F301" s="16">
        <v>0</v>
      </c>
    </row>
    <row r="302" spans="6:6" x14ac:dyDescent="0.3">
      <c r="F302" s="16">
        <v>0</v>
      </c>
    </row>
    <row r="303" spans="6:6" x14ac:dyDescent="0.3">
      <c r="F303" s="16">
        <v>0</v>
      </c>
    </row>
    <row r="304" spans="6:6" x14ac:dyDescent="0.3">
      <c r="F304" s="16">
        <v>0</v>
      </c>
    </row>
    <row r="305" spans="6:6" x14ac:dyDescent="0.3">
      <c r="F305" s="16">
        <v>0</v>
      </c>
    </row>
    <row r="306" spans="6:6" x14ac:dyDescent="0.3">
      <c r="F306" s="16">
        <v>0</v>
      </c>
    </row>
    <row r="307" spans="6:6" x14ac:dyDescent="0.3">
      <c r="F307" s="16">
        <v>0</v>
      </c>
    </row>
    <row r="308" spans="6:6" x14ac:dyDescent="0.3">
      <c r="F308" s="16">
        <v>0</v>
      </c>
    </row>
    <row r="309" spans="6:6" x14ac:dyDescent="0.3">
      <c r="F309" s="16">
        <v>0</v>
      </c>
    </row>
    <row r="310" spans="6:6" x14ac:dyDescent="0.3">
      <c r="F310" s="16">
        <v>0</v>
      </c>
    </row>
    <row r="311" spans="6:6" x14ac:dyDescent="0.3">
      <c r="F311" s="16">
        <v>0</v>
      </c>
    </row>
    <row r="312" spans="6:6" x14ac:dyDescent="0.3">
      <c r="F312" s="16">
        <v>0</v>
      </c>
    </row>
    <row r="313" spans="6:6" x14ac:dyDescent="0.3">
      <c r="F313" s="16">
        <v>0</v>
      </c>
    </row>
    <row r="314" spans="6:6" x14ac:dyDescent="0.3">
      <c r="F314" s="16">
        <v>0</v>
      </c>
    </row>
    <row r="315" spans="6:6" x14ac:dyDescent="0.3">
      <c r="F315" s="16">
        <v>0</v>
      </c>
    </row>
    <row r="316" spans="6:6" x14ac:dyDescent="0.3">
      <c r="F316" s="16">
        <v>0</v>
      </c>
    </row>
    <row r="317" spans="6:6" x14ac:dyDescent="0.3">
      <c r="F317" s="16">
        <v>0</v>
      </c>
    </row>
    <row r="318" spans="6:6" x14ac:dyDescent="0.3">
      <c r="F318" s="16">
        <v>0</v>
      </c>
    </row>
    <row r="319" spans="6:6" x14ac:dyDescent="0.3">
      <c r="F319" s="16">
        <v>0</v>
      </c>
    </row>
    <row r="320" spans="6:6" x14ac:dyDescent="0.3">
      <c r="F320" s="16">
        <v>0</v>
      </c>
    </row>
    <row r="321" spans="6:6" x14ac:dyDescent="0.3">
      <c r="F321" s="16">
        <v>0</v>
      </c>
    </row>
    <row r="322" spans="6:6" x14ac:dyDescent="0.3">
      <c r="F322" s="16">
        <v>0</v>
      </c>
    </row>
    <row r="323" spans="6:6" x14ac:dyDescent="0.3">
      <c r="F323" s="16">
        <v>0</v>
      </c>
    </row>
    <row r="324" spans="6:6" x14ac:dyDescent="0.3">
      <c r="F324" s="16">
        <v>0</v>
      </c>
    </row>
    <row r="325" spans="6:6" x14ac:dyDescent="0.3">
      <c r="F325" s="16">
        <v>0</v>
      </c>
    </row>
    <row r="326" spans="6:6" x14ac:dyDescent="0.3">
      <c r="F326" s="16">
        <v>0</v>
      </c>
    </row>
    <row r="327" spans="6:6" x14ac:dyDescent="0.3">
      <c r="F327" s="16">
        <v>0</v>
      </c>
    </row>
    <row r="328" spans="6:6" x14ac:dyDescent="0.3">
      <c r="F328" s="16">
        <v>0</v>
      </c>
    </row>
    <row r="329" spans="6:6" x14ac:dyDescent="0.3">
      <c r="F329" s="16">
        <v>0</v>
      </c>
    </row>
    <row r="330" spans="6:6" x14ac:dyDescent="0.3">
      <c r="F330" s="16">
        <v>0</v>
      </c>
    </row>
    <row r="331" spans="6:6" x14ac:dyDescent="0.3">
      <c r="F331" s="16">
        <v>0</v>
      </c>
    </row>
    <row r="332" spans="6:6" x14ac:dyDescent="0.3">
      <c r="F332" s="16">
        <v>0</v>
      </c>
    </row>
    <row r="333" spans="6:6" x14ac:dyDescent="0.3">
      <c r="F333" s="16">
        <v>0</v>
      </c>
    </row>
    <row r="334" spans="6:6" x14ac:dyDescent="0.3">
      <c r="F334" s="16">
        <v>0</v>
      </c>
    </row>
    <row r="335" spans="6:6" x14ac:dyDescent="0.3">
      <c r="F335" s="16">
        <v>0</v>
      </c>
    </row>
    <row r="336" spans="6:6" x14ac:dyDescent="0.3">
      <c r="F336" s="16">
        <v>0</v>
      </c>
    </row>
    <row r="337" spans="6:6" x14ac:dyDescent="0.3">
      <c r="F337" s="16">
        <v>0</v>
      </c>
    </row>
    <row r="338" spans="6:6" x14ac:dyDescent="0.3">
      <c r="F338" s="16">
        <v>0</v>
      </c>
    </row>
    <row r="339" spans="6:6" x14ac:dyDescent="0.3">
      <c r="F339" s="16">
        <v>0</v>
      </c>
    </row>
    <row r="340" spans="6:6" x14ac:dyDescent="0.3">
      <c r="F340" s="16">
        <v>0</v>
      </c>
    </row>
    <row r="341" spans="6:6" x14ac:dyDescent="0.3">
      <c r="F341" s="16">
        <v>0</v>
      </c>
    </row>
    <row r="342" spans="6:6" x14ac:dyDescent="0.3">
      <c r="F342" s="16">
        <v>0</v>
      </c>
    </row>
    <row r="343" spans="6:6" x14ac:dyDescent="0.3">
      <c r="F343" s="16">
        <v>0</v>
      </c>
    </row>
    <row r="344" spans="6:6" x14ac:dyDescent="0.3">
      <c r="F344" s="16">
        <v>0</v>
      </c>
    </row>
    <row r="345" spans="6:6" x14ac:dyDescent="0.3">
      <c r="F345" s="16">
        <v>0</v>
      </c>
    </row>
    <row r="346" spans="6:6" x14ac:dyDescent="0.3">
      <c r="F346" s="16">
        <v>0</v>
      </c>
    </row>
    <row r="347" spans="6:6" x14ac:dyDescent="0.3">
      <c r="F347" s="16">
        <v>0</v>
      </c>
    </row>
    <row r="348" spans="6:6" x14ac:dyDescent="0.3">
      <c r="F348" s="16">
        <v>0</v>
      </c>
    </row>
    <row r="349" spans="6:6" x14ac:dyDescent="0.3">
      <c r="F349" s="16">
        <v>0</v>
      </c>
    </row>
    <row r="350" spans="6:6" x14ac:dyDescent="0.3">
      <c r="F350" s="16">
        <v>0</v>
      </c>
    </row>
    <row r="351" spans="6:6" x14ac:dyDescent="0.3">
      <c r="F351" s="16">
        <v>0</v>
      </c>
    </row>
    <row r="352" spans="6:6" x14ac:dyDescent="0.3">
      <c r="F352" s="16">
        <v>0</v>
      </c>
    </row>
    <row r="353" spans="6:6" x14ac:dyDescent="0.3">
      <c r="F353" s="16">
        <v>0</v>
      </c>
    </row>
    <row r="354" spans="6:6" x14ac:dyDescent="0.3">
      <c r="F354" s="16">
        <v>0</v>
      </c>
    </row>
    <row r="355" spans="6:6" x14ac:dyDescent="0.3">
      <c r="F355" s="16">
        <v>0</v>
      </c>
    </row>
    <row r="356" spans="6:6" x14ac:dyDescent="0.3">
      <c r="F356" s="16">
        <v>0</v>
      </c>
    </row>
    <row r="357" spans="6:6" x14ac:dyDescent="0.3">
      <c r="F357" s="16">
        <v>0</v>
      </c>
    </row>
    <row r="358" spans="6:6" x14ac:dyDescent="0.3">
      <c r="F358" s="16">
        <v>0</v>
      </c>
    </row>
    <row r="359" spans="6:6" x14ac:dyDescent="0.3">
      <c r="F359" s="16">
        <v>0</v>
      </c>
    </row>
    <row r="360" spans="6:6" x14ac:dyDescent="0.3">
      <c r="F360" s="16">
        <v>0</v>
      </c>
    </row>
    <row r="361" spans="6:6" x14ac:dyDescent="0.3">
      <c r="F361" s="16">
        <v>0</v>
      </c>
    </row>
    <row r="362" spans="6:6" x14ac:dyDescent="0.3">
      <c r="F362" s="16">
        <v>0</v>
      </c>
    </row>
    <row r="363" spans="6:6" x14ac:dyDescent="0.3">
      <c r="F363" s="16">
        <v>0</v>
      </c>
    </row>
    <row r="364" spans="6:6" x14ac:dyDescent="0.3">
      <c r="F364" s="16">
        <v>0</v>
      </c>
    </row>
    <row r="365" spans="6:6" x14ac:dyDescent="0.3">
      <c r="F365" s="16">
        <v>0</v>
      </c>
    </row>
    <row r="366" spans="6:6" x14ac:dyDescent="0.3">
      <c r="F366" s="16">
        <v>0</v>
      </c>
    </row>
    <row r="367" spans="6:6" x14ac:dyDescent="0.3">
      <c r="F367" s="16">
        <v>0</v>
      </c>
    </row>
    <row r="368" spans="6:6" x14ac:dyDescent="0.3">
      <c r="F368" s="16">
        <v>0</v>
      </c>
    </row>
    <row r="369" spans="6:6" x14ac:dyDescent="0.3">
      <c r="F369" s="16">
        <v>0</v>
      </c>
    </row>
    <row r="370" spans="6:6" x14ac:dyDescent="0.3">
      <c r="F370" s="16">
        <v>0</v>
      </c>
    </row>
    <row r="371" spans="6:6" x14ac:dyDescent="0.3">
      <c r="F371" s="16">
        <v>0</v>
      </c>
    </row>
    <row r="372" spans="6:6" x14ac:dyDescent="0.3">
      <c r="F372" s="16">
        <v>0</v>
      </c>
    </row>
    <row r="373" spans="6:6" x14ac:dyDescent="0.3">
      <c r="F373" s="16">
        <v>0</v>
      </c>
    </row>
    <row r="374" spans="6:6" x14ac:dyDescent="0.3">
      <c r="F374" s="16">
        <v>0</v>
      </c>
    </row>
    <row r="375" spans="6:6" x14ac:dyDescent="0.3">
      <c r="F375" s="16">
        <v>0</v>
      </c>
    </row>
    <row r="376" spans="6:6" x14ac:dyDescent="0.3">
      <c r="F376" s="16">
        <v>0</v>
      </c>
    </row>
    <row r="377" spans="6:6" x14ac:dyDescent="0.3">
      <c r="F377" s="16">
        <v>0</v>
      </c>
    </row>
    <row r="378" spans="6:6" x14ac:dyDescent="0.3">
      <c r="F378" s="16">
        <v>0</v>
      </c>
    </row>
    <row r="379" spans="6:6" x14ac:dyDescent="0.3">
      <c r="F379" s="16">
        <v>0</v>
      </c>
    </row>
    <row r="380" spans="6:6" x14ac:dyDescent="0.3">
      <c r="F380" s="16">
        <v>0</v>
      </c>
    </row>
    <row r="381" spans="6:6" x14ac:dyDescent="0.3">
      <c r="F381" s="16">
        <v>0</v>
      </c>
    </row>
    <row r="382" spans="6:6" x14ac:dyDescent="0.3">
      <c r="F382" s="16">
        <v>0</v>
      </c>
    </row>
    <row r="383" spans="6:6" x14ac:dyDescent="0.3">
      <c r="F383" s="16">
        <v>0</v>
      </c>
    </row>
    <row r="384" spans="6:6" x14ac:dyDescent="0.3">
      <c r="F384" s="16">
        <v>0</v>
      </c>
    </row>
    <row r="385" spans="6:6" x14ac:dyDescent="0.3">
      <c r="F385" s="16">
        <v>0</v>
      </c>
    </row>
    <row r="386" spans="6:6" x14ac:dyDescent="0.3">
      <c r="F386" s="16">
        <v>0</v>
      </c>
    </row>
    <row r="387" spans="6:6" x14ac:dyDescent="0.3">
      <c r="F387" s="16">
        <v>0</v>
      </c>
    </row>
    <row r="388" spans="6:6" x14ac:dyDescent="0.3">
      <c r="F388" s="16">
        <v>0</v>
      </c>
    </row>
    <row r="389" spans="6:6" x14ac:dyDescent="0.3">
      <c r="F389" s="16">
        <v>0</v>
      </c>
    </row>
    <row r="390" spans="6:6" x14ac:dyDescent="0.3">
      <c r="F390" s="16">
        <v>0</v>
      </c>
    </row>
    <row r="391" spans="6:6" x14ac:dyDescent="0.3">
      <c r="F391" s="16">
        <v>0</v>
      </c>
    </row>
    <row r="392" spans="6:6" x14ac:dyDescent="0.3">
      <c r="F392" s="16">
        <v>0</v>
      </c>
    </row>
    <row r="393" spans="6:6" x14ac:dyDescent="0.3">
      <c r="F393" s="16">
        <v>0</v>
      </c>
    </row>
    <row r="394" spans="6:6" x14ac:dyDescent="0.3">
      <c r="F394" s="16">
        <v>0</v>
      </c>
    </row>
    <row r="395" spans="6:6" x14ac:dyDescent="0.3">
      <c r="F395" s="16">
        <v>0</v>
      </c>
    </row>
    <row r="396" spans="6:6" x14ac:dyDescent="0.3">
      <c r="F396" s="16">
        <v>0</v>
      </c>
    </row>
    <row r="397" spans="6:6" x14ac:dyDescent="0.3">
      <c r="F397" s="16">
        <v>0</v>
      </c>
    </row>
    <row r="398" spans="6:6" x14ac:dyDescent="0.3">
      <c r="F398" s="16">
        <v>0</v>
      </c>
    </row>
    <row r="399" spans="6:6" x14ac:dyDescent="0.3">
      <c r="F399" s="16">
        <v>0</v>
      </c>
    </row>
    <row r="400" spans="6:6" x14ac:dyDescent="0.3">
      <c r="F400" s="16">
        <v>0</v>
      </c>
    </row>
    <row r="401" spans="6:6" x14ac:dyDescent="0.3">
      <c r="F401" s="16">
        <v>0</v>
      </c>
    </row>
    <row r="402" spans="6:6" x14ac:dyDescent="0.3">
      <c r="F402" s="16">
        <v>0</v>
      </c>
    </row>
    <row r="403" spans="6:6" x14ac:dyDescent="0.3">
      <c r="F403" s="16">
        <v>0</v>
      </c>
    </row>
    <row r="404" spans="6:6" x14ac:dyDescent="0.3">
      <c r="F404" s="16">
        <v>0</v>
      </c>
    </row>
    <row r="405" spans="6:6" x14ac:dyDescent="0.3">
      <c r="F405" s="16">
        <v>0</v>
      </c>
    </row>
    <row r="406" spans="6:6" x14ac:dyDescent="0.3">
      <c r="F406" s="16">
        <v>0</v>
      </c>
    </row>
    <row r="407" spans="6:6" x14ac:dyDescent="0.3">
      <c r="F407" s="16">
        <v>0</v>
      </c>
    </row>
    <row r="408" spans="6:6" x14ac:dyDescent="0.3">
      <c r="F408" s="16">
        <v>0</v>
      </c>
    </row>
    <row r="409" spans="6:6" x14ac:dyDescent="0.3">
      <c r="F409" s="16">
        <v>0</v>
      </c>
    </row>
    <row r="410" spans="6:6" x14ac:dyDescent="0.3">
      <c r="F410" s="16">
        <v>0</v>
      </c>
    </row>
    <row r="411" spans="6:6" x14ac:dyDescent="0.3">
      <c r="F411" s="16">
        <v>0</v>
      </c>
    </row>
    <row r="412" spans="6:6" x14ac:dyDescent="0.3">
      <c r="F412" s="16">
        <v>0</v>
      </c>
    </row>
    <row r="413" spans="6:6" x14ac:dyDescent="0.3">
      <c r="F413" s="16">
        <v>0</v>
      </c>
    </row>
    <row r="414" spans="6:6" x14ac:dyDescent="0.3">
      <c r="F414" s="16">
        <v>0</v>
      </c>
    </row>
    <row r="415" spans="6:6" x14ac:dyDescent="0.3">
      <c r="F415" s="16">
        <v>0</v>
      </c>
    </row>
    <row r="416" spans="6:6" x14ac:dyDescent="0.3">
      <c r="F416" s="16">
        <v>0</v>
      </c>
    </row>
    <row r="417" spans="6:6" x14ac:dyDescent="0.3">
      <c r="F417" s="16">
        <v>0</v>
      </c>
    </row>
    <row r="418" spans="6:6" x14ac:dyDescent="0.3">
      <c r="F418" s="16">
        <v>0</v>
      </c>
    </row>
    <row r="419" spans="6:6" x14ac:dyDescent="0.3">
      <c r="F419" s="16">
        <v>0</v>
      </c>
    </row>
    <row r="420" spans="6:6" x14ac:dyDescent="0.3">
      <c r="F420" s="16">
        <v>0</v>
      </c>
    </row>
    <row r="421" spans="6:6" x14ac:dyDescent="0.3">
      <c r="F421" s="16">
        <v>0</v>
      </c>
    </row>
    <row r="422" spans="6:6" x14ac:dyDescent="0.3">
      <c r="F422" s="16">
        <v>0</v>
      </c>
    </row>
    <row r="423" spans="6:6" x14ac:dyDescent="0.3">
      <c r="F423" s="16">
        <v>0</v>
      </c>
    </row>
    <row r="424" spans="6:6" x14ac:dyDescent="0.3">
      <c r="F424" s="16">
        <v>0</v>
      </c>
    </row>
    <row r="425" spans="6:6" x14ac:dyDescent="0.3">
      <c r="F425" s="16">
        <v>0</v>
      </c>
    </row>
    <row r="426" spans="6:6" x14ac:dyDescent="0.3">
      <c r="F426" s="16">
        <v>0</v>
      </c>
    </row>
    <row r="427" spans="6:6" x14ac:dyDescent="0.3">
      <c r="F427" s="16">
        <v>0</v>
      </c>
    </row>
    <row r="428" spans="6:6" x14ac:dyDescent="0.3">
      <c r="F428" s="16">
        <v>0</v>
      </c>
    </row>
    <row r="429" spans="6:6" x14ac:dyDescent="0.3">
      <c r="F429" s="16">
        <v>0</v>
      </c>
    </row>
    <row r="430" spans="6:6" x14ac:dyDescent="0.3">
      <c r="F430" s="16">
        <v>0</v>
      </c>
    </row>
    <row r="431" spans="6:6" x14ac:dyDescent="0.3">
      <c r="F431" s="16">
        <v>0</v>
      </c>
    </row>
    <row r="432" spans="6:6" x14ac:dyDescent="0.3">
      <c r="F432" s="16">
        <v>0</v>
      </c>
    </row>
    <row r="433" spans="6:6" x14ac:dyDescent="0.3">
      <c r="F433" s="16">
        <v>0</v>
      </c>
    </row>
    <row r="434" spans="6:6" x14ac:dyDescent="0.3">
      <c r="F434" s="16">
        <v>0</v>
      </c>
    </row>
    <row r="435" spans="6:6" x14ac:dyDescent="0.3">
      <c r="F435" s="16">
        <v>0</v>
      </c>
    </row>
    <row r="436" spans="6:6" x14ac:dyDescent="0.3">
      <c r="F436" s="16">
        <v>0</v>
      </c>
    </row>
    <row r="437" spans="6:6" x14ac:dyDescent="0.3">
      <c r="F437" s="16">
        <v>0</v>
      </c>
    </row>
    <row r="438" spans="6:6" x14ac:dyDescent="0.3">
      <c r="F438" s="16">
        <v>0</v>
      </c>
    </row>
    <row r="439" spans="6:6" x14ac:dyDescent="0.3">
      <c r="F439" s="16">
        <v>0</v>
      </c>
    </row>
    <row r="440" spans="6:6" x14ac:dyDescent="0.3">
      <c r="F440" s="16">
        <v>0</v>
      </c>
    </row>
    <row r="441" spans="6:6" x14ac:dyDescent="0.3">
      <c r="F441" s="16">
        <v>0</v>
      </c>
    </row>
    <row r="442" spans="6:6" x14ac:dyDescent="0.3">
      <c r="F442" s="16">
        <v>0</v>
      </c>
    </row>
    <row r="443" spans="6:6" x14ac:dyDescent="0.3">
      <c r="F443" s="16">
        <v>0</v>
      </c>
    </row>
    <row r="444" spans="6:6" x14ac:dyDescent="0.3">
      <c r="F444" s="16">
        <v>0</v>
      </c>
    </row>
    <row r="445" spans="6:6" x14ac:dyDescent="0.3">
      <c r="F445" s="16">
        <v>0</v>
      </c>
    </row>
    <row r="446" spans="6:6" x14ac:dyDescent="0.3">
      <c r="F446" s="16">
        <v>0</v>
      </c>
    </row>
    <row r="447" spans="6:6" x14ac:dyDescent="0.3">
      <c r="F447" s="16">
        <v>0</v>
      </c>
    </row>
    <row r="448" spans="6:6" x14ac:dyDescent="0.3">
      <c r="F448" s="16">
        <v>0</v>
      </c>
    </row>
    <row r="449" spans="6:6" x14ac:dyDescent="0.3">
      <c r="F449" s="16">
        <v>0</v>
      </c>
    </row>
    <row r="450" spans="6:6" x14ac:dyDescent="0.3">
      <c r="F450" s="16">
        <v>0</v>
      </c>
    </row>
    <row r="451" spans="6:6" x14ac:dyDescent="0.3">
      <c r="F451" s="16">
        <v>0</v>
      </c>
    </row>
    <row r="452" spans="6:6" x14ac:dyDescent="0.3">
      <c r="F452" s="16">
        <v>0</v>
      </c>
    </row>
    <row r="453" spans="6:6" x14ac:dyDescent="0.3">
      <c r="F453" s="16">
        <v>0</v>
      </c>
    </row>
    <row r="454" spans="6:6" x14ac:dyDescent="0.3">
      <c r="F454" s="16">
        <v>0</v>
      </c>
    </row>
    <row r="455" spans="6:6" x14ac:dyDescent="0.3">
      <c r="F455" s="16">
        <v>0</v>
      </c>
    </row>
    <row r="456" spans="6:6" x14ac:dyDescent="0.3">
      <c r="F456" s="16">
        <v>0</v>
      </c>
    </row>
    <row r="457" spans="6:6" x14ac:dyDescent="0.3">
      <c r="F457" s="16">
        <v>0</v>
      </c>
    </row>
    <row r="458" spans="6:6" x14ac:dyDescent="0.3">
      <c r="F458" s="16">
        <v>0</v>
      </c>
    </row>
    <row r="459" spans="6:6" x14ac:dyDescent="0.3">
      <c r="F459" s="16">
        <v>0</v>
      </c>
    </row>
    <row r="460" spans="6:6" x14ac:dyDescent="0.3">
      <c r="F460" s="16">
        <v>0</v>
      </c>
    </row>
    <row r="461" spans="6:6" x14ac:dyDescent="0.3">
      <c r="F461" s="16">
        <v>0</v>
      </c>
    </row>
    <row r="462" spans="6:6" x14ac:dyDescent="0.3">
      <c r="F462" s="16">
        <v>0</v>
      </c>
    </row>
    <row r="463" spans="6:6" x14ac:dyDescent="0.3">
      <c r="F463" s="16">
        <v>0</v>
      </c>
    </row>
    <row r="464" spans="6:6" x14ac:dyDescent="0.3">
      <c r="F464" s="16">
        <v>0</v>
      </c>
    </row>
    <row r="465" spans="6:6" x14ac:dyDescent="0.3">
      <c r="F465" s="16">
        <v>0</v>
      </c>
    </row>
    <row r="466" spans="6:6" x14ac:dyDescent="0.3">
      <c r="F466" s="16">
        <v>0</v>
      </c>
    </row>
    <row r="467" spans="6:6" x14ac:dyDescent="0.3">
      <c r="F467" s="16">
        <v>0</v>
      </c>
    </row>
    <row r="468" spans="6:6" x14ac:dyDescent="0.3">
      <c r="F468" s="16">
        <v>0</v>
      </c>
    </row>
    <row r="469" spans="6:6" x14ac:dyDescent="0.3">
      <c r="F469" s="16">
        <v>0</v>
      </c>
    </row>
    <row r="470" spans="6:6" x14ac:dyDescent="0.3">
      <c r="F470" s="16">
        <v>0</v>
      </c>
    </row>
    <row r="471" spans="6:6" x14ac:dyDescent="0.3">
      <c r="F471" s="16">
        <v>0</v>
      </c>
    </row>
    <row r="472" spans="6:6" x14ac:dyDescent="0.3">
      <c r="F472" s="16">
        <v>0</v>
      </c>
    </row>
    <row r="473" spans="6:6" x14ac:dyDescent="0.3">
      <c r="F473" s="16">
        <v>0</v>
      </c>
    </row>
    <row r="474" spans="6:6" x14ac:dyDescent="0.3">
      <c r="F474" s="16">
        <v>0</v>
      </c>
    </row>
    <row r="475" spans="6:6" x14ac:dyDescent="0.3">
      <c r="F475" s="16">
        <v>0</v>
      </c>
    </row>
    <row r="476" spans="6:6" x14ac:dyDescent="0.3">
      <c r="F476" s="16">
        <v>0</v>
      </c>
    </row>
    <row r="477" spans="6:6" x14ac:dyDescent="0.3">
      <c r="F477" s="16">
        <v>0</v>
      </c>
    </row>
    <row r="478" spans="6:6" x14ac:dyDescent="0.3">
      <c r="F478" s="16">
        <v>0</v>
      </c>
    </row>
    <row r="479" spans="6:6" x14ac:dyDescent="0.3">
      <c r="F479" s="16">
        <v>0</v>
      </c>
    </row>
    <row r="480" spans="6:6" x14ac:dyDescent="0.3">
      <c r="F480" s="16">
        <v>0</v>
      </c>
    </row>
    <row r="481" spans="6:6" x14ac:dyDescent="0.3">
      <c r="F481" s="16">
        <v>0</v>
      </c>
    </row>
    <row r="482" spans="6:6" x14ac:dyDescent="0.3">
      <c r="F482" s="16">
        <v>0</v>
      </c>
    </row>
    <row r="483" spans="6:6" x14ac:dyDescent="0.3">
      <c r="F483" s="16">
        <v>0</v>
      </c>
    </row>
    <row r="484" spans="6:6" x14ac:dyDescent="0.3">
      <c r="F484" s="16">
        <v>0</v>
      </c>
    </row>
    <row r="485" spans="6:6" x14ac:dyDescent="0.3">
      <c r="F485" s="16">
        <v>0</v>
      </c>
    </row>
    <row r="486" spans="6:6" x14ac:dyDescent="0.3">
      <c r="F486" s="16">
        <v>0</v>
      </c>
    </row>
    <row r="487" spans="6:6" x14ac:dyDescent="0.3">
      <c r="F487" s="16">
        <v>0</v>
      </c>
    </row>
    <row r="488" spans="6:6" x14ac:dyDescent="0.3">
      <c r="F488" s="16">
        <v>0</v>
      </c>
    </row>
    <row r="489" spans="6:6" x14ac:dyDescent="0.3">
      <c r="F489" s="16">
        <v>0</v>
      </c>
    </row>
    <row r="490" spans="6:6" x14ac:dyDescent="0.3">
      <c r="F490" s="16">
        <v>0</v>
      </c>
    </row>
    <row r="491" spans="6:6" x14ac:dyDescent="0.3">
      <c r="F491" s="16">
        <v>0</v>
      </c>
    </row>
    <row r="492" spans="6:6" x14ac:dyDescent="0.3">
      <c r="F492" s="16">
        <v>0</v>
      </c>
    </row>
    <row r="493" spans="6:6" x14ac:dyDescent="0.3">
      <c r="F493" s="16">
        <v>0</v>
      </c>
    </row>
    <row r="494" spans="6:6" x14ac:dyDescent="0.3">
      <c r="F494" s="16">
        <v>0</v>
      </c>
    </row>
    <row r="495" spans="6:6" x14ac:dyDescent="0.3">
      <c r="F495" s="16">
        <v>0</v>
      </c>
    </row>
    <row r="496" spans="6:6" x14ac:dyDescent="0.3">
      <c r="F496" s="16">
        <v>0</v>
      </c>
    </row>
    <row r="497" spans="6:6" x14ac:dyDescent="0.3">
      <c r="F497" s="16">
        <v>0</v>
      </c>
    </row>
    <row r="498" spans="6:6" x14ac:dyDescent="0.3">
      <c r="F498" s="16">
        <v>0</v>
      </c>
    </row>
    <row r="499" spans="6:6" x14ac:dyDescent="0.3">
      <c r="F499" s="16">
        <v>0</v>
      </c>
    </row>
    <row r="500" spans="6:6" x14ac:dyDescent="0.3">
      <c r="F500" s="16">
        <v>0</v>
      </c>
    </row>
    <row r="501" spans="6:6" x14ac:dyDescent="0.3">
      <c r="F501" s="16">
        <v>0</v>
      </c>
    </row>
    <row r="502" spans="6:6" x14ac:dyDescent="0.3">
      <c r="F502" s="16">
        <v>0</v>
      </c>
    </row>
    <row r="503" spans="6:6" x14ac:dyDescent="0.3">
      <c r="F503" s="16">
        <v>0</v>
      </c>
    </row>
    <row r="504" spans="6:6" x14ac:dyDescent="0.3">
      <c r="F504" s="16">
        <v>0</v>
      </c>
    </row>
    <row r="505" spans="6:6" x14ac:dyDescent="0.3">
      <c r="F505" s="16">
        <v>0</v>
      </c>
    </row>
    <row r="506" spans="6:6" x14ac:dyDescent="0.3">
      <c r="F506" s="16">
        <v>0</v>
      </c>
    </row>
    <row r="507" spans="6:6" x14ac:dyDescent="0.3">
      <c r="F507" s="16">
        <v>0</v>
      </c>
    </row>
    <row r="508" spans="6:6" x14ac:dyDescent="0.3">
      <c r="F508" s="16">
        <v>0</v>
      </c>
    </row>
    <row r="509" spans="6:6" x14ac:dyDescent="0.3">
      <c r="F509" s="16">
        <v>0</v>
      </c>
    </row>
    <row r="510" spans="6:6" x14ac:dyDescent="0.3">
      <c r="F510" s="16">
        <v>0</v>
      </c>
    </row>
    <row r="511" spans="6:6" x14ac:dyDescent="0.3">
      <c r="F511" s="16">
        <v>0</v>
      </c>
    </row>
    <row r="512" spans="6:6" x14ac:dyDescent="0.3">
      <c r="F512" s="16">
        <v>0</v>
      </c>
    </row>
    <row r="513" spans="6:6" x14ac:dyDescent="0.3">
      <c r="F513" s="16">
        <v>0</v>
      </c>
    </row>
    <row r="514" spans="6:6" x14ac:dyDescent="0.3">
      <c r="F514" s="16">
        <v>0</v>
      </c>
    </row>
    <row r="515" spans="6:6" x14ac:dyDescent="0.3">
      <c r="F515" s="16">
        <v>0</v>
      </c>
    </row>
    <row r="516" spans="6:6" x14ac:dyDescent="0.3">
      <c r="F516" s="16">
        <v>0</v>
      </c>
    </row>
    <row r="517" spans="6:6" x14ac:dyDescent="0.3">
      <c r="F517" s="16">
        <v>0</v>
      </c>
    </row>
    <row r="518" spans="6:6" x14ac:dyDescent="0.3">
      <c r="F518" s="16">
        <v>0</v>
      </c>
    </row>
    <row r="519" spans="6:6" x14ac:dyDescent="0.3">
      <c r="F519" s="16">
        <v>0</v>
      </c>
    </row>
    <row r="520" spans="6:6" x14ac:dyDescent="0.3">
      <c r="F520" s="16">
        <v>0</v>
      </c>
    </row>
    <row r="521" spans="6:6" x14ac:dyDescent="0.3">
      <c r="F521" s="16">
        <v>0</v>
      </c>
    </row>
    <row r="522" spans="6:6" x14ac:dyDescent="0.3">
      <c r="F522" s="16">
        <v>0</v>
      </c>
    </row>
    <row r="523" spans="6:6" x14ac:dyDescent="0.3">
      <c r="F523" s="16">
        <v>0</v>
      </c>
    </row>
    <row r="524" spans="6:6" x14ac:dyDescent="0.3">
      <c r="F524" s="16">
        <v>0</v>
      </c>
    </row>
    <row r="525" spans="6:6" x14ac:dyDescent="0.3">
      <c r="F525" s="16">
        <v>0</v>
      </c>
    </row>
    <row r="526" spans="6:6" x14ac:dyDescent="0.3">
      <c r="F526" s="16">
        <v>0</v>
      </c>
    </row>
    <row r="527" spans="6:6" x14ac:dyDescent="0.3">
      <c r="F527" s="16">
        <v>0</v>
      </c>
    </row>
    <row r="528" spans="6:6" x14ac:dyDescent="0.3">
      <c r="F528" s="16">
        <v>0</v>
      </c>
    </row>
    <row r="529" spans="6:6" x14ac:dyDescent="0.3">
      <c r="F529" s="16">
        <v>0</v>
      </c>
    </row>
    <row r="530" spans="6:6" x14ac:dyDescent="0.3">
      <c r="F530" s="16">
        <v>0</v>
      </c>
    </row>
    <row r="531" spans="6:6" x14ac:dyDescent="0.3">
      <c r="F531" s="16">
        <v>0</v>
      </c>
    </row>
    <row r="532" spans="6:6" x14ac:dyDescent="0.3">
      <c r="F532" s="16">
        <v>0</v>
      </c>
    </row>
    <row r="533" spans="6:6" x14ac:dyDescent="0.3">
      <c r="F533" s="16">
        <v>0</v>
      </c>
    </row>
    <row r="534" spans="6:6" x14ac:dyDescent="0.3">
      <c r="F534" s="16">
        <v>0</v>
      </c>
    </row>
    <row r="535" spans="6:6" x14ac:dyDescent="0.3">
      <c r="F535" s="16">
        <v>0</v>
      </c>
    </row>
    <row r="536" spans="6:6" x14ac:dyDescent="0.3">
      <c r="F536" s="16">
        <v>0</v>
      </c>
    </row>
    <row r="537" spans="6:6" x14ac:dyDescent="0.3">
      <c r="F537" s="16">
        <v>0</v>
      </c>
    </row>
    <row r="538" spans="6:6" x14ac:dyDescent="0.3">
      <c r="F538" s="16">
        <v>0</v>
      </c>
    </row>
    <row r="539" spans="6:6" x14ac:dyDescent="0.3">
      <c r="F539" s="16">
        <v>0</v>
      </c>
    </row>
    <row r="540" spans="6:6" x14ac:dyDescent="0.3">
      <c r="F540" s="16">
        <v>0</v>
      </c>
    </row>
    <row r="541" spans="6:6" x14ac:dyDescent="0.3">
      <c r="F541" s="16">
        <v>0</v>
      </c>
    </row>
    <row r="542" spans="6:6" x14ac:dyDescent="0.3">
      <c r="F542" s="16">
        <v>0</v>
      </c>
    </row>
    <row r="543" spans="6:6" x14ac:dyDescent="0.3">
      <c r="F543" s="16">
        <v>0</v>
      </c>
    </row>
    <row r="544" spans="6:6" x14ac:dyDescent="0.3">
      <c r="F544" s="16">
        <v>0</v>
      </c>
    </row>
    <row r="545" spans="6:6" x14ac:dyDescent="0.3">
      <c r="F545" s="16">
        <v>0</v>
      </c>
    </row>
    <row r="546" spans="6:6" x14ac:dyDescent="0.3">
      <c r="F546" s="16">
        <v>0</v>
      </c>
    </row>
    <row r="547" spans="6:6" x14ac:dyDescent="0.3">
      <c r="F547" s="16">
        <v>0</v>
      </c>
    </row>
    <row r="548" spans="6:6" x14ac:dyDescent="0.3">
      <c r="F548" s="16">
        <v>0</v>
      </c>
    </row>
    <row r="549" spans="6:6" x14ac:dyDescent="0.3">
      <c r="F549" s="16">
        <v>0</v>
      </c>
    </row>
    <row r="550" spans="6:6" x14ac:dyDescent="0.3">
      <c r="F550" s="16">
        <v>0</v>
      </c>
    </row>
    <row r="551" spans="6:6" x14ac:dyDescent="0.3">
      <c r="F551" s="16">
        <v>0</v>
      </c>
    </row>
    <row r="552" spans="6:6" x14ac:dyDescent="0.3">
      <c r="F552" s="16">
        <v>0</v>
      </c>
    </row>
    <row r="553" spans="6:6" x14ac:dyDescent="0.3">
      <c r="F553" s="16">
        <v>0</v>
      </c>
    </row>
    <row r="554" spans="6:6" x14ac:dyDescent="0.3">
      <c r="F554" s="16">
        <v>0</v>
      </c>
    </row>
    <row r="555" spans="6:6" x14ac:dyDescent="0.3">
      <c r="F555" s="16">
        <v>0</v>
      </c>
    </row>
    <row r="556" spans="6:6" x14ac:dyDescent="0.3">
      <c r="F556" s="16">
        <v>0</v>
      </c>
    </row>
    <row r="557" spans="6:6" x14ac:dyDescent="0.3">
      <c r="F557" s="16">
        <v>0</v>
      </c>
    </row>
    <row r="558" spans="6:6" x14ac:dyDescent="0.3">
      <c r="F558" s="16">
        <v>0</v>
      </c>
    </row>
    <row r="559" spans="6:6" x14ac:dyDescent="0.3">
      <c r="F559" s="16">
        <v>0</v>
      </c>
    </row>
    <row r="560" spans="6:6" x14ac:dyDescent="0.3">
      <c r="F560" s="16">
        <v>0</v>
      </c>
    </row>
    <row r="561" spans="6:6" x14ac:dyDescent="0.3">
      <c r="F561" s="16">
        <v>0</v>
      </c>
    </row>
    <row r="562" spans="6:6" x14ac:dyDescent="0.3">
      <c r="F562" s="16">
        <v>0</v>
      </c>
    </row>
    <row r="563" spans="6:6" x14ac:dyDescent="0.3">
      <c r="F563" s="16">
        <v>0</v>
      </c>
    </row>
    <row r="564" spans="6:6" x14ac:dyDescent="0.3">
      <c r="F564" s="16">
        <v>0</v>
      </c>
    </row>
    <row r="565" spans="6:6" x14ac:dyDescent="0.3">
      <c r="F565" s="16">
        <v>0</v>
      </c>
    </row>
    <row r="566" spans="6:6" x14ac:dyDescent="0.3">
      <c r="F566" s="16">
        <v>0</v>
      </c>
    </row>
    <row r="567" spans="6:6" x14ac:dyDescent="0.3">
      <c r="F567" s="16">
        <v>0</v>
      </c>
    </row>
    <row r="568" spans="6:6" x14ac:dyDescent="0.3">
      <c r="F568" s="16">
        <v>0</v>
      </c>
    </row>
    <row r="569" spans="6:6" x14ac:dyDescent="0.3">
      <c r="F569" s="16">
        <v>0</v>
      </c>
    </row>
    <row r="570" spans="6:6" x14ac:dyDescent="0.3">
      <c r="F570" s="16">
        <v>0</v>
      </c>
    </row>
    <row r="571" spans="6:6" x14ac:dyDescent="0.3">
      <c r="F571" s="16">
        <v>0</v>
      </c>
    </row>
    <row r="572" spans="6:6" x14ac:dyDescent="0.3">
      <c r="F572" s="16">
        <v>0</v>
      </c>
    </row>
    <row r="573" spans="6:6" x14ac:dyDescent="0.3">
      <c r="F573" s="16">
        <v>0</v>
      </c>
    </row>
    <row r="574" spans="6:6" x14ac:dyDescent="0.3">
      <c r="F574" s="16">
        <v>0</v>
      </c>
    </row>
    <row r="575" spans="6:6" x14ac:dyDescent="0.3">
      <c r="F575" s="16">
        <v>0</v>
      </c>
    </row>
    <row r="576" spans="6:6" x14ac:dyDescent="0.3">
      <c r="F576" s="16">
        <v>0</v>
      </c>
    </row>
    <row r="577" spans="6:6" x14ac:dyDescent="0.3">
      <c r="F577" s="16">
        <v>0</v>
      </c>
    </row>
    <row r="578" spans="6:6" x14ac:dyDescent="0.3">
      <c r="F578" s="16">
        <v>0</v>
      </c>
    </row>
    <row r="579" spans="6:6" x14ac:dyDescent="0.3">
      <c r="F579" s="16">
        <v>0</v>
      </c>
    </row>
    <row r="580" spans="6:6" x14ac:dyDescent="0.3">
      <c r="F580" s="16">
        <v>0</v>
      </c>
    </row>
    <row r="581" spans="6:6" x14ac:dyDescent="0.3">
      <c r="F581" s="16">
        <v>0</v>
      </c>
    </row>
    <row r="582" spans="6:6" x14ac:dyDescent="0.3">
      <c r="F582" s="16">
        <v>0</v>
      </c>
    </row>
    <row r="583" spans="6:6" x14ac:dyDescent="0.3">
      <c r="F583" s="16">
        <v>0</v>
      </c>
    </row>
    <row r="584" spans="6:6" x14ac:dyDescent="0.3">
      <c r="F584" s="16">
        <v>0</v>
      </c>
    </row>
    <row r="585" spans="6:6" x14ac:dyDescent="0.3">
      <c r="F585" s="16">
        <v>0</v>
      </c>
    </row>
    <row r="586" spans="6:6" x14ac:dyDescent="0.3">
      <c r="F586" s="16">
        <v>0</v>
      </c>
    </row>
    <row r="587" spans="6:6" x14ac:dyDescent="0.3">
      <c r="F587" s="16">
        <v>0</v>
      </c>
    </row>
    <row r="588" spans="6:6" x14ac:dyDescent="0.3">
      <c r="F588" s="16">
        <v>0</v>
      </c>
    </row>
    <row r="589" spans="6:6" x14ac:dyDescent="0.3">
      <c r="F589" s="16">
        <v>0</v>
      </c>
    </row>
    <row r="590" spans="6:6" x14ac:dyDescent="0.3">
      <c r="F590" s="16">
        <v>0</v>
      </c>
    </row>
    <row r="591" spans="6:6" x14ac:dyDescent="0.3">
      <c r="F591" s="16">
        <v>0</v>
      </c>
    </row>
    <row r="592" spans="6:6" x14ac:dyDescent="0.3">
      <c r="F592" s="16">
        <v>0</v>
      </c>
    </row>
    <row r="593" spans="6:6" x14ac:dyDescent="0.3">
      <c r="F593" s="16">
        <v>0</v>
      </c>
    </row>
    <row r="594" spans="6:6" x14ac:dyDescent="0.3">
      <c r="F594" s="16">
        <v>0</v>
      </c>
    </row>
    <row r="595" spans="6:6" x14ac:dyDescent="0.3">
      <c r="F595" s="16">
        <v>0</v>
      </c>
    </row>
    <row r="596" spans="6:6" x14ac:dyDescent="0.3">
      <c r="F596" s="16">
        <v>0</v>
      </c>
    </row>
  </sheetData>
  <mergeCells count="56">
    <mergeCell ref="A76:A103"/>
    <mergeCell ref="A104:A129"/>
    <mergeCell ref="I29:K29"/>
    <mergeCell ref="I30:K30"/>
    <mergeCell ref="I53:K53"/>
    <mergeCell ref="I54:K54"/>
    <mergeCell ref="I82:K82"/>
    <mergeCell ref="I83:K83"/>
    <mergeCell ref="I85:K85"/>
    <mergeCell ref="I116:K116"/>
    <mergeCell ref="I117:K117"/>
    <mergeCell ref="I84:K84"/>
    <mergeCell ref="I114:K114"/>
    <mergeCell ref="I115:K115"/>
    <mergeCell ref="T4:U4"/>
    <mergeCell ref="I13:K13"/>
    <mergeCell ref="I14:K14"/>
    <mergeCell ref="I56:K56"/>
    <mergeCell ref="T5:U6"/>
    <mergeCell ref="T7:U8"/>
    <mergeCell ref="T9:U10"/>
    <mergeCell ref="A2:A23"/>
    <mergeCell ref="I31:K31"/>
    <mergeCell ref="I32:K32"/>
    <mergeCell ref="I55:K55"/>
    <mergeCell ref="I11:K11"/>
    <mergeCell ref="I12:K12"/>
    <mergeCell ref="A24:A48"/>
    <mergeCell ref="A49:A75"/>
    <mergeCell ref="T13:U14"/>
    <mergeCell ref="W5:W6"/>
    <mergeCell ref="W7:W8"/>
    <mergeCell ref="W9:W10"/>
    <mergeCell ref="W11:W12"/>
    <mergeCell ref="W13:W14"/>
    <mergeCell ref="V5:V6"/>
    <mergeCell ref="V7:V8"/>
    <mergeCell ref="V9:V10"/>
    <mergeCell ref="V11:V12"/>
    <mergeCell ref="V13:V14"/>
    <mergeCell ref="T2:Y3"/>
    <mergeCell ref="T1:Y1"/>
    <mergeCell ref="Z1:Z16"/>
    <mergeCell ref="S1:S16"/>
    <mergeCell ref="T15:Y16"/>
    <mergeCell ref="X5:X6"/>
    <mergeCell ref="X7:X8"/>
    <mergeCell ref="X9:X10"/>
    <mergeCell ref="X11:X12"/>
    <mergeCell ref="X13:X14"/>
    <mergeCell ref="Y5:Y6"/>
    <mergeCell ref="Y7:Y8"/>
    <mergeCell ref="Y9:Y10"/>
    <mergeCell ref="Y11:Y12"/>
    <mergeCell ref="Y13:Y14"/>
    <mergeCell ref="T11:U12"/>
  </mergeCells>
  <phoneticPr fontId="11" type="noConversion"/>
  <pageMargins left="0.7" right="0.7" top="0.75" bottom="0.75" header="0.3" footer="0.3"/>
  <pageSetup orientation="portrait" r:id="rId1"/>
  <ignoredErrors>
    <ignoredError sqref="M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72602-54C4-419D-BC35-70DF9B52F3DF}">
  <dimension ref="A1:D8"/>
  <sheetViews>
    <sheetView topLeftCell="S1" zoomScale="44" workbookViewId="0">
      <selection activeCell="AI49" sqref="AI49"/>
    </sheetView>
  </sheetViews>
  <sheetFormatPr defaultRowHeight="14.4" x14ac:dyDescent="0.3"/>
  <cols>
    <col min="2" max="2" width="16" customWidth="1"/>
    <col min="3" max="3" width="14.77734375" customWidth="1"/>
    <col min="4" max="4" width="10.88671875" customWidth="1"/>
  </cols>
  <sheetData>
    <row r="1" spans="1:4" ht="38.4" customHeight="1" x14ac:dyDescent="0.3">
      <c r="A1" t="s">
        <v>24</v>
      </c>
      <c r="B1" s="2" t="s">
        <v>25</v>
      </c>
      <c r="C1" s="2" t="s">
        <v>50</v>
      </c>
      <c r="D1" s="1"/>
    </row>
    <row r="2" spans="1:4" ht="14.4" customHeight="1" x14ac:dyDescent="0.3">
      <c r="A2">
        <v>1</v>
      </c>
      <c r="B2" s="43">
        <v>89.7</v>
      </c>
      <c r="C2" s="4">
        <v>99</v>
      </c>
    </row>
    <row r="3" spans="1:4" ht="14.4" customHeight="1" x14ac:dyDescent="0.3">
      <c r="A3">
        <v>2</v>
      </c>
      <c r="B3" s="43">
        <v>92.6</v>
      </c>
      <c r="C3" s="4">
        <v>100.3</v>
      </c>
    </row>
    <row r="4" spans="1:4" ht="14.4" customHeight="1" x14ac:dyDescent="0.3">
      <c r="A4">
        <v>3</v>
      </c>
      <c r="B4" s="43">
        <v>84.1</v>
      </c>
      <c r="C4" s="4">
        <v>108.69999999999999</v>
      </c>
    </row>
    <row r="5" spans="1:4" ht="14.4" customHeight="1" x14ac:dyDescent="0.3">
      <c r="A5">
        <v>4</v>
      </c>
      <c r="B5" s="4">
        <v>101.7</v>
      </c>
      <c r="C5" s="4">
        <v>115.6</v>
      </c>
    </row>
    <row r="6" spans="1:4" ht="14.4" customHeight="1" x14ac:dyDescent="0.3">
      <c r="A6">
        <v>5</v>
      </c>
      <c r="B6" s="4">
        <v>92.9</v>
      </c>
      <c r="C6" s="4">
        <v>92.9</v>
      </c>
    </row>
    <row r="7" spans="1:4" ht="33.6" customHeight="1" x14ac:dyDescent="0.3">
      <c r="A7" s="1"/>
    </row>
    <row r="8" spans="1:4" ht="14.4" customHeight="1" x14ac:dyDescent="0.3">
      <c r="A8" t="s">
        <v>51</v>
      </c>
      <c r="B8" s="4">
        <f>AVERAGE(B2:B6)</f>
        <v>92.2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Organigramma</vt:lpstr>
      <vt:lpstr>PLANNING POKER</vt:lpstr>
      <vt:lpstr>Tabella riassuntiva</vt:lpstr>
      <vt:lpstr>VELOCITY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2023-03-14T21:16:33Z</dcterms:modified>
</cp:coreProperties>
</file>