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e\OneDrive\Desktop\TESI\"/>
    </mc:Choice>
  </mc:AlternateContent>
  <xr:revisionPtr revIDLastSave="0" documentId="13_ncr:1_{09B404AE-8592-420A-BD6A-3F78FB2A6695}" xr6:coauthVersionLast="47" xr6:coauthVersionMax="47" xr10:uidLastSave="{00000000-0000-0000-0000-000000000000}"/>
  <bookViews>
    <workbookView xWindow="-120" yWindow="-120" windowWidth="20730" windowHeight="11760" activeTab="1" xr2:uid="{00000000-000D-0000-FFFF-FFFF00000000}"/>
  </bookViews>
  <sheets>
    <sheet name="Volumi totali" sheetId="2" r:id="rId1"/>
    <sheet name="Grafico paesi principali" sheetId="3" r:id="rId2"/>
    <sheet name="OECD.Stat export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7" i="1"/>
  <c r="A1" i="1"/>
  <c r="C60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W51" i="1"/>
  <c r="W53" i="1" s="1"/>
  <c r="V51" i="1"/>
  <c r="V53" i="1" s="1"/>
  <c r="U51" i="1"/>
  <c r="U53" i="1" s="1"/>
  <c r="T51" i="1"/>
  <c r="T53" i="1" s="1"/>
  <c r="S51" i="1"/>
  <c r="S53" i="1" s="1"/>
  <c r="R51" i="1"/>
  <c r="R53" i="1" s="1"/>
  <c r="Q51" i="1"/>
  <c r="Q53" i="1" s="1"/>
  <c r="P51" i="1"/>
  <c r="P53" i="1" s="1"/>
  <c r="O51" i="1"/>
  <c r="O53" i="1" s="1"/>
  <c r="N51" i="1"/>
  <c r="N53" i="1" s="1"/>
  <c r="M51" i="1"/>
  <c r="Y53" i="1" s="1"/>
  <c r="L51" i="1"/>
  <c r="L53" i="1" s="1"/>
  <c r="K51" i="1"/>
  <c r="K53" i="1" s="1"/>
  <c r="J51" i="1"/>
  <c r="J53" i="1" s="1"/>
  <c r="I51" i="1"/>
  <c r="I53" i="1" s="1"/>
  <c r="H51" i="1"/>
  <c r="H53" i="1" s="1"/>
  <c r="G51" i="1"/>
  <c r="G53" i="1" s="1"/>
  <c r="F51" i="1"/>
  <c r="F53" i="1" s="1"/>
  <c r="E51" i="1"/>
  <c r="E53" i="1" s="1"/>
  <c r="D51" i="1"/>
  <c r="D53" i="1" s="1"/>
  <c r="C51" i="1"/>
  <c r="Y55" i="1" s="1"/>
  <c r="M53" i="1" l="1"/>
  <c r="Z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MyOECD</author>
  </authors>
  <commentList>
    <comment ref="G9" authorId="0" shapeId="0" xr:uid="{00000000-0006-0000-0100-000001000000}">
      <text>
        <r>
          <rPr>
            <sz val="9"/>
            <color indexed="8"/>
            <rFont val="Tahoma"/>
          </rPr>
          <t xml:space="preserve">E: Estimated value </t>
        </r>
      </text>
    </comment>
    <comment ref="H9" authorId="0" shapeId="0" xr:uid="{00000000-0006-0000-0100-000002000000}">
      <text>
        <r>
          <rPr>
            <sz val="9"/>
            <color indexed="8"/>
            <rFont val="Tahoma"/>
          </rPr>
          <t xml:space="preserve">E: Estimated value </t>
        </r>
      </text>
    </comment>
    <comment ref="I9" authorId="0" shapeId="0" xr:uid="{00000000-0006-0000-0100-000003000000}">
      <text>
        <r>
          <rPr>
            <sz val="9"/>
            <color indexed="8"/>
            <rFont val="Tahoma"/>
          </rPr>
          <t xml:space="preserve">E: Estimated value </t>
        </r>
      </text>
    </comment>
    <comment ref="J9" authorId="0" shapeId="0" xr:uid="{00000000-0006-0000-0100-000004000000}">
      <text>
        <r>
          <rPr>
            <sz val="9"/>
            <color indexed="8"/>
            <rFont val="Tahoma"/>
          </rPr>
          <t xml:space="preserve">E: Estimated value </t>
        </r>
      </text>
    </comment>
    <comment ref="K9" authorId="0" shapeId="0" xr:uid="{00000000-0006-0000-0100-000005000000}">
      <text>
        <r>
          <rPr>
            <sz val="9"/>
            <color indexed="8"/>
            <rFont val="Tahoma"/>
          </rPr>
          <t xml:space="preserve">E: Estimated value </t>
        </r>
      </text>
    </comment>
    <comment ref="Q13" authorId="0" shapeId="0" xr:uid="{00000000-0006-0000-0100-000006000000}">
      <text>
        <r>
          <rPr>
            <sz val="9"/>
            <color indexed="8"/>
            <rFont val="Tahoma"/>
          </rPr>
          <t xml:space="preserve">E: Estimated value </t>
        </r>
      </text>
    </comment>
    <comment ref="R13" authorId="0" shapeId="0" xr:uid="{00000000-0006-0000-0100-000007000000}">
      <text>
        <r>
          <rPr>
            <sz val="9"/>
            <color indexed="8"/>
            <rFont val="Tahoma"/>
          </rPr>
          <t xml:space="preserve">B: Break </t>
        </r>
      </text>
    </comment>
    <comment ref="C14" authorId="0" shapeId="0" xr:uid="{00000000-0006-0000-0100-000008000000}">
      <text>
        <r>
          <rPr>
            <sz val="9"/>
            <color indexed="8"/>
            <rFont val="Tahoma"/>
          </rPr>
          <t xml:space="preserve">B: Break </t>
        </r>
      </text>
    </comment>
    <comment ref="E14" authorId="0" shapeId="0" xr:uid="{00000000-0006-0000-0100-000009000000}">
      <text>
        <r>
          <rPr>
            <sz val="9"/>
            <color indexed="8"/>
            <rFont val="Tahoma"/>
          </rPr>
          <t xml:space="preserve">B: Break </t>
        </r>
      </text>
    </comment>
    <comment ref="M17" authorId="0" shapeId="0" xr:uid="{00000000-0006-0000-0100-00000A000000}">
      <text>
        <r>
          <rPr>
            <sz val="9"/>
            <color indexed="8"/>
            <rFont val="Tahoma"/>
          </rPr>
          <t xml:space="preserve">B: Break </t>
        </r>
      </text>
    </comment>
    <comment ref="J18" authorId="0" shapeId="0" xr:uid="{00000000-0006-0000-0100-00000B000000}">
      <text>
        <r>
          <rPr>
            <sz val="9"/>
            <color indexed="8"/>
            <rFont val="Tahoma"/>
          </rPr>
          <t xml:space="preserve">B: Break </t>
        </r>
      </text>
    </comment>
    <comment ref="S19" authorId="0" shapeId="0" xr:uid="{00000000-0006-0000-0100-00000C000000}">
      <text>
        <r>
          <rPr>
            <sz val="9"/>
            <color indexed="8"/>
            <rFont val="Tahoma"/>
          </rPr>
          <t xml:space="preserve">B: Break </t>
        </r>
      </text>
    </comment>
    <comment ref="T19" authorId="0" shapeId="0" xr:uid="{00000000-0006-0000-0100-00000D000000}">
      <text>
        <r>
          <rPr>
            <sz val="9"/>
            <color indexed="8"/>
            <rFont val="Tahoma"/>
          </rPr>
          <t xml:space="preserve">B: Break </t>
        </r>
      </text>
    </comment>
    <comment ref="O20" authorId="0" shapeId="0" xr:uid="{00000000-0006-0000-0100-00000E000000}">
      <text>
        <r>
          <rPr>
            <sz val="9"/>
            <color indexed="8"/>
            <rFont val="Tahoma"/>
          </rPr>
          <t xml:space="preserve">B: Break </t>
        </r>
      </text>
    </comment>
    <comment ref="W20" authorId="0" shapeId="0" xr:uid="{00000000-0006-0000-0100-00000F000000}">
      <text>
        <r>
          <rPr>
            <sz val="9"/>
            <color indexed="8"/>
            <rFont val="Tahoma"/>
          </rPr>
          <t xml:space="preserve">P: Provisional value </t>
        </r>
      </text>
    </comment>
    <comment ref="D21" authorId="0" shapeId="0" xr:uid="{00000000-0006-0000-0100-000010000000}">
      <text>
        <r>
          <rPr>
            <sz val="9"/>
            <color indexed="8"/>
            <rFont val="Tahoma"/>
          </rPr>
          <t xml:space="preserve">E: Estimated value </t>
        </r>
      </text>
    </comment>
    <comment ref="E21" authorId="0" shapeId="0" xr:uid="{00000000-0006-0000-0100-000011000000}">
      <text>
        <r>
          <rPr>
            <sz val="9"/>
            <color indexed="8"/>
            <rFont val="Tahoma"/>
          </rPr>
          <t xml:space="preserve">E: Estimated value </t>
        </r>
      </text>
    </comment>
    <comment ref="F21" authorId="0" shapeId="0" xr:uid="{00000000-0006-0000-0100-000012000000}">
      <text>
        <r>
          <rPr>
            <sz val="9"/>
            <color indexed="8"/>
            <rFont val="Tahoma"/>
          </rPr>
          <t xml:space="preserve">E: Estimated value </t>
        </r>
      </text>
    </comment>
    <comment ref="G21" authorId="0" shapeId="0" xr:uid="{00000000-0006-0000-0100-000013000000}">
      <text>
        <r>
          <rPr>
            <sz val="9"/>
            <color indexed="8"/>
            <rFont val="Tahoma"/>
          </rPr>
          <t xml:space="preserve">E: Estimated value </t>
        </r>
      </text>
    </comment>
    <comment ref="H21" authorId="0" shapeId="0" xr:uid="{00000000-0006-0000-0100-000014000000}">
      <text>
        <r>
          <rPr>
            <sz val="9"/>
            <color indexed="8"/>
            <rFont val="Tahoma"/>
          </rPr>
          <t xml:space="preserve">E: Estimated value </t>
        </r>
      </text>
    </comment>
    <comment ref="I21" authorId="0" shapeId="0" xr:uid="{00000000-0006-0000-0100-000015000000}">
      <text>
        <r>
          <rPr>
            <sz val="9"/>
            <color indexed="8"/>
            <rFont val="Tahoma"/>
          </rPr>
          <t xml:space="preserve">E: Estimated value </t>
        </r>
      </text>
    </comment>
    <comment ref="J21" authorId="0" shapeId="0" xr:uid="{00000000-0006-0000-0100-000016000000}">
      <text>
        <r>
          <rPr>
            <sz val="9"/>
            <color indexed="8"/>
            <rFont val="Tahoma"/>
          </rPr>
          <t xml:space="preserve">E: Estimated value </t>
        </r>
      </text>
    </comment>
    <comment ref="K21" authorId="0" shapeId="0" xr:uid="{00000000-0006-0000-0100-000017000000}">
      <text>
        <r>
          <rPr>
            <sz val="9"/>
            <color indexed="8"/>
            <rFont val="Tahoma"/>
          </rPr>
          <t xml:space="preserve">E: Estimated value </t>
        </r>
      </text>
    </comment>
    <comment ref="L21" authorId="0" shapeId="0" xr:uid="{00000000-0006-0000-0100-000018000000}">
      <text>
        <r>
          <rPr>
            <sz val="9"/>
            <color indexed="8"/>
            <rFont val="Tahoma"/>
          </rPr>
          <t xml:space="preserve">E: Estimated value </t>
        </r>
      </text>
    </comment>
    <comment ref="M21" authorId="0" shapeId="0" xr:uid="{00000000-0006-0000-0100-000019000000}">
      <text>
        <r>
          <rPr>
            <sz val="9"/>
            <color indexed="8"/>
            <rFont val="Tahoma"/>
          </rPr>
          <t xml:space="preserve">E: Estimated value </t>
        </r>
      </text>
    </comment>
    <comment ref="N21" authorId="0" shapeId="0" xr:uid="{00000000-0006-0000-0100-00001A000000}">
      <text>
        <r>
          <rPr>
            <sz val="9"/>
            <color indexed="8"/>
            <rFont val="Tahoma"/>
          </rPr>
          <t xml:space="preserve">E: Estimated value </t>
        </r>
      </text>
    </comment>
    <comment ref="O21" authorId="0" shapeId="0" xr:uid="{00000000-0006-0000-0100-00001B000000}">
      <text>
        <r>
          <rPr>
            <sz val="9"/>
            <color indexed="8"/>
            <rFont val="Tahoma"/>
          </rPr>
          <t xml:space="preserve">E: Estimated value </t>
        </r>
      </text>
    </comment>
    <comment ref="P21" authorId="0" shapeId="0" xr:uid="{00000000-0006-0000-0100-00001C000000}">
      <text>
        <r>
          <rPr>
            <sz val="9"/>
            <color indexed="8"/>
            <rFont val="Tahoma"/>
          </rPr>
          <t xml:space="preserve">E: Estimated value </t>
        </r>
      </text>
    </comment>
    <comment ref="Q21" authorId="0" shapeId="0" xr:uid="{00000000-0006-0000-0100-00001D000000}">
      <text>
        <r>
          <rPr>
            <sz val="9"/>
            <color indexed="8"/>
            <rFont val="Tahoma"/>
          </rPr>
          <t xml:space="preserve">E: Estimated value </t>
        </r>
      </text>
    </comment>
    <comment ref="R21" authorId="0" shapeId="0" xr:uid="{00000000-0006-0000-0100-00001E000000}">
      <text>
        <r>
          <rPr>
            <sz val="9"/>
            <color indexed="8"/>
            <rFont val="Tahoma"/>
          </rPr>
          <t xml:space="preserve">E: Estimated value </t>
        </r>
      </text>
    </comment>
    <comment ref="S21" authorId="0" shapeId="0" xr:uid="{00000000-0006-0000-0100-00001F000000}">
      <text>
        <r>
          <rPr>
            <sz val="9"/>
            <color indexed="8"/>
            <rFont val="Tahoma"/>
          </rPr>
          <t xml:space="preserve">E: Estimated value </t>
        </r>
      </text>
    </comment>
    <comment ref="G23" authorId="0" shapeId="0" xr:uid="{00000000-0006-0000-0100-000020000000}">
      <text>
        <r>
          <rPr>
            <sz val="9"/>
            <color indexed="8"/>
            <rFont val="Tahoma"/>
          </rPr>
          <t xml:space="preserve">B: Break </t>
        </r>
      </text>
    </comment>
    <comment ref="V23" authorId="0" shapeId="0" xr:uid="{00000000-0006-0000-0100-000021000000}">
      <text>
        <r>
          <rPr>
            <sz val="9"/>
            <color indexed="8"/>
            <rFont val="Tahoma"/>
          </rPr>
          <t xml:space="preserve">P: Provisional value </t>
        </r>
      </text>
    </comment>
    <comment ref="C24" authorId="0" shapeId="0" xr:uid="{00000000-0006-0000-0100-000022000000}">
      <text>
        <r>
          <rPr>
            <sz val="9"/>
            <color indexed="8"/>
            <rFont val="Tahoma"/>
          </rPr>
          <t xml:space="preserve">E: Estimated value </t>
        </r>
      </text>
    </comment>
    <comment ref="D24" authorId="0" shapeId="0" xr:uid="{00000000-0006-0000-0100-000023000000}">
      <text>
        <r>
          <rPr>
            <sz val="9"/>
            <color indexed="8"/>
            <rFont val="Tahoma"/>
          </rPr>
          <t xml:space="preserve">E: Estimated value </t>
        </r>
      </text>
    </comment>
    <comment ref="E24" authorId="0" shapeId="0" xr:uid="{00000000-0006-0000-0100-000024000000}">
      <text>
        <r>
          <rPr>
            <sz val="9"/>
            <color indexed="8"/>
            <rFont val="Tahoma"/>
          </rPr>
          <t xml:space="preserve">E: Estimated value </t>
        </r>
      </text>
    </comment>
    <comment ref="F24" authorId="0" shapeId="0" xr:uid="{00000000-0006-0000-0100-000025000000}">
      <text>
        <r>
          <rPr>
            <sz val="9"/>
            <color indexed="8"/>
            <rFont val="Tahoma"/>
          </rPr>
          <t xml:space="preserve">E: Estimated value </t>
        </r>
      </text>
    </comment>
    <comment ref="G24" authorId="0" shapeId="0" xr:uid="{00000000-0006-0000-0100-000026000000}">
      <text>
        <r>
          <rPr>
            <sz val="9"/>
            <color indexed="8"/>
            <rFont val="Tahoma"/>
          </rPr>
          <t xml:space="preserve">E: Estimated value </t>
        </r>
      </text>
    </comment>
    <comment ref="H24" authorId="0" shapeId="0" xr:uid="{00000000-0006-0000-0100-000027000000}">
      <text>
        <r>
          <rPr>
            <sz val="9"/>
            <color indexed="8"/>
            <rFont val="Tahoma"/>
          </rPr>
          <t xml:space="preserve">E: Estimated value </t>
        </r>
      </text>
    </comment>
    <comment ref="I24" authorId="0" shapeId="0" xr:uid="{00000000-0006-0000-0100-000028000000}">
      <text>
        <r>
          <rPr>
            <sz val="9"/>
            <color indexed="8"/>
            <rFont val="Tahoma"/>
          </rPr>
          <t xml:space="preserve">E: Estimated value </t>
        </r>
      </text>
    </comment>
    <comment ref="J24" authorId="0" shapeId="0" xr:uid="{00000000-0006-0000-0100-000029000000}">
      <text>
        <r>
          <rPr>
            <sz val="9"/>
            <color indexed="8"/>
            <rFont val="Tahoma"/>
          </rPr>
          <t xml:space="preserve">E: Estimated value </t>
        </r>
      </text>
    </comment>
    <comment ref="K24" authorId="0" shapeId="0" xr:uid="{00000000-0006-0000-0100-00002A000000}">
      <text>
        <r>
          <rPr>
            <sz val="9"/>
            <color indexed="8"/>
            <rFont val="Tahoma"/>
          </rPr>
          <t xml:space="preserve">E: Estimated value </t>
        </r>
      </text>
    </comment>
    <comment ref="Q25" authorId="0" shapeId="0" xr:uid="{00000000-0006-0000-0100-00002B000000}">
      <text>
        <r>
          <rPr>
            <sz val="9"/>
            <color indexed="8"/>
            <rFont val="Tahoma"/>
          </rPr>
          <t xml:space="preserve">E: Estimated value </t>
        </r>
      </text>
    </comment>
    <comment ref="R25" authorId="0" shapeId="0" xr:uid="{00000000-0006-0000-0100-00002C000000}">
      <text>
        <r>
          <rPr>
            <sz val="9"/>
            <color indexed="8"/>
            <rFont val="Tahoma"/>
          </rPr>
          <t xml:space="preserve">E: Estimated value </t>
        </r>
      </text>
    </comment>
    <comment ref="S25" authorId="0" shapeId="0" xr:uid="{00000000-0006-0000-0100-00002D000000}">
      <text>
        <r>
          <rPr>
            <sz val="9"/>
            <color indexed="8"/>
            <rFont val="Tahoma"/>
          </rPr>
          <t xml:space="preserve">E: Estimated value </t>
        </r>
      </text>
    </comment>
    <comment ref="T25" authorId="0" shapeId="0" xr:uid="{00000000-0006-0000-0100-00002E000000}">
      <text>
        <r>
          <rPr>
            <sz val="9"/>
            <color indexed="8"/>
            <rFont val="Tahoma"/>
          </rPr>
          <t xml:space="preserve">E: Estimated value </t>
        </r>
      </text>
    </comment>
    <comment ref="U25" authorId="0" shapeId="0" xr:uid="{00000000-0006-0000-0100-00002F000000}">
      <text>
        <r>
          <rPr>
            <sz val="9"/>
            <color indexed="8"/>
            <rFont val="Tahoma"/>
          </rPr>
          <t xml:space="preserve">E: Estimated value </t>
        </r>
      </text>
    </comment>
    <comment ref="V25" authorId="0" shapeId="0" xr:uid="{00000000-0006-0000-0100-000030000000}">
      <text>
        <r>
          <rPr>
            <sz val="9"/>
            <color indexed="8"/>
            <rFont val="Tahoma"/>
          </rPr>
          <t xml:space="preserve">E: Estimated value </t>
        </r>
      </text>
    </comment>
    <comment ref="W25" authorId="0" shapeId="0" xr:uid="{00000000-0006-0000-0100-000031000000}">
      <text>
        <r>
          <rPr>
            <sz val="9"/>
            <color indexed="8"/>
            <rFont val="Tahoma"/>
          </rPr>
          <t xml:space="preserve">E: Estimated value </t>
        </r>
      </text>
    </comment>
    <comment ref="D26" authorId="0" shapeId="0" xr:uid="{00000000-0006-0000-0100-000032000000}">
      <text>
        <r>
          <rPr>
            <sz val="9"/>
            <color indexed="8"/>
            <rFont val="Tahoma"/>
          </rPr>
          <t xml:space="preserve">E: Estimated value </t>
        </r>
      </text>
    </comment>
    <comment ref="E26" authorId="0" shapeId="0" xr:uid="{00000000-0006-0000-0100-000033000000}">
      <text>
        <r>
          <rPr>
            <sz val="9"/>
            <color indexed="8"/>
            <rFont val="Tahoma"/>
          </rPr>
          <t xml:space="preserve">E: Estimated value </t>
        </r>
      </text>
    </comment>
    <comment ref="F26" authorId="0" shapeId="0" xr:uid="{00000000-0006-0000-0100-000034000000}">
      <text>
        <r>
          <rPr>
            <sz val="9"/>
            <color indexed="8"/>
            <rFont val="Tahoma"/>
          </rPr>
          <t xml:space="preserve">E: Estimated value </t>
        </r>
      </text>
    </comment>
    <comment ref="G26" authorId="0" shapeId="0" xr:uid="{00000000-0006-0000-0100-000035000000}">
      <text>
        <r>
          <rPr>
            <sz val="9"/>
            <color indexed="8"/>
            <rFont val="Tahoma"/>
          </rPr>
          <t xml:space="preserve">E: Estimated value </t>
        </r>
      </text>
    </comment>
    <comment ref="H26" authorId="0" shapeId="0" xr:uid="{00000000-0006-0000-0100-000036000000}">
      <text>
        <r>
          <rPr>
            <sz val="9"/>
            <color indexed="8"/>
            <rFont val="Tahoma"/>
          </rPr>
          <t xml:space="preserve">E: Estimated value </t>
        </r>
      </text>
    </comment>
    <comment ref="I26" authorId="0" shapeId="0" xr:uid="{00000000-0006-0000-0100-000037000000}">
      <text>
        <r>
          <rPr>
            <sz val="9"/>
            <color indexed="8"/>
            <rFont val="Tahoma"/>
          </rPr>
          <t xml:space="preserve">E: Estimated value </t>
        </r>
      </text>
    </comment>
    <comment ref="J26" authorId="0" shapeId="0" xr:uid="{00000000-0006-0000-0100-000038000000}">
      <text>
        <r>
          <rPr>
            <sz val="9"/>
            <color indexed="8"/>
            <rFont val="Tahoma"/>
          </rPr>
          <t xml:space="preserve">E: Estimated value </t>
        </r>
      </text>
    </comment>
    <comment ref="K26" authorId="0" shapeId="0" xr:uid="{00000000-0006-0000-0100-000039000000}">
      <text>
        <r>
          <rPr>
            <sz val="9"/>
            <color indexed="8"/>
            <rFont val="Tahoma"/>
          </rPr>
          <t xml:space="preserve">E: Estimated value </t>
        </r>
      </text>
    </comment>
    <comment ref="L26" authorId="0" shapeId="0" xr:uid="{00000000-0006-0000-0100-00003A000000}">
      <text>
        <r>
          <rPr>
            <sz val="9"/>
            <color indexed="8"/>
            <rFont val="Tahoma"/>
          </rPr>
          <t xml:space="preserve">E: Estimated value </t>
        </r>
      </text>
    </comment>
    <comment ref="M26" authorId="0" shapeId="0" xr:uid="{00000000-0006-0000-0100-00003B000000}">
      <text>
        <r>
          <rPr>
            <sz val="9"/>
            <color indexed="8"/>
            <rFont val="Tahoma"/>
          </rPr>
          <t xml:space="preserve">E: Estimated value </t>
        </r>
      </text>
    </comment>
    <comment ref="N26" authorId="0" shapeId="0" xr:uid="{00000000-0006-0000-0100-00003C000000}">
      <text>
        <r>
          <rPr>
            <sz val="9"/>
            <color indexed="8"/>
            <rFont val="Tahoma"/>
          </rPr>
          <t xml:space="preserve">E: Estimated value </t>
        </r>
      </text>
    </comment>
    <comment ref="O26" authorId="0" shapeId="0" xr:uid="{00000000-0006-0000-0100-00003D000000}">
      <text>
        <r>
          <rPr>
            <sz val="9"/>
            <color indexed="8"/>
            <rFont val="Tahoma"/>
          </rPr>
          <t xml:space="preserve">E: Estimated value </t>
        </r>
      </text>
    </comment>
    <comment ref="P26" authorId="0" shapeId="0" xr:uid="{00000000-0006-0000-0100-00003E000000}">
      <text>
        <r>
          <rPr>
            <sz val="9"/>
            <color indexed="8"/>
            <rFont val="Tahoma"/>
          </rPr>
          <t xml:space="preserve">E: Estimated value </t>
        </r>
      </text>
    </comment>
    <comment ref="Q26" authorId="0" shapeId="0" xr:uid="{00000000-0006-0000-0100-00003F000000}">
      <text>
        <r>
          <rPr>
            <sz val="9"/>
            <color indexed="8"/>
            <rFont val="Tahoma"/>
          </rPr>
          <t xml:space="preserve">E: Estimated value </t>
        </r>
      </text>
    </comment>
    <comment ref="R26" authorId="0" shapeId="0" xr:uid="{00000000-0006-0000-0100-000040000000}">
      <text>
        <r>
          <rPr>
            <sz val="9"/>
            <color indexed="8"/>
            <rFont val="Tahoma"/>
          </rPr>
          <t xml:space="preserve">E: Estimated value </t>
        </r>
      </text>
    </comment>
    <comment ref="S27" authorId="0" shapeId="0" xr:uid="{00000000-0006-0000-0100-000041000000}">
      <text>
        <r>
          <rPr>
            <sz val="9"/>
            <color indexed="8"/>
            <rFont val="Tahoma"/>
          </rPr>
          <t xml:space="preserve">E: Estimated value </t>
        </r>
      </text>
    </comment>
    <comment ref="T27" authorId="0" shapeId="0" xr:uid="{00000000-0006-0000-0100-000042000000}">
      <text>
        <r>
          <rPr>
            <sz val="9"/>
            <color indexed="8"/>
            <rFont val="Tahoma"/>
          </rPr>
          <t xml:space="preserve">E: Estimated value </t>
        </r>
      </text>
    </comment>
    <comment ref="C28" authorId="0" shapeId="0" xr:uid="{00000000-0006-0000-0100-000043000000}">
      <text>
        <r>
          <rPr>
            <sz val="9"/>
            <color indexed="8"/>
            <rFont val="Tahoma"/>
          </rPr>
          <t xml:space="preserve">B: Break </t>
        </r>
      </text>
    </comment>
    <comment ref="G28" authorId="0" shapeId="0" xr:uid="{00000000-0006-0000-0100-000044000000}">
      <text>
        <r>
          <rPr>
            <sz val="9"/>
            <color indexed="8"/>
            <rFont val="Tahoma"/>
          </rPr>
          <t xml:space="preserve">B: Break </t>
        </r>
      </text>
    </comment>
    <comment ref="W28" authorId="0" shapeId="0" xr:uid="{00000000-0006-0000-0100-000045000000}">
      <text>
        <r>
          <rPr>
            <sz val="9"/>
            <color indexed="8"/>
            <rFont val="Tahoma"/>
          </rPr>
          <t xml:space="preserve">P: Provisional value </t>
        </r>
      </text>
    </comment>
    <comment ref="C29" authorId="0" shapeId="0" xr:uid="{00000000-0006-0000-0100-000046000000}">
      <text>
        <r>
          <rPr>
            <sz val="9"/>
            <color indexed="8"/>
            <rFont val="Tahoma"/>
          </rPr>
          <t xml:space="preserve">B: Break </t>
        </r>
      </text>
    </comment>
    <comment ref="H30" authorId="0" shapeId="0" xr:uid="{00000000-0006-0000-0100-000047000000}">
      <text>
        <r>
          <rPr>
            <sz val="9"/>
            <color indexed="8"/>
            <rFont val="Tahoma"/>
          </rPr>
          <t xml:space="preserve">B: Break </t>
        </r>
      </text>
    </comment>
    <comment ref="Q32" authorId="0" shapeId="0" xr:uid="{00000000-0006-0000-0100-000048000000}">
      <text>
        <r>
          <rPr>
            <sz val="9"/>
            <color indexed="8"/>
            <rFont val="Tahoma"/>
          </rPr>
          <t xml:space="preserve">P: Provisional value </t>
        </r>
      </text>
    </comment>
    <comment ref="R32" authorId="0" shapeId="0" xr:uid="{00000000-0006-0000-0100-000049000000}">
      <text>
        <r>
          <rPr>
            <sz val="9"/>
            <color indexed="8"/>
            <rFont val="Tahoma"/>
          </rPr>
          <t xml:space="preserve">P: Provisional value </t>
        </r>
      </text>
    </comment>
    <comment ref="S32" authorId="0" shapeId="0" xr:uid="{00000000-0006-0000-0100-00004A000000}">
      <text>
        <r>
          <rPr>
            <sz val="9"/>
            <color indexed="8"/>
            <rFont val="Tahoma"/>
          </rPr>
          <t xml:space="preserve">P: Provisional value </t>
        </r>
      </text>
    </comment>
    <comment ref="T32" authorId="0" shapeId="0" xr:uid="{00000000-0006-0000-0100-00004B000000}">
      <text>
        <r>
          <rPr>
            <sz val="9"/>
            <color indexed="8"/>
            <rFont val="Tahoma"/>
          </rPr>
          <t xml:space="preserve">P: Provisional value </t>
        </r>
      </text>
    </comment>
    <comment ref="D36" authorId="0" shapeId="0" xr:uid="{00000000-0006-0000-0100-00004C000000}">
      <text>
        <r>
          <rPr>
            <sz val="9"/>
            <color indexed="8"/>
            <rFont val="Tahoma"/>
          </rPr>
          <t xml:space="preserve">E: Estimated value </t>
        </r>
      </text>
    </comment>
    <comment ref="E36" authorId="0" shapeId="0" xr:uid="{00000000-0006-0000-0100-00004D000000}">
      <text>
        <r>
          <rPr>
            <sz val="9"/>
            <color indexed="8"/>
            <rFont val="Tahoma"/>
          </rPr>
          <t xml:space="preserve">E: Estimated value </t>
        </r>
      </text>
    </comment>
    <comment ref="F36" authorId="0" shapeId="0" xr:uid="{00000000-0006-0000-0100-00004E000000}">
      <text>
        <r>
          <rPr>
            <sz val="9"/>
            <color indexed="8"/>
            <rFont val="Tahoma"/>
          </rPr>
          <t xml:space="preserve">E: Estimated value </t>
        </r>
      </text>
    </comment>
    <comment ref="G36" authorId="0" shapeId="0" xr:uid="{00000000-0006-0000-0100-00004F000000}">
      <text>
        <r>
          <rPr>
            <sz val="9"/>
            <color indexed="8"/>
            <rFont val="Tahoma"/>
          </rPr>
          <t xml:space="preserve">E: Estimated value </t>
        </r>
      </text>
    </comment>
    <comment ref="H36" authorId="0" shapeId="0" xr:uid="{00000000-0006-0000-0100-000050000000}">
      <text>
        <r>
          <rPr>
            <sz val="9"/>
            <color indexed="8"/>
            <rFont val="Tahoma"/>
          </rPr>
          <t xml:space="preserve">E: Estimated value </t>
        </r>
      </text>
    </comment>
    <comment ref="I36" authorId="0" shapeId="0" xr:uid="{00000000-0006-0000-0100-000051000000}">
      <text>
        <r>
          <rPr>
            <sz val="9"/>
            <color indexed="8"/>
            <rFont val="Tahoma"/>
          </rPr>
          <t xml:space="preserve">E: Estimated value </t>
        </r>
      </text>
    </comment>
    <comment ref="J36" authorId="0" shapeId="0" xr:uid="{00000000-0006-0000-0100-000052000000}">
      <text>
        <r>
          <rPr>
            <sz val="9"/>
            <color indexed="8"/>
            <rFont val="Tahoma"/>
          </rPr>
          <t xml:space="preserve">E: Estimated value </t>
        </r>
      </text>
    </comment>
    <comment ref="K36" authorId="0" shapeId="0" xr:uid="{00000000-0006-0000-0100-000053000000}">
      <text>
        <r>
          <rPr>
            <sz val="9"/>
            <color indexed="8"/>
            <rFont val="Tahoma"/>
          </rPr>
          <t xml:space="preserve">E: Estimated value </t>
        </r>
      </text>
    </comment>
    <comment ref="T37" authorId="0" shapeId="0" xr:uid="{00000000-0006-0000-0100-000054000000}">
      <text>
        <r>
          <rPr>
            <sz val="9"/>
            <color indexed="8"/>
            <rFont val="Tahoma"/>
          </rPr>
          <t xml:space="preserve">B: Break </t>
        </r>
      </text>
    </comment>
    <comment ref="V37" authorId="0" shapeId="0" xr:uid="{00000000-0006-0000-0100-000055000000}">
      <text>
        <r>
          <rPr>
            <sz val="9"/>
            <color indexed="8"/>
            <rFont val="Tahoma"/>
          </rPr>
          <t xml:space="preserve">P: Provisional value </t>
        </r>
      </text>
    </comment>
    <comment ref="M38" authorId="0" shapeId="0" xr:uid="{00000000-0006-0000-0100-000056000000}">
      <text>
        <r>
          <rPr>
            <sz val="9"/>
            <color indexed="8"/>
            <rFont val="Tahoma"/>
          </rPr>
          <t xml:space="preserve">B: Break </t>
        </r>
      </text>
    </comment>
    <comment ref="N38" authorId="0" shapeId="0" xr:uid="{00000000-0006-0000-0100-000057000000}">
      <text>
        <r>
          <rPr>
            <sz val="9"/>
            <color indexed="8"/>
            <rFont val="Tahoma"/>
          </rPr>
          <t xml:space="preserve">E: Estimated value </t>
        </r>
      </text>
    </comment>
    <comment ref="O38" authorId="0" shapeId="0" xr:uid="{00000000-0006-0000-0100-000058000000}">
      <text>
        <r>
          <rPr>
            <sz val="9"/>
            <color indexed="8"/>
            <rFont val="Tahoma"/>
          </rPr>
          <t xml:space="preserve">E: Estimated value </t>
        </r>
      </text>
    </comment>
    <comment ref="P38" authorId="0" shapeId="0" xr:uid="{00000000-0006-0000-0100-000059000000}">
      <text>
        <r>
          <rPr>
            <sz val="9"/>
            <color indexed="8"/>
            <rFont val="Tahoma"/>
          </rPr>
          <t xml:space="preserve">E: Estimated value </t>
        </r>
      </text>
    </comment>
    <comment ref="Q38" authorId="0" shapeId="0" xr:uid="{00000000-0006-0000-0100-00005A000000}">
      <text>
        <r>
          <rPr>
            <sz val="9"/>
            <color indexed="8"/>
            <rFont val="Tahoma"/>
          </rPr>
          <t xml:space="preserve">E: Estimated value </t>
        </r>
      </text>
    </comment>
    <comment ref="R38" authorId="0" shapeId="0" xr:uid="{00000000-0006-0000-0100-00005B000000}">
      <text>
        <r>
          <rPr>
            <sz val="9"/>
            <color indexed="8"/>
            <rFont val="Tahoma"/>
          </rPr>
          <t xml:space="preserve">E: Estimated value </t>
        </r>
      </text>
    </comment>
    <comment ref="S38" authorId="0" shapeId="0" xr:uid="{00000000-0006-0000-0100-00005C000000}">
      <text>
        <r>
          <rPr>
            <sz val="9"/>
            <color indexed="8"/>
            <rFont val="Tahoma"/>
          </rPr>
          <t xml:space="preserve">E: Estimated value </t>
        </r>
      </text>
    </comment>
    <comment ref="T38" authorId="0" shapeId="0" xr:uid="{00000000-0006-0000-0100-00005D000000}">
      <text>
        <r>
          <rPr>
            <sz val="9"/>
            <color indexed="8"/>
            <rFont val="Tahoma"/>
          </rPr>
          <t xml:space="preserve">E: Estimated value </t>
        </r>
      </text>
    </comment>
    <comment ref="U38" authorId="0" shapeId="0" xr:uid="{00000000-0006-0000-0100-00005E000000}">
      <text>
        <r>
          <rPr>
            <sz val="9"/>
            <color indexed="8"/>
            <rFont val="Tahoma"/>
          </rPr>
          <t xml:space="preserve">E: Estimated value </t>
        </r>
      </text>
    </comment>
    <comment ref="V38" authorId="0" shapeId="0" xr:uid="{00000000-0006-0000-0100-00005F000000}">
      <text>
        <r>
          <rPr>
            <sz val="9"/>
            <color indexed="8"/>
            <rFont val="Tahoma"/>
          </rPr>
          <t xml:space="preserve">E: Estimated value </t>
        </r>
      </text>
    </comment>
    <comment ref="W38" authorId="0" shapeId="0" xr:uid="{00000000-0006-0000-0100-000060000000}">
      <text>
        <r>
          <rPr>
            <sz val="9"/>
            <color indexed="8"/>
            <rFont val="Tahoma"/>
          </rPr>
          <t xml:space="preserve">E: Estimated value </t>
        </r>
      </text>
    </comment>
    <comment ref="C39" authorId="0" shapeId="0" xr:uid="{00000000-0006-0000-0100-000061000000}">
      <text>
        <r>
          <rPr>
            <sz val="9"/>
            <color indexed="8"/>
            <rFont val="Tahoma"/>
          </rPr>
          <t xml:space="preserve">B: Break </t>
        </r>
      </text>
    </comment>
    <comment ref="D39" authorId="0" shapeId="0" xr:uid="{00000000-0006-0000-0100-000062000000}">
      <text>
        <r>
          <rPr>
            <sz val="9"/>
            <color indexed="8"/>
            <rFont val="Tahoma"/>
          </rPr>
          <t xml:space="preserve">E: Estimated value </t>
        </r>
      </text>
    </comment>
    <comment ref="E39" authorId="0" shapeId="0" xr:uid="{00000000-0006-0000-0100-000063000000}">
      <text>
        <r>
          <rPr>
            <sz val="9"/>
            <color indexed="8"/>
            <rFont val="Tahoma"/>
          </rPr>
          <t xml:space="preserve">E: Estimated value </t>
        </r>
      </text>
    </comment>
    <comment ref="F39" authorId="0" shapeId="0" xr:uid="{00000000-0006-0000-0100-000064000000}">
      <text>
        <r>
          <rPr>
            <sz val="9"/>
            <color indexed="8"/>
            <rFont val="Tahoma"/>
          </rPr>
          <t xml:space="preserve">E: Estimated value </t>
        </r>
      </text>
    </comment>
    <comment ref="G39" authorId="0" shapeId="0" xr:uid="{00000000-0006-0000-0100-000065000000}">
      <text>
        <r>
          <rPr>
            <sz val="9"/>
            <color indexed="8"/>
            <rFont val="Tahoma"/>
          </rPr>
          <t xml:space="preserve">E: Estimated value </t>
        </r>
      </text>
    </comment>
    <comment ref="H39" authorId="0" shapeId="0" xr:uid="{00000000-0006-0000-0100-000066000000}">
      <text>
        <r>
          <rPr>
            <sz val="9"/>
            <color indexed="8"/>
            <rFont val="Tahoma"/>
          </rPr>
          <t xml:space="preserve">E: Estimated value </t>
        </r>
      </text>
    </comment>
    <comment ref="I39" authorId="0" shapeId="0" xr:uid="{00000000-0006-0000-0100-000067000000}">
      <text>
        <r>
          <rPr>
            <sz val="9"/>
            <color indexed="8"/>
            <rFont val="Tahoma"/>
          </rPr>
          <t xml:space="preserve">E: Estimated value </t>
        </r>
      </text>
    </comment>
    <comment ref="J39" authorId="0" shapeId="0" xr:uid="{00000000-0006-0000-0100-000068000000}">
      <text>
        <r>
          <rPr>
            <sz val="9"/>
            <color indexed="8"/>
            <rFont val="Tahoma"/>
          </rPr>
          <t xml:space="preserve">E: Estimated value </t>
        </r>
      </text>
    </comment>
    <comment ref="K39" authorId="0" shapeId="0" xr:uid="{00000000-0006-0000-0100-000069000000}">
      <text>
        <r>
          <rPr>
            <sz val="9"/>
            <color indexed="8"/>
            <rFont val="Tahoma"/>
          </rPr>
          <t xml:space="preserve">E: Estimated value </t>
        </r>
      </text>
    </comment>
    <comment ref="L39" authorId="0" shapeId="0" xr:uid="{00000000-0006-0000-0100-00006A000000}">
      <text>
        <r>
          <rPr>
            <sz val="9"/>
            <color indexed="8"/>
            <rFont val="Tahoma"/>
          </rPr>
          <t xml:space="preserve">E: Estimated value </t>
        </r>
      </text>
    </comment>
    <comment ref="M39" authorId="0" shapeId="0" xr:uid="{00000000-0006-0000-0100-00006B000000}">
      <text>
        <r>
          <rPr>
            <sz val="9"/>
            <color indexed="8"/>
            <rFont val="Tahoma"/>
          </rPr>
          <t xml:space="preserve">E: Estimated value </t>
        </r>
      </text>
    </comment>
    <comment ref="N39" authorId="0" shapeId="0" xr:uid="{00000000-0006-0000-0100-00006C000000}">
      <text>
        <r>
          <rPr>
            <sz val="9"/>
            <color indexed="8"/>
            <rFont val="Tahoma"/>
          </rPr>
          <t xml:space="preserve">B: Break E: Estimated value </t>
        </r>
      </text>
    </comment>
    <comment ref="O39" authorId="0" shapeId="0" xr:uid="{00000000-0006-0000-0100-00006D000000}">
      <text>
        <r>
          <rPr>
            <sz val="9"/>
            <color indexed="8"/>
            <rFont val="Tahoma"/>
          </rPr>
          <t xml:space="preserve">E: Estimated value </t>
        </r>
      </text>
    </comment>
    <comment ref="P39" authorId="0" shapeId="0" xr:uid="{00000000-0006-0000-0100-00006E000000}">
      <text>
        <r>
          <rPr>
            <sz val="9"/>
            <color indexed="8"/>
            <rFont val="Tahoma"/>
          </rPr>
          <t xml:space="preserve">E: Estimated value </t>
        </r>
      </text>
    </comment>
    <comment ref="Q39" authorId="0" shapeId="0" xr:uid="{00000000-0006-0000-0100-00006F000000}">
      <text>
        <r>
          <rPr>
            <sz val="9"/>
            <color indexed="8"/>
            <rFont val="Tahoma"/>
          </rPr>
          <t xml:space="preserve">E: Estimated value </t>
        </r>
      </text>
    </comment>
    <comment ref="R39" authorId="0" shapeId="0" xr:uid="{00000000-0006-0000-0100-000070000000}">
      <text>
        <r>
          <rPr>
            <sz val="9"/>
            <color indexed="8"/>
            <rFont val="Tahoma"/>
          </rPr>
          <t xml:space="preserve">E: Estimated value </t>
        </r>
      </text>
    </comment>
    <comment ref="S39" authorId="0" shapeId="0" xr:uid="{00000000-0006-0000-0100-000071000000}">
      <text>
        <r>
          <rPr>
            <sz val="9"/>
            <color indexed="8"/>
            <rFont val="Tahoma"/>
          </rPr>
          <t xml:space="preserve">E: Estimated value </t>
        </r>
      </text>
    </comment>
    <comment ref="T39" authorId="0" shapeId="0" xr:uid="{00000000-0006-0000-0100-000072000000}">
      <text>
        <r>
          <rPr>
            <sz val="9"/>
            <color indexed="8"/>
            <rFont val="Tahoma"/>
          </rPr>
          <t xml:space="preserve">E: Estimated value </t>
        </r>
      </text>
    </comment>
    <comment ref="U39" authorId="0" shapeId="0" xr:uid="{00000000-0006-0000-0100-000073000000}">
      <text>
        <r>
          <rPr>
            <sz val="9"/>
            <color indexed="8"/>
            <rFont val="Tahoma"/>
          </rPr>
          <t xml:space="preserve">E: Estimated value </t>
        </r>
      </text>
    </comment>
    <comment ref="V39" authorId="0" shapeId="0" xr:uid="{00000000-0006-0000-0100-000074000000}">
      <text>
        <r>
          <rPr>
            <sz val="9"/>
            <color indexed="8"/>
            <rFont val="Tahoma"/>
          </rPr>
          <t xml:space="preserve">E: Estimated value </t>
        </r>
      </text>
    </comment>
    <comment ref="W39" authorId="0" shapeId="0" xr:uid="{00000000-0006-0000-0100-000075000000}">
      <text>
        <r>
          <rPr>
            <sz val="9"/>
            <color indexed="8"/>
            <rFont val="Tahoma"/>
          </rPr>
          <t xml:space="preserve">E: Estimated value </t>
        </r>
      </text>
    </comment>
    <comment ref="C40" authorId="0" shapeId="0" xr:uid="{00000000-0006-0000-0100-000076000000}">
      <text>
        <r>
          <rPr>
            <sz val="9"/>
            <color indexed="8"/>
            <rFont val="Tahoma"/>
          </rPr>
          <t xml:space="preserve">E: Estimated value </t>
        </r>
      </text>
    </comment>
    <comment ref="D40" authorId="0" shapeId="0" xr:uid="{00000000-0006-0000-0100-000077000000}">
      <text>
        <r>
          <rPr>
            <sz val="9"/>
            <color indexed="8"/>
            <rFont val="Tahoma"/>
          </rPr>
          <t xml:space="preserve">E: Estimated value </t>
        </r>
      </text>
    </comment>
    <comment ref="E40" authorId="0" shapeId="0" xr:uid="{00000000-0006-0000-0100-000078000000}">
      <text>
        <r>
          <rPr>
            <sz val="9"/>
            <color indexed="8"/>
            <rFont val="Tahoma"/>
          </rPr>
          <t xml:space="preserve">E: Estimated value </t>
        </r>
      </text>
    </comment>
    <comment ref="F40" authorId="0" shapeId="0" xr:uid="{00000000-0006-0000-0100-000079000000}">
      <text>
        <r>
          <rPr>
            <sz val="9"/>
            <color indexed="8"/>
            <rFont val="Tahoma"/>
          </rPr>
          <t xml:space="preserve">E: Estimated value </t>
        </r>
      </text>
    </comment>
    <comment ref="G40" authorId="0" shapeId="0" xr:uid="{00000000-0006-0000-0100-00007A000000}">
      <text>
        <r>
          <rPr>
            <sz val="9"/>
            <color indexed="8"/>
            <rFont val="Tahoma"/>
          </rPr>
          <t xml:space="preserve">E: Estimated value </t>
        </r>
      </text>
    </comment>
    <comment ref="H40" authorId="0" shapeId="0" xr:uid="{00000000-0006-0000-0100-00007B000000}">
      <text>
        <r>
          <rPr>
            <sz val="9"/>
            <color indexed="8"/>
            <rFont val="Tahoma"/>
          </rPr>
          <t xml:space="preserve">E: Estimated value </t>
        </r>
      </text>
    </comment>
    <comment ref="I40" authorId="0" shapeId="0" xr:uid="{00000000-0006-0000-0100-00007C000000}">
      <text>
        <r>
          <rPr>
            <sz val="9"/>
            <color indexed="8"/>
            <rFont val="Tahoma"/>
          </rPr>
          <t xml:space="preserve">E: Estimated value </t>
        </r>
      </text>
    </comment>
    <comment ref="J40" authorId="0" shapeId="0" xr:uid="{00000000-0006-0000-0100-00007D000000}">
      <text>
        <r>
          <rPr>
            <sz val="9"/>
            <color indexed="8"/>
            <rFont val="Tahoma"/>
          </rPr>
          <t xml:space="preserve">E: Estimated value </t>
        </r>
      </text>
    </comment>
    <comment ref="K40" authorId="0" shapeId="0" xr:uid="{00000000-0006-0000-0100-00007E000000}">
      <text>
        <r>
          <rPr>
            <sz val="9"/>
            <color indexed="8"/>
            <rFont val="Tahoma"/>
          </rPr>
          <t xml:space="preserve">E: Estimated value </t>
        </r>
      </text>
    </comment>
    <comment ref="M41" authorId="0" shapeId="0" xr:uid="{00000000-0006-0000-0100-00007F000000}">
      <text>
        <r>
          <rPr>
            <sz val="9"/>
            <color indexed="8"/>
            <rFont val="Tahoma"/>
          </rPr>
          <t xml:space="preserve">B: Break </t>
        </r>
      </text>
    </comment>
    <comment ref="C44" authorId="0" shapeId="0" xr:uid="{00000000-0006-0000-0100-000080000000}">
      <text>
        <r>
          <rPr>
            <sz val="9"/>
            <color indexed="8"/>
            <rFont val="Tahoma"/>
          </rPr>
          <t xml:space="preserve">B: Break </t>
        </r>
      </text>
    </comment>
    <comment ref="Q44" authorId="0" shapeId="0" xr:uid="{00000000-0006-0000-0100-000081000000}">
      <text>
        <r>
          <rPr>
            <sz val="9"/>
            <color indexed="8"/>
            <rFont val="Tahoma"/>
          </rPr>
          <t xml:space="preserve">B: Break </t>
        </r>
      </text>
    </comment>
    <comment ref="C45" authorId="0" shapeId="0" xr:uid="{00000000-0006-0000-0100-000082000000}">
      <text>
        <r>
          <rPr>
            <sz val="9"/>
            <color indexed="8"/>
            <rFont val="Tahoma"/>
          </rPr>
          <t xml:space="preserve">B: Break </t>
        </r>
      </text>
    </comment>
    <comment ref="S45" authorId="0" shapeId="0" xr:uid="{00000000-0006-0000-0100-000083000000}">
      <text>
        <r>
          <rPr>
            <sz val="9"/>
            <color indexed="8"/>
            <rFont val="Tahoma"/>
          </rPr>
          <t xml:space="preserve">B: Break </t>
        </r>
      </text>
    </comment>
    <comment ref="C49" authorId="0" shapeId="0" xr:uid="{00000000-0006-0000-0100-000084000000}">
      <text>
        <r>
          <rPr>
            <sz val="9"/>
            <color indexed="8"/>
            <rFont val="Tahoma"/>
          </rPr>
          <t xml:space="preserve">B: Break </t>
        </r>
      </text>
    </comment>
    <comment ref="J49" authorId="0" shapeId="0" xr:uid="{00000000-0006-0000-0100-000085000000}">
      <text>
        <r>
          <rPr>
            <sz val="9"/>
            <color indexed="8"/>
            <rFont val="Tahoma"/>
          </rPr>
          <t xml:space="preserve">B: Break </t>
        </r>
      </text>
    </comment>
    <comment ref="K49" authorId="0" shapeId="0" xr:uid="{00000000-0006-0000-0100-000086000000}">
      <text>
        <r>
          <rPr>
            <sz val="9"/>
            <color indexed="8"/>
            <rFont val="Tahoma"/>
          </rPr>
          <t xml:space="preserve">B: Break </t>
        </r>
      </text>
    </comment>
  </commentList>
</comments>
</file>

<file path=xl/sharedStrings.xml><?xml version="1.0" encoding="utf-8"?>
<sst xmlns="http://schemas.openxmlformats.org/spreadsheetml/2006/main" count="308" uniqueCount="92">
  <si>
    <t>&lt;?xml version="1.0" encoding="utf-16"?&gt;&lt;WebTableParameter xmlns:xsd="http://www.w3.org/2001/XMLSchema" xmlns:xsi="http://www.w3.org/2001/XMLSchema-instance" xmlns="http://stats.oecd.org/OECDStatWS/2004/03/01/"&gt;&lt;DataTable Code="ITF_PASSENGER_TRANSPORT" HasMetadata="true"&gt;&lt;Name LocaleIsoCode="en"&gt;Passenger transport&lt;/Name&gt;&lt;Name LocaleIsoCode="fr"&gt;Transport de passagers&lt;/Name&gt;&lt;Dimension Code="COUNTRY" HasMetadata="false" Display="labels"&gt;&lt;Name LocaleIsoCode="en"&gt;Country&lt;/Name&gt;&lt;Name LocaleIsoCode="fr"&gt;Pays&lt;/Name&gt;&lt;Member Code="ALB" HasMetadata="false" HasOnlyUnitMetadata="false" HasChild="0"&gt;&lt;Name LocaleIsoCode="en"&gt;Albania&lt;/Name&gt;&lt;Name LocaleIsoCode="fr"&gt;Albanie&lt;/Name&gt;&lt;/Member&gt;&lt;Member Code="ARG" HasMetadata="false" HasOnlyUnitMetadata="false" HasChild="0"&gt;&lt;Name LocaleIsoCode="en"&gt;Argentina&lt;/Name&gt;&lt;Name LocaleIsoCode="fr"&gt;Argentina&lt;/Name&gt;&lt;/Member&gt;&lt;Member Code="ARM" HasMetadata="true" HasOnlyUnitMetadata="false" HasChild="0"&gt;&lt;Name LocaleIsoCode="en"&gt;Armenia&lt;/Name&gt;&lt;Name LocaleIsoCode="fr"&gt;Arménie&lt;/Name&gt;&lt;/Member&gt;&lt;Member Code="AUS" HasMetadata="false" HasOnlyUnitMetadata="false" HasChild="0"&gt;&lt;Name LocaleIsoCode="en"&gt;Australia&lt;/Name&gt;&lt;Name LocaleIsoCode="fr"&gt;Australie&lt;/Name&gt;&lt;/Member&gt;&lt;Member Code="AUT" HasMetadata="false" HasOnlyUnitMetadata="false" HasChild="0"&gt;&lt;Name LocaleIsoCode="en"&gt;Austria&lt;/Name&gt;&lt;Name LocaleIsoCode="fr"&gt;Autriche&lt;/Name&gt;&lt;/Member&gt;&lt;Member Code="AZE" HasMetadata="false" HasOnlyUnitMetadata="false" HasChild="0"&gt;&lt;Name LocaleIsoCode="en"&gt;Azerbaijan&lt;/Name&gt;&lt;Name LocaleIsoCode="fr"&gt;Azerbaïdjan&lt;/Name&gt;&lt;/Member&gt;&lt;Member Code="BLR" HasMetadata="false" HasOnlyUnitMetadata="false" HasChild="0"&gt;&lt;Name LocaleIsoCode="en"&gt;Belarus&lt;/Name&gt;&lt;Name LocaleIsoCode="fr"&gt;Bélarus&lt;/Name&gt;&lt;/Member&gt;&lt;Member Code="BEL" HasMetadata="false" HasOnlyUnitMetadata="false" HasChild="0"&gt;&lt;Name LocaleIsoCode="en"&gt;Belgium&lt;/Name&gt;&lt;Name LocaleIsoCode="fr"&gt;Belgique&lt;/Name&gt;&lt;/Member&gt;&lt;Member Code="BIH" HasMetadata="false" HasOnlyUnitMetadata="false" HasChild="0"&gt;&lt;Name LocaleIsoCode="en"&gt;Bosnia-Herzegovina&lt;/Name&gt;&lt;Name LocaleIsoCode="fr"&gt;Bosnie-Herzégovine&lt;/Name&gt;&lt;/Member&gt;&lt;Member Code="BGR" HasMetadata="false" HasOnlyUnitMetadata="false" HasChild="0"&gt;&lt;Name LocaleIsoCode="en"&gt;Bulgaria&lt;/Name&gt;&lt;Name LocaleIsoCode="fr"&gt;Bulgarie&lt;/Name&gt;&lt;/Member&gt;&lt;Member Code="CAN" HasMetadata="false" HasOnlyUnitMetadata="false" HasChild="0"&gt;&lt;Name LocaleIsoCode="en"&gt;Canada&lt;/Name&gt;&lt;Name LocaleIsoCode="fr"&gt;Canada&lt;/Name&gt;&lt;/Member&gt;&lt;Member Code="CHL" HasMetadata="false" HasOnlyUnitMetadata="false" HasChild="0"&gt;&lt;Name LocaleIsoCode="en"&gt;Chile&lt;/Name&gt;&lt;Name LocaleIsoCode="fr"&gt;Chili&lt;/Name&gt;&lt;/Member&gt;&lt;Member Code="CHN" HasMetadata="true" HasOnlyUnitMetadata="false" HasChild="0"&gt;&lt;Name LocaleIsoCode="en"&gt;China&lt;/Name&gt;&lt;Name LocaleIsoCode="fr"&gt;Chine&lt;/Name&gt;&lt;/Member&gt;&lt;Member Code="HRV" HasMetadata="false" HasOnlyUnitMetadata="false" HasChild="0"&gt;&lt;Name LocaleIsoCode="en"&gt;Croatia&lt;/Name&gt;&lt;Name LocaleIsoCode="fr"&gt;Croatie&lt;/Name&gt;&lt;/Member&gt;&lt;Member Code="CZE" HasMetadata="true" HasOnlyUnitMetadata="false" HasChild="0"&gt;&lt;Name LocaleIsoCode="en"&gt;Czech Republic&lt;/Name&gt;&lt;Name LocaleIsoCode="fr"&gt;République tchèque&lt;/Name&gt;&lt;/Member&gt;&lt;Member Code="DNK" HasMetadata="false" HasOnlyUnitMetadata="false" HasChild="0"&gt;&lt;Name LocaleIsoCode="en"&gt;Denmark&lt;/Name&gt;&lt;Name LocaleIsoCode="fr"&gt;Danemark&lt;/Name&gt;&lt;/Member&gt;&lt;Member Code="EST" HasMetadata="false" HasOnlyUnitMetadata="false" HasChild="0"&gt;&lt;Name LocaleIsoCode="en"&gt;Estonia&lt;/Name&gt;&lt;Name LocaleIsoCode="fr"&gt;Estonie&lt;/Name&gt;&lt;/Member&gt;&lt;Member Code="FIN" HasMetadata="false" HasOnlyUnitMetadata="false" HasChild="0"&gt;&lt;Name LocaleIsoCode="en"&gt;Finland&lt;/Name&gt;&lt;Name LocaleIsoCode="fr"&gt;Finlande&lt;/Name&gt;&lt;/Member&gt;&lt;Member Code="FRA" HasMetadata="false" HasOnlyUnitMetadata="false" HasChild="0"&gt;&lt;Name LocaleIsoCode="en"&gt;France&lt;/Name&gt;&lt;Name LocaleIsoCode="fr"&gt;France&lt;/Name&gt;&lt;/Member&gt;&lt;Member Code="MKD" HasMetadata="false" HasOnlyUnitMetadata="false" HasChild="0"&gt;&lt;Name LocaleIsoCode="en"&gt;North Macedonia&lt;/Name&gt;&lt;Name LocaleIsoCode="fr"&gt;Macédoine du Nord&lt;/Name&gt;&lt;/Member&gt;&lt;Member Code="GEO" HasMetadata="false" HasOnlyUnitMetadata="false" HasChild="0"&gt;&lt;Name LocaleIsoCode="en"&gt;Georgia&lt;/Name&gt;&lt;Name LocaleIsoCode="fr"&gt;Géorgie&lt;/Name&gt;&lt;/Member&gt;&lt;Member Code="DEU" HasMetadata="true" HasOnlyUnitMetadata="false" HasChild="0"&gt;&lt;Name LocaleIsoCode="en"&gt;Germany&lt;/Name&gt;&lt;Name LocaleIsoCode="fr"&gt;Allemagne&lt;/Name&gt;&lt;/Member&gt;&lt;Member Code="GRC" HasMetadata="true" HasOnlyUnitMetadata="false" HasChild="0"&gt;&lt;Name LocaleIsoCode="en"&gt;Greece&lt;/Name&gt;&lt;Name LocaleIsoCode="fr"&gt;Grèce&lt;/Name&gt;&lt;/Member&gt;&lt;Member Code="HUN" HasMetadata="false" HasOnlyUnitMetadata="false" HasChild="0"&gt;&lt;Name LocaleIsoCode="en"&gt;Hungary&lt;/Name&gt;&lt;Name LocaleIsoCode="fr"&gt;Hongrie&lt;/Name&gt;&lt;/Member&gt;&lt;Member Code="ISL" HasMetadata="false" HasOnlyUnitMetadata="false" HasChild="0"&gt;&lt;Name LocaleIsoCode="en"&gt;Iceland&lt;/Name&gt;&lt;Name LocaleIsoCode="fr"&gt;Islande&lt;/Name&gt;&lt;/Member&gt;&lt;Member Code="IND" HasMetadata="true" HasOnlyUnitMetadata="true" HasChild="0"&gt;&lt;Name LocaleIsoCode="en"&gt;India&lt;/Name&gt;&lt;Name LocaleIsoCode="fr"&gt;Inde&lt;/Name&gt;&lt;/Member&gt;&lt;Member Code="IRL" HasMetadata="false" HasOnlyUnitMetadata="false" HasChild="0"&gt;&lt;Name LocaleIsoCode="en"&gt;Ireland&lt;/Name&gt;&lt;Name LocaleIsoCode="fr"&gt;Irlande&lt;/Name&gt;&lt;/Member&gt;&lt;Member Code="ISR" HasMetadata="true" HasOnlyUnitMetadata="false" HasChild="0"&gt;&lt;Name LocaleIsoCode="en"&gt;Israel&lt;/Name&gt;&lt;Name LocaleIsoCode="fr"&gt;Israel&lt;/Name&gt;&lt;/Member&gt;&lt;Member Code="ITA" HasMetadata="false" HasOnlyUnitMetadata="false" HasChild="0"&gt;&lt;Name LocaleIsoCode="en"&gt;Italy&lt;/Name&gt;&lt;Name LocaleIsoCode="fr"&gt;Italie&lt;/Name&gt;&lt;/Member&gt;&lt;Member Code="JPN" HasMetadata="false" HasOnlyUnitMetadata="false" HasChild="0"&gt;&lt;Name LocaleIsoCode="en"&gt;Japan&lt;/Name&gt;&lt;Name LocaleIsoCode="fr"&gt;Japon&lt;/Name&gt;&lt;/Member&gt;&lt;Member Code="KOR" HasMetadata="false" HasOnlyUnitMetadata="false" HasChild="0"&gt;&lt;Name LocaleIsoCode="en"&gt;Korea&lt;/Name&gt;&lt;Name LocaleIsoCode="fr"&gt;Corée&lt;/Name&gt;&lt;/Member&gt;&lt;Member Code="LVA" HasMetadata="true" HasOnlyUnitMetadata="false" HasChild="0"&gt;&lt;Name LocaleIsoCode="en"&gt;Latvia&lt;/Name&gt;&lt;Name LocaleIsoCode="fr"&gt;Lettonie&lt;/Name&gt;&lt;/Member&gt;&lt;Member Code="LIE" HasMetadata="false" HasOnlyUnitMetadata="false" HasChild="0"&gt;&lt;Name LocaleIsoCode="en"&gt;Liechtenstein&lt;/Name&gt;&lt;Name LocaleIsoCode="fr"&gt;Liechtenstein&lt;/Name&gt;&lt;/Member&gt;&lt;Member Code="LTU" HasMetadata="false" HasOnlyUnitMetadata="false" HasChild="0"&gt;&lt;Name LocaleIsoCode="en"&gt;Lithuania&lt;/Name&gt;&lt;Name LocaleIsoCode="fr"&gt;Lituanie&lt;/Name&gt;&lt;/Member&gt;&lt;Member Code="LUX" HasMetadata="false" HasOnlyUnitMetadata="false" HasChild="0"&gt;&lt;Name LocaleIsoCode="en"&gt;Luxembourg&lt;/Name&gt;&lt;Name LocaleIsoCode="fr"&gt;Luxembourg&lt;/Name&gt;&lt;/Member&gt;&lt;Member Code="MLT" HasMetadata="false" HasOnlyUnitMetadata="false" HasChild="0"&gt;&lt;Name LocaleIsoCode="en"&gt;Malta&lt;/Name&gt;&lt;Name LocaleIsoCode="fr"&gt;Malte&lt;/Name&gt;&lt;/Member&gt;&lt;Member Code="MEX" HasMetadata="false" HasOnlyUnitMetadata="false" HasChild="0"&gt;&lt;Name LocaleIsoCode="en"&gt;Mexico&lt;/Name&gt;&lt;Name LocaleIsoCode="fr"&gt;Mexique&lt;/Name&gt;&lt;/Member&gt;&lt;Member Code="MDA" HasMetadata="true" HasOnlyUnitMetadata="false" HasChild="0"&gt;&lt;Name LocaleIsoCode="en"&gt;Moldova&lt;/Name&gt;&lt;Name LocaleIsoCode="fr"&gt;Moldavie&lt;/Name&gt;&lt;/Member&gt;&lt;Member Code="MNE" HasMetadata="false" HasOnlyUnitMetadata="false" HasChild="0"&gt;&lt;Name LocaleIsoCode="en"&gt;Montenegro, Republic of&lt;/Name&gt;&lt;Name LocaleIsoCode="fr"&gt;Monténégro, République de&lt;/Name&gt;&lt;/Member&gt;&lt;Member Code="MAR" HasMetadata="false" HasOnlyUnitMetadata="false" HasChild="0"&gt;&lt;Name LocaleIsoCode="en"&gt;Morocco&lt;/Name&gt;&lt;Name LocaleIsoCode="fr"&gt;Maroc&lt;/Name&gt;&lt;/Member&gt;&lt;Member Code="NLD" HasMetadata="false" HasOnlyUnitMetadata="false" HasChild="0"&gt;&lt;Name LocaleIsoCode="en"&gt;Netherlands&lt;/Name&gt;&lt;Name LocaleIsoCode="fr"&gt;Pays-Bas&lt;/Name&gt;&lt;/Member&gt;&lt;Member Code="NZL" HasMetadata="false" HasOnlyUnitMetadata="false" HasChild="0"&gt;&lt;Name LocaleIsoCode="en"&gt;New Zealand&lt;/Name&gt;&lt;Name LocaleIsoCode="fr"&gt;Nouvelle-Zélande&lt;/Name&gt;&lt;/Member&gt;&lt;Member Code="NOR" HasMetadata="false" HasOnlyUnitMetadata="false" HasChild="0"&gt;&lt;Name LocaleIsoCode="en"&gt;Norway&lt;/Name&gt;&lt;Name LocaleIsoCode="fr"&gt;Norvège&lt;/Name&gt;&lt;/Member&gt;&lt;Member Code="POL" HasMetadata="false" HasOnlyUnitMetadata="false" HasChild="0"&gt;&lt;Name LocaleIsoCode="en"&gt;Poland&lt;/Name&gt;&lt;Name LocaleIsoCode="fr"&gt;Pologne&lt;/Name&gt;&lt;/Member&gt;&lt;Member Code="PRT" HasMetadata="false" HasOnlyUnitMetadata="false" HasChild="0"&gt;&lt;Name LocaleIsoCode="en"&gt;Portugal&lt;/Name&gt;&lt;Name LocaleIsoCode="fr"&gt;Portugal&lt;/Name&gt;&lt;/Member&gt;&lt;Member Code="ROU" HasMetadata="false" HasOnlyUnitMetadata="false" HasChild="0"&gt;&lt;Name LocaleIsoCode="en"&gt;Romania&lt;/Name&gt;&lt;Name LocaleIsoCode="fr"&gt;Roumanie&lt;/Name&gt;&lt;/Member&gt;&lt;Member Code="RUS" HasMetadata="false" HasOnlyUnitMetadata="false" HasChild="0"&gt;&lt;Name LocaleIsoCode="en"&gt;Russian Federation&lt;/Name&gt;&lt;Name LocaleIsoCode="fr"&gt;Fédération de Russie&lt;/Name&gt;&lt;/Member&gt;&lt;Member Code="SRB" HasMetadata="false" HasOnlyUnitMetadata="false" HasChild="0"&gt;&lt;Name LocaleIsoCode="en"&gt;Serbia, Republic of&lt;/Name&gt;&lt;Name LocaleIsoCode="fr"&gt;Serbie, République de&lt;/Name&gt;&lt;/Member&gt;&lt;Member Code="SVK" HasMetadata="true" HasOnlyUnitMetadata="false" HasChild="0"&gt;&lt;Name LocaleIsoCode="en"&gt;Slovak Republic&lt;/Name&gt;&lt;Name LocaleIsoCode="fr"&gt;République slovaque&lt;/Name&gt;&lt;/Member&gt;&lt;Member Code="SVN" HasMetadata="false" HasOnlyUnitMetadata="false" HasChild="0"&gt;&lt;Name LocaleIsoCode="en"&gt;Slovenia&lt;/Name&gt;&lt;Name LocaleIsoCode="fr"&gt;Slovénie&lt;/Name&gt;&lt;/Member&gt;&lt;Member Code="ESP" HasMetadata="false" HasOnlyUnitMetadata="false" HasChild="0"&gt;&lt;Name LocaleIsoCode="en"&gt;Spain&lt;/Name&gt;&lt;Name LocaleIsoCode="fr"&gt;Espagne&lt;/Name&gt;&lt;/Member&gt;&lt;Member Code="SWE" HasMetadata="false" HasOnlyUnitMetadata="false" HasChild="0"&gt;&lt;Name LocaleIsoCode="en"&gt;Sweden&lt;/Name&gt;&lt;Name LocaleIsoCode="fr"&gt;Suède&lt;/Name&gt;&lt;/Member&gt;&lt;Member Code="CHE" HasMetadata="false" HasOnlyUnitMetadata="false" HasChild="0"&gt;&lt;Name LocaleIsoCode="en"&gt;Switzerland&lt;/Name&gt;&lt;Name LocaleIsoCode="fr"&gt;Suisse&lt;/Name&gt;&lt;/Member&gt;&lt;Member Code="TUR" HasMetadata="false" HasOnlyUnitMetadata="false" HasChild="0"&gt;&lt;Name LocaleIsoCode="en"&gt;Turkey&lt;/Name&gt;&lt;Name LocaleIsoCode="fr"&gt;Turquie&lt;/Name&gt;&lt;/Member&gt;&lt;Member Code="UKR" HasMetadata="true" HasOnlyUnitMetadata="false" HasChild="0"&gt;&lt;Name LocaleIsoCode="en"&gt;Ukraine&lt;/Name&gt;&lt;Name LocaleIsoCode="fr"&gt;Ukraine&lt;/Name&gt;&lt;/Member&gt;&lt;Member Code="GBR" HasMetadata="true" HasOnlyUnitMetadata="false" HasChild="0"&gt;&lt;Name LocaleIsoCode="en"&gt;United Kingdom&lt;/Name&gt;&lt;Name LocaleIsoCode="fr"&gt;Royaume-Uni&lt;/Name&gt;&lt;/Member&gt;&lt;Member Code="USA" HasMetadata="false" HasOnlyUnitMetadata="false" HasChild="0"&gt;&lt;Name LocaleIsoCode="en"&gt;United States&lt;/Name&gt;&lt;Name LocaleIsoCode="fr"&gt;États-Unis&lt;/Name&gt;&lt;/Member&gt;&lt;Member Code="KAZ" HasMetadata="false" HasOnlyUnitMetadata="false" HasChild="0"&gt;&lt;Name LocaleIsoCode="en"&gt;Kazakhstan&lt;/Name&gt;&lt;Name LocaleIsoCode="fr"&gt;Kazakhstan&lt;/Name&gt;&lt;/Member&gt;&lt;/Dimension&gt;&lt;Dimension Code="VARIABLE" HasMetadata="false" Display="labels"&gt;&lt;Name LocaleIsoCode="en"&gt;Variable&lt;/Name&gt;&lt;Name LocaleIsoCode="fr"&gt;Variable&lt;/Name&gt;&lt;Member Code="T-PASS-TOT-INLD" HasMetadata="true" HasOnlyUnitMetadata="false" HasChild="1" IsDisplayed="true"&gt;&lt;Name LocaleIsoCode="en"&gt;Total inland passenger transport&lt;/Name&gt;&lt;Name LocaleIsoCode="fr"&gt;Total inland passenger transport&lt;/Name&gt;&lt;ChildMember Code="T-PASS-RL-TOT" HasMetadata="true" HasOnlyUnitMetadata="false" HasChild="0"&gt;&lt;Name LocaleIsoCode="en"&gt;Rail passenger transport&lt;/Name&gt;&lt;Name LocaleIsoCode="fr"&gt;Rail passenger transport&lt;/Name&gt;&lt;/ChildMember&gt;&lt;ChildMember Code="T-PASS-RD-TOT" HasMetadata="true" HasOnlyUnitMetadata="false" HasChild="0"&gt;&lt;Name LocaleIsoCode="en"&gt;Road passenger transport&lt;/Name&gt;&lt;Name LocaleIsoCode="fr"&gt;Road passenger transport&lt;/Name&gt;&lt;/ChildMember&gt;&lt;/Member&gt;&lt;/Dimension&gt;&lt;Dimension Code="YEAR" HasMetadata="false" CommonCode="TIME" Display="labels"&gt;&lt;Name LocaleIsoCode="en"&gt;Year&lt;/Name&gt;&lt;Name LocaleIsoCode="fr"&gt;Année&lt;/Name&gt;&lt;Member Code="2000" HasMetadata="false"&gt;&lt;Name LocaleIsoCode="en"&gt;2000&lt;/Name&gt;&lt;Name LocaleIsoCode="fr"&gt;2000&lt;/Name&gt;&lt;/Member&gt;&lt;Member Code="2001" HasMetadata="false"&gt;&lt;Name LocaleIsoCode="en"&gt;2001&lt;/Name&gt;&lt;Name LocaleIsoCode="fr"&gt;2001&lt;/Name&gt;&lt;/Member&gt;&lt;Member Code="2002" HasMetadata="false"&gt;&lt;Name LocaleIsoCode="en"&gt;2002&lt;/Name&gt;&lt;Name LocaleIsoCode="fr"&gt;2002&lt;/Name&gt;&lt;/Member&gt;&lt;Member Code="2003" HasMetadata="false"&gt;&lt;Name LocaleIsoCode="en"&gt;2003&lt;/Name&gt;&lt;Name LocaleIsoCode="fr"&gt;2003&lt;/Name&gt;&lt;/Member&gt;&lt;Member Code="2004" HasMetadata="false"&gt;&lt;Name LocaleIsoCode="en"&gt;2004&lt;/Name&gt;&lt;Name LocaleIsoCode="fr"&gt;2004&lt;/Name&gt;&lt;/Member&gt;&lt;Member Code="2005" HasMetadata="false"&gt;&lt;Name LocaleIsoCode="en"&gt;2005&lt;/Name&gt;&lt;Name LocaleIsoCode="fr"&gt;2005&lt;/Name&gt;&lt;/Member&gt;&lt;Member Code="2006" HasMetadata="false"&gt;&lt;Name LocaleIsoCode="en"&gt;2006&lt;/Name&gt;&lt;Name LocaleIsoCode="fr"&gt;2006&lt;/Name&gt;&lt;/Member&gt;&lt;Member Code="2007" HasMetadata="false"&gt;&lt;Name LocaleIsoCode="en"&gt;2007&lt;/Name&gt;&lt;Name LocaleIsoCode="fr"&gt;2007&lt;/Name&gt;&lt;/Member&gt;&lt;Member Code="2008" HasMetadata="false"&gt;&lt;Name LocaleIsoCode="en"&gt;2008&lt;/Name&gt;&lt;Name LocaleIsoCode="fr"&gt;2008&lt;/Name&gt;&lt;/Member&gt;&lt;Member Code="2009" HasMetadata="false"&gt;&lt;Name LocaleIsoCode="en"&gt;2009&lt;/Name&gt;&lt;Name LocaleIsoCode="fr"&gt;2009&lt;/Name&gt;&lt;/Member&gt;&lt;Member Code="2010" HasMetadata="false"&gt;&lt;Name LocaleIsoCode="en"&gt;2010&lt;/Name&gt;&lt;Name LocaleIsoCode="fr"&gt;2010&lt;/Name&gt;&lt;/Member&gt;&lt;Member Code="2011" HasMetadata="false"&gt;&lt;Name LocaleIsoCode="en"&gt;2011&lt;/Name&gt;&lt;Name LocaleIsoCode="fr"&gt;2011&lt;/Name&gt;&lt;/Member&gt;&lt;Member Code="2012" HasMetadata="false"&gt;&lt;Name LocaleIsoCode="en"&gt;2012&lt;/Name&gt;&lt;Name LocaleIsoCode="fr"&gt;2012&lt;/Name&gt;&lt;/Member&gt;&lt;Member Code="2013" HasMetadata="false"&gt;&lt;Name LocaleIsoCode="en"&gt;2013&lt;/Name&gt;&lt;Name LocaleIsoCode="fr"&gt;2013&lt;/Name&gt;&lt;/Member&gt;&lt;Member Code="2014" HasMetadata="false"&gt;&lt;Name LocaleIsoCode="en"&gt;2014&lt;/Name&gt;&lt;Name LocaleIsoCode="fr"&gt;2014&lt;/Name&gt;&lt;/Member&gt;&lt;Member Code="2015" HasMetadata="false"&gt;&lt;Name LocaleIsoCode="en"&gt;2015&lt;/Name&gt;&lt;Name LocaleIsoCode="fr"&gt;2015&lt;/Name&gt;&lt;/Member&gt;&lt;Member Code="2016" HasMetadata="false"&gt;&lt;Name LocaleIsoCode="en"&gt;2016&lt;/Name&gt;&lt;Name LocaleIsoCode="fr"&gt;2016&lt;/Name&gt;&lt;/Member&gt;&lt;Member Code="2017" HasMetadata="false"&gt;&lt;Name LocaleIsoCode="en"&gt;2017&lt;/Name&gt;&lt;Name LocaleIsoCode="fr"&gt;2017&lt;/Name&gt;&lt;/Member&gt;&lt;Member Code="2018" HasMetadata="false"&gt;&lt;Name LocaleIsoCode="en"&gt;2018&lt;/Name&gt;&lt;Name LocaleIsoCode="fr"&gt;2018&lt;/Name&gt;&lt;/Member&gt;&lt;Member Code="2019" HasMetadata="false"&gt;&lt;Name LocaleIsoCode="en"&gt;2019&lt;/Name&gt;&lt;Name LocaleIsoCode="fr"&gt;2019&lt;/Name&gt;&lt;/Member&gt;&lt;Member Code="2020" HasMetadata="false"&gt;&lt;Name LocaleIsoCode="en"&gt;2020&lt;/Name&gt;&lt;Name LocaleIsoCode="fr"&gt;2020&lt;/Name&gt;&lt;/Member&gt;&lt;/Dimension&gt;&lt;WBOSInformations&gt;&lt;TimeDimension WebTreeWasUsed="false"&gt;&lt;StartCodes Annual="2000" /&gt;&lt;/TimeDimension&gt;&lt;/WBOSInformations&gt;&lt;Tabulation Axis="horizontal"&gt;&lt;Dimension Code="YEAR" CommonCode="TIME" /&gt;&lt;/Tabulation&gt;&lt;Tabulation Axis="vertical"&gt;&lt;Dimension Code="COUNTRY" /&gt;&lt;/Tabulation&gt;&lt;Tabulation Axis="page"&gt;&lt;Dimension Code="VARIABLE" /&gt;&lt;/Tabulation&gt;&lt;Formatting&gt;&lt;Labels LocaleIsoCode="en" /&gt;&lt;Power&gt;0&lt;/Power&gt;&lt;Decimals&gt;0&lt;/Decimals&gt;&lt;SkipEmptyLines&gt;true&lt;/SkipEmptyLines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false&lt;/FreezePanes&gt;&lt;MaxBarChartLen&gt;65&lt;/MaxBarChartLen&gt;&lt;/Format&gt;&lt;Query&gt;&lt;AbsoluteUri&gt;http://stats.oecd.org//View.aspx?QueryId=&amp;amp;QueryType=Public&amp;amp;Lang=en&lt;/AbsoluteUri&gt;&lt;/Query&gt;&lt;/WebTableParameter&gt;</t>
  </si>
  <si>
    <t>Dataset: Passenger transport</t>
  </si>
  <si>
    <t>Variable</t>
  </si>
  <si>
    <t>Total inland passenger transport</t>
  </si>
  <si>
    <t>Unit</t>
  </si>
  <si>
    <t>Passenger-kilometres, Millions</t>
  </si>
  <si>
    <t>Year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</si>
  <si>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</si>
  <si>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</si>
  <si>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</si>
  <si>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</si>
  <si>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</si>
  <si>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</si>
  <si>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</si>
  <si>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</si>
  <si>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</si>
  <si>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</si>
  <si>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</si>
  <si>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</si>
  <si>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</si>
  <si>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</si>
  <si>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</si>
  <si>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</si>
  <si>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</si>
  <si>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</si>
  <si>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</si>
  <si>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</si>
  <si>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</si>
  <si>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Country</t>
  </si>
  <si>
    <t/>
  </si>
  <si>
    <t>Albania</t>
  </si>
  <si>
    <t>..</t>
  </si>
  <si>
    <t>Argentina</t>
  </si>
  <si>
    <t>i</t>
  </si>
  <si>
    <t>Armenia</t>
  </si>
  <si>
    <t>Australia</t>
  </si>
  <si>
    <t>Azerbaijan</t>
  </si>
  <si>
    <t>Belarus</t>
  </si>
  <si>
    <t>Belgium</t>
  </si>
  <si>
    <t>Bulgaria</t>
  </si>
  <si>
    <t>Canada</t>
  </si>
  <si>
    <t>Croatia</t>
  </si>
  <si>
    <t>Czech Republic</t>
  </si>
  <si>
    <t>Denmark</t>
  </si>
  <si>
    <t>Finland</t>
  </si>
  <si>
    <t>France</t>
  </si>
  <si>
    <t>North Macedonia</t>
  </si>
  <si>
    <t>Georgia</t>
  </si>
  <si>
    <t>Germany</t>
  </si>
  <si>
    <t>Greece</t>
  </si>
  <si>
    <t>Hungary</t>
  </si>
  <si>
    <t>Iceland</t>
  </si>
  <si>
    <t>India</t>
  </si>
  <si>
    <t>Italy</t>
  </si>
  <si>
    <t>Japan</t>
  </si>
  <si>
    <t>Korea</t>
  </si>
  <si>
    <t>Lithuania</t>
  </si>
  <si>
    <t>Malta</t>
  </si>
  <si>
    <t>Mexico</t>
  </si>
  <si>
    <t>Moldova</t>
  </si>
  <si>
    <t>Montenegro, Republic of</t>
  </si>
  <si>
    <t>Netherlands</t>
  </si>
  <si>
    <t>New Zealand</t>
  </si>
  <si>
    <t>Norway</t>
  </si>
  <si>
    <t>Poland</t>
  </si>
  <si>
    <t>Portugal</t>
  </si>
  <si>
    <t>Russian Federation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</si>
  <si>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</si>
  <si>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</si>
  <si>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</si>
  <si>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</si>
  <si>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</si>
  <si>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</si>
  <si>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</si>
  <si>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United States</t>
  </si>
  <si>
    <t>Kazakhstan</t>
  </si>
  <si>
    <t>TOTALE</t>
  </si>
  <si>
    <t>CONTA</t>
  </si>
  <si>
    <t>totali 2010</t>
  </si>
  <si>
    <t>tot 2017</t>
  </si>
  <si>
    <t>% ANNO PRECED</t>
  </si>
  <si>
    <t>Data extracted on 17 Dec 2021 19:05 UTC (GMT) from OECD.Stat</t>
  </si>
  <si>
    <t>media 2018</t>
  </si>
  <si>
    <t>Legend:</t>
  </si>
  <si>
    <t>E:</t>
  </si>
  <si>
    <t>Estimated value</t>
  </si>
  <si>
    <t>B:</t>
  </si>
  <si>
    <t>Break</t>
  </si>
  <si>
    <t>P:</t>
  </si>
  <si>
    <t>Provisional value</t>
  </si>
  <si>
    <t>Aumento % 2010-2000</t>
  </si>
  <si>
    <t>Aumento % 2017-2000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</si>
</sst>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8"/>
      <color indexed="9"/>
      <name val="Verdana"/>
      <family val="2"/>
    </font>
    <font>
      <u/>
      <sz val="8"/>
      <color indexed="9"/>
      <name val="Verdana"/>
      <family val="2"/>
    </font>
    <font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8"/>
      <name val="Verdana"/>
      <family val="2"/>
    </font>
    <font>
      <b/>
      <sz val="9"/>
      <color indexed="10"/>
      <name val="Courier New"/>
      <family val="3"/>
    </font>
    <font>
      <sz val="8"/>
      <name val="Verdana"/>
      <family val="2"/>
    </font>
    <font>
      <u/>
      <sz val="8"/>
      <name val="Verdana"/>
      <family val="2"/>
    </font>
    <font>
      <sz val="9"/>
      <color indexed="8"/>
      <name val="Tahoma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</borders>
  <cellStyleXfs count="43">
    <xf numFmtId="0" fontId="0" fillId="0" borderId="0"/>
    <xf numFmtId="9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0" fontId="22" fillId="0" borderId="10" xfId="0" applyFont="1" applyBorder="1"/>
    <xf numFmtId="0" fontId="23" fillId="0" borderId="10" xfId="0" applyFont="1" applyBorder="1" applyAlignment="1">
      <alignment horizontal="left" wrapText="1"/>
    </xf>
    <xf numFmtId="0" fontId="21" fillId="34" borderId="10" xfId="0" applyFont="1" applyFill="1" applyBorder="1" applyAlignment="1">
      <alignment horizontal="center" vertical="top" wrapText="1"/>
    </xf>
    <xf numFmtId="0" fontId="24" fillId="35" borderId="10" xfId="0" applyFont="1" applyFill="1" applyBorder="1" applyAlignment="1">
      <alignment wrapText="1"/>
    </xf>
    <xf numFmtId="0" fontId="25" fillId="36" borderId="10" xfId="0" applyFont="1" applyFill="1" applyBorder="1" applyAlignment="1">
      <alignment horizontal="center"/>
    </xf>
    <xf numFmtId="0" fontId="26" fillId="35" borderId="10" xfId="0" applyFont="1" applyFill="1" applyBorder="1" applyAlignment="1">
      <alignment vertical="top" wrapText="1"/>
    </xf>
    <xf numFmtId="164" fontId="22" fillId="0" borderId="10" xfId="0" applyNumberFormat="1" applyFont="1" applyBorder="1" applyAlignment="1">
      <alignment horizontal="right"/>
    </xf>
    <xf numFmtId="164" fontId="22" fillId="37" borderId="10" xfId="0" applyNumberFormat="1" applyFont="1" applyFill="1" applyBorder="1" applyAlignment="1">
      <alignment horizontal="right"/>
    </xf>
    <xf numFmtId="0" fontId="27" fillId="35" borderId="10" xfId="0" applyFont="1" applyFill="1" applyBorder="1" applyAlignment="1">
      <alignment vertical="top" wrapText="1"/>
    </xf>
    <xf numFmtId="0" fontId="26" fillId="35" borderId="0" xfId="0" applyFont="1" applyFill="1" applyAlignment="1">
      <alignment vertical="top" wrapText="1"/>
    </xf>
    <xf numFmtId="0" fontId="25" fillId="36" borderId="0" xfId="0" applyFont="1" applyFill="1" applyBorder="1" applyAlignment="1">
      <alignment horizontal="center"/>
    </xf>
    <xf numFmtId="164" fontId="22" fillId="37" borderId="0" xfId="0" applyNumberFormat="1" applyFont="1" applyFill="1" applyBorder="1" applyAlignment="1">
      <alignment horizontal="right"/>
    </xf>
    <xf numFmtId="10" fontId="22" fillId="37" borderId="0" xfId="1" applyNumberFormat="1" applyFont="1" applyFill="1" applyBorder="1" applyAlignment="1">
      <alignment horizontal="right"/>
    </xf>
    <xf numFmtId="0" fontId="27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164" fontId="0" fillId="0" borderId="0" xfId="0" applyNumberFormat="1"/>
    <xf numFmtId="0" fontId="24" fillId="0" borderId="0" xfId="0" applyFont="1" applyAlignment="1">
      <alignment horizontal="left"/>
    </xf>
    <xf numFmtId="0" fontId="0" fillId="0" borderId="0" xfId="0" applyAlignment="1">
      <alignment horizontal="center"/>
    </xf>
    <xf numFmtId="10" fontId="0" fillId="0" borderId="0" xfId="1" applyNumberFormat="1" applyFont="1" applyAlignment="1">
      <alignment horizontal="center"/>
    </xf>
    <xf numFmtId="10" fontId="22" fillId="37" borderId="0" xfId="1" applyNumberFormat="1" applyFont="1" applyFill="1" applyBorder="1" applyAlignment="1">
      <alignment horizontal="center"/>
    </xf>
    <xf numFmtId="10" fontId="18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9" fillId="33" borderId="11" xfId="0" applyFont="1" applyFill="1" applyBorder="1" applyAlignment="1">
      <alignment horizontal="right" vertical="top" wrapText="1"/>
    </xf>
    <xf numFmtId="0" fontId="19" fillId="33" borderId="12" xfId="0" applyFont="1" applyFill="1" applyBorder="1" applyAlignment="1">
      <alignment horizontal="right" vertical="top" wrapText="1"/>
    </xf>
    <xf numFmtId="0" fontId="20" fillId="33" borderId="11" xfId="0" applyFont="1" applyFill="1" applyBorder="1" applyAlignment="1">
      <alignment vertical="top" wrapText="1"/>
    </xf>
    <xf numFmtId="0" fontId="20" fillId="33" borderId="13" xfId="0" applyFont="1" applyFill="1" applyBorder="1" applyAlignment="1">
      <alignment vertical="top" wrapText="1"/>
    </xf>
    <xf numFmtId="0" fontId="20" fillId="33" borderId="12" xfId="0" applyFont="1" applyFill="1" applyBorder="1" applyAlignment="1">
      <alignment vertical="top" wrapText="1"/>
    </xf>
    <xf numFmtId="0" fontId="21" fillId="33" borderId="11" xfId="0" applyFont="1" applyFill="1" applyBorder="1" applyAlignment="1">
      <alignment vertical="top" wrapText="1"/>
    </xf>
    <xf numFmtId="0" fontId="21" fillId="33" borderId="13" xfId="0" applyFont="1" applyFill="1" applyBorder="1" applyAlignment="1">
      <alignment vertical="top" wrapText="1"/>
    </xf>
    <xf numFmtId="0" fontId="21" fillId="33" borderId="12" xfId="0" applyFont="1" applyFill="1" applyBorder="1" applyAlignment="1">
      <alignment vertical="top" wrapText="1"/>
    </xf>
    <xf numFmtId="0" fontId="19" fillId="34" borderId="11" xfId="0" applyFont="1" applyFill="1" applyBorder="1" applyAlignment="1">
      <alignment horizontal="right" vertical="center" wrapText="1"/>
    </xf>
    <xf numFmtId="0" fontId="19" fillId="34" borderId="12" xfId="0" applyFont="1" applyFill="1" applyBorder="1" applyAlignment="1">
      <alignment horizontal="right" vertical="center" wrapText="1"/>
    </xf>
  </cellXfs>
  <cellStyles count="43">
    <cellStyle name="20% - Colore 1" xfId="20" builtinId="30" customBuiltin="1"/>
    <cellStyle name="20% - Colore 2" xfId="24" builtinId="34" customBuiltin="1"/>
    <cellStyle name="20% - Colore 3" xfId="28" builtinId="38" customBuiltin="1"/>
    <cellStyle name="20% - Colore 4" xfId="32" builtinId="42" customBuiltin="1"/>
    <cellStyle name="20% - Colore 5" xfId="36" builtinId="46" customBuiltin="1"/>
    <cellStyle name="20% - Colore 6" xfId="40" builtinId="50" customBuiltin="1"/>
    <cellStyle name="40% - Colore 1" xfId="21" builtinId="31" customBuiltin="1"/>
    <cellStyle name="40% - Colore 2" xfId="25" builtinId="35" customBuiltin="1"/>
    <cellStyle name="40% - Colore 3" xfId="29" builtinId="39" customBuiltin="1"/>
    <cellStyle name="40% - Colore 4" xfId="33" builtinId="43" customBuiltin="1"/>
    <cellStyle name="40% - Colore 5" xfId="37" builtinId="47" customBuiltin="1"/>
    <cellStyle name="40% - Colore 6" xfId="41" builtinId="51" customBuiltin="1"/>
    <cellStyle name="60% - Colore 1" xfId="22" builtinId="32" customBuiltin="1"/>
    <cellStyle name="60% - Colore 2" xfId="26" builtinId="36" customBuiltin="1"/>
    <cellStyle name="60% - Colore 3" xfId="30" builtinId="40" customBuiltin="1"/>
    <cellStyle name="60% - Colore 4" xfId="34" builtinId="44" customBuiltin="1"/>
    <cellStyle name="60% - Colore 5" xfId="38" builtinId="48" customBuiltin="1"/>
    <cellStyle name="60% - Colore 6" xfId="42" builtinId="52" customBuiltin="1"/>
    <cellStyle name="Calcolo" xfId="12" builtinId="22" customBuiltin="1"/>
    <cellStyle name="Cella collegata" xfId="13" builtinId="24" customBuiltin="1"/>
    <cellStyle name="Cella da controllare" xfId="14" builtinId="23" customBuiltin="1"/>
    <cellStyle name="Colore 1" xfId="19" builtinId="29" customBuiltin="1"/>
    <cellStyle name="Colore 2" xfId="23" builtinId="33" customBuiltin="1"/>
    <cellStyle name="Colore 3" xfId="27" builtinId="37" customBuiltin="1"/>
    <cellStyle name="Colore 4" xfId="31" builtinId="41" customBuiltin="1"/>
    <cellStyle name="Colore 5" xfId="35" builtinId="45" customBuiltin="1"/>
    <cellStyle name="Colore 6" xfId="39" builtinId="49" customBuiltin="1"/>
    <cellStyle name="Input" xfId="10" builtinId="20" customBuiltin="1"/>
    <cellStyle name="Neutrale" xfId="9" builtinId="28" customBuiltin="1"/>
    <cellStyle name="Normale" xfId="0" builtinId="0" customBuiltin="1"/>
    <cellStyle name="Nota" xfId="16" builtinId="10" customBuiltin="1"/>
    <cellStyle name="Output" xfId="11" builtinId="21" customBuiltin="1"/>
    <cellStyle name="Percentuale" xfId="1" builtinId="5" customBuiltin="1"/>
    <cellStyle name="Testo avviso" xfId="15" builtinId="11" customBuiltin="1"/>
    <cellStyle name="Testo descrittivo" xfId="17" builtinId="53" customBuiltin="1"/>
    <cellStyle name="Titolo" xfId="2" builtinId="15" customBuiltin="1"/>
    <cellStyle name="Titolo 1" xfId="3" builtinId="16" customBuiltin="1"/>
    <cellStyle name="Titolo 2" xfId="4" builtinId="17" customBuiltin="1"/>
    <cellStyle name="Titolo 3" xfId="5" builtinId="18" customBuiltin="1"/>
    <cellStyle name="Titolo 4" xfId="6" builtinId="19" customBuiltin="1"/>
    <cellStyle name="Totale" xfId="18" builtinId="25" customBuiltin="1"/>
    <cellStyle name="Valore non valido" xfId="8" builtinId="27" customBuiltin="1"/>
    <cellStyle name="Valore valido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Andamento annuale</a:t>
            </a:r>
            <a:r>
              <a:rPr lang="en-US" baseline="0"/>
              <a:t> p-Km totali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'OECD.Stat export'!$A$51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'OECD.Stat export'!$C$5:$W$5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'OECD.Stat export'!$C$51:$W$51</c:f>
              <c:numCache>
                <c:formatCode>#,##0_ ;\-#,##0\ </c:formatCode>
                <c:ptCount val="21"/>
                <c:pt idx="0">
                  <c:v>15041274.81377513</c:v>
                </c:pt>
                <c:pt idx="1">
                  <c:v>15779164.704681549</c:v>
                </c:pt>
                <c:pt idx="2">
                  <c:v>16367772.619048271</c:v>
                </c:pt>
                <c:pt idx="3">
                  <c:v>16695529.920487199</c:v>
                </c:pt>
                <c:pt idx="4">
                  <c:v>17269426.23356406</c:v>
                </c:pt>
                <c:pt idx="5">
                  <c:v>18207500.291626416</c:v>
                </c:pt>
                <c:pt idx="6">
                  <c:v>18691782.567319889</c:v>
                </c:pt>
                <c:pt idx="7">
                  <c:v>21142826.664286755</c:v>
                </c:pt>
                <c:pt idx="8">
                  <c:v>21332432.728621103</c:v>
                </c:pt>
                <c:pt idx="9">
                  <c:v>22395834.000412226</c:v>
                </c:pt>
                <c:pt idx="10">
                  <c:v>23744111.861894354</c:v>
                </c:pt>
                <c:pt idx="11">
                  <c:v>24949466.037391044</c:v>
                </c:pt>
                <c:pt idx="12">
                  <c:v>25912146.217483904</c:v>
                </c:pt>
                <c:pt idx="13">
                  <c:v>27585579.636304546</c:v>
                </c:pt>
                <c:pt idx="14">
                  <c:v>29293225.390089553</c:v>
                </c:pt>
                <c:pt idx="15">
                  <c:v>31670876.126915615</c:v>
                </c:pt>
                <c:pt idx="16">
                  <c:v>34033061.599152066</c:v>
                </c:pt>
                <c:pt idx="17">
                  <c:v>36274018.278257057</c:v>
                </c:pt>
                <c:pt idx="18">
                  <c:v>8838232.2616622616</c:v>
                </c:pt>
                <c:pt idx="19">
                  <c:v>8572133.1662773602</c:v>
                </c:pt>
                <c:pt idx="20">
                  <c:v>2385593.9789999998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CA-4D65-9C07-D0F2DD385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824112"/>
        <c:axId val="473816896"/>
      </c:barChart>
      <c:catAx>
        <c:axId val="473824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Anno di riferimento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3816896"/>
        <c:crosses val="autoZero"/>
        <c:auto val="1"/>
        <c:lblAlgn val="ctr"/>
        <c:lblOffset val="100"/>
        <c:noMultiLvlLbl val="0"/>
      </c:catAx>
      <c:valAx>
        <c:axId val="473816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Paseggeri</a:t>
                </a:r>
                <a:r>
                  <a:rPr lang="it-IT" baseline="0"/>
                  <a:t> - chilometro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_ ;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3824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'OECD.Stat export'!$A$20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'OECD.Stat export'!$C$5:$W$5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'OECD.Stat export'!$C$20:$W$20</c:f>
              <c:numCache>
                <c:formatCode>#,##0_ ;\-#,##0\ </c:formatCode>
                <c:ptCount val="21"/>
                <c:pt idx="0">
                  <c:v>829307</c:v>
                </c:pt>
                <c:pt idx="1">
                  <c:v>855098</c:v>
                </c:pt>
                <c:pt idx="2">
                  <c:v>863412</c:v>
                </c:pt>
                <c:pt idx="3">
                  <c:v>863314</c:v>
                </c:pt>
                <c:pt idx="4">
                  <c:v>865890</c:v>
                </c:pt>
                <c:pt idx="5">
                  <c:v>858149</c:v>
                </c:pt>
                <c:pt idx="6">
                  <c:v>860469</c:v>
                </c:pt>
                <c:pt idx="7">
                  <c:v>867887</c:v>
                </c:pt>
                <c:pt idx="8">
                  <c:v>859331</c:v>
                </c:pt>
                <c:pt idx="9">
                  <c:v>858998</c:v>
                </c:pt>
                <c:pt idx="10">
                  <c:v>866108</c:v>
                </c:pt>
                <c:pt idx="11">
                  <c:v>870125</c:v>
                </c:pt>
                <c:pt idx="12">
                  <c:v>921728</c:v>
                </c:pt>
                <c:pt idx="13">
                  <c:v>925789</c:v>
                </c:pt>
                <c:pt idx="14">
                  <c:v>937118</c:v>
                </c:pt>
                <c:pt idx="15">
                  <c:v>947085</c:v>
                </c:pt>
                <c:pt idx="16">
                  <c:v>958149</c:v>
                </c:pt>
                <c:pt idx="17">
                  <c:v>971363</c:v>
                </c:pt>
                <c:pt idx="18">
                  <c:v>966807</c:v>
                </c:pt>
                <c:pt idx="19">
                  <c:v>963692</c:v>
                </c:pt>
                <c:pt idx="20">
                  <c:v>742229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7-4AE4-804F-06396221056C}"/>
            </c:ext>
          </c:extLst>
        </c:ser>
        <c:ser>
          <c:idx val="1"/>
          <c:order val="1"/>
          <c:tx>
            <c:strRef>
              <c:f>'OECD.Stat export'!$A$23</c:f>
              <c:strCache>
                <c:ptCount val="1"/>
                <c:pt idx="0">
                  <c:v>Germany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'OECD.Stat export'!$C$5:$W$5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'OECD.Stat export'!$C$23:$W$23</c:f>
              <c:numCache>
                <c:formatCode>#,##0_ ;\-#,##0\ </c:formatCode>
                <c:ptCount val="21"/>
                <c:pt idx="0">
                  <c:v>975704</c:v>
                </c:pt>
                <c:pt idx="1">
                  <c:v>997054</c:v>
                </c:pt>
                <c:pt idx="2">
                  <c:v>1001866</c:v>
                </c:pt>
                <c:pt idx="3">
                  <c:v>996493</c:v>
                </c:pt>
                <c:pt idx="4">
                  <c:v>1024372</c:v>
                </c:pt>
                <c:pt idx="5">
                  <c:v>1016213</c:v>
                </c:pt>
                <c:pt idx="6">
                  <c:v>1024047</c:v>
                </c:pt>
                <c:pt idx="7">
                  <c:v>1026914</c:v>
                </c:pt>
                <c:pt idx="8">
                  <c:v>1033421</c:v>
                </c:pt>
                <c:pt idx="9">
                  <c:v>1041947</c:v>
                </c:pt>
                <c:pt idx="10">
                  <c:v>1046778</c:v>
                </c:pt>
                <c:pt idx="11">
                  <c:v>1057771</c:v>
                </c:pt>
                <c:pt idx="12">
                  <c:v>1061115</c:v>
                </c:pt>
                <c:pt idx="13">
                  <c:v>1069861</c:v>
                </c:pt>
                <c:pt idx="14">
                  <c:v>1086166</c:v>
                </c:pt>
                <c:pt idx="15">
                  <c:v>1100374</c:v>
                </c:pt>
                <c:pt idx="16">
                  <c:v>1121952</c:v>
                </c:pt>
                <c:pt idx="17">
                  <c:v>1072960</c:v>
                </c:pt>
                <c:pt idx="18">
                  <c:v>1076872</c:v>
                </c:pt>
                <c:pt idx="19">
                  <c:v>1083247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C7-4AE4-804F-06396221056C}"/>
            </c:ext>
          </c:extLst>
        </c:ser>
        <c:ser>
          <c:idx val="2"/>
          <c:order val="2"/>
          <c:tx>
            <c:strRef>
              <c:f>'OECD.Stat export'!$A$27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'OECD.Stat export'!$C$5:$W$5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'OECD.Stat export'!$C$27:$W$27</c:f>
              <c:numCache>
                <c:formatCode>#,##0_ ;\-#,##0\ </c:formatCode>
                <c:ptCount val="21"/>
                <c:pt idx="0">
                  <c:v>2534000</c:v>
                </c:pt>
                <c:pt idx="1">
                  <c:v>2903900</c:v>
                </c:pt>
                <c:pt idx="2">
                  <c:v>3330000</c:v>
                </c:pt>
                <c:pt idx="3">
                  <c:v>3611200</c:v>
                </c:pt>
                <c:pt idx="4">
                  <c:v>4044700</c:v>
                </c:pt>
                <c:pt idx="5">
                  <c:v>4867614</c:v>
                </c:pt>
                <c:pt idx="6">
                  <c:v>5352764</c:v>
                </c:pt>
                <c:pt idx="7">
                  <c:v>6251956</c:v>
                </c:pt>
                <c:pt idx="8">
                  <c:v>7020032</c:v>
                </c:pt>
                <c:pt idx="9">
                  <c:v>8095465</c:v>
                </c:pt>
                <c:pt idx="10">
                  <c:v>9387508</c:v>
                </c:pt>
                <c:pt idx="11">
                  <c:v>10524522</c:v>
                </c:pt>
                <c:pt idx="12">
                  <c:v>11491103</c:v>
                </c:pt>
                <c:pt idx="13">
                  <c:v>12896412</c:v>
                </c:pt>
                <c:pt idx="14">
                  <c:v>14550190</c:v>
                </c:pt>
                <c:pt idx="15">
                  <c:v>16558039</c:v>
                </c:pt>
                <c:pt idx="16">
                  <c:v>18645835</c:v>
                </c:pt>
                <c:pt idx="17">
                  <c:v>20879333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C7-4AE4-804F-06396221056C}"/>
            </c:ext>
          </c:extLst>
        </c:ser>
        <c:ser>
          <c:idx val="3"/>
          <c:order val="3"/>
          <c:tx>
            <c:strRef>
              <c:f>'OECD.Stat export'!$A$29</c:f>
              <c:strCache>
                <c:ptCount val="1"/>
                <c:pt idx="0">
                  <c:v>Japan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'OECD.Stat export'!$C$5:$W$5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'OECD.Stat export'!$C$29:$W$29</c:f>
              <c:numCache>
                <c:formatCode>#,##0_ ;\-#,##0\ </c:formatCode>
                <c:ptCount val="21"/>
                <c:pt idx="0">
                  <c:v>1335538</c:v>
                </c:pt>
                <c:pt idx="1">
                  <c:v>1339695</c:v>
                </c:pt>
                <c:pt idx="2">
                  <c:v>1337651</c:v>
                </c:pt>
                <c:pt idx="3">
                  <c:v>1339198</c:v>
                </c:pt>
                <c:pt idx="4">
                  <c:v>1332726</c:v>
                </c:pt>
                <c:pt idx="5">
                  <c:v>1324220</c:v>
                </c:pt>
                <c:pt idx="6">
                  <c:v>1313846</c:v>
                </c:pt>
                <c:pt idx="7">
                  <c:v>1324606</c:v>
                </c:pt>
                <c:pt idx="8">
                  <c:v>1310492</c:v>
                </c:pt>
                <c:pt idx="9">
                  <c:v>1292485</c:v>
                </c:pt>
                <c:pt idx="10">
                  <c:v>1270417</c:v>
                </c:pt>
                <c:pt idx="11">
                  <c:v>1262640</c:v>
                </c:pt>
                <c:pt idx="12">
                  <c:v>1296553</c:v>
                </c:pt>
                <c:pt idx="13">
                  <c:v>1304182</c:v>
                </c:pt>
                <c:pt idx="14">
                  <c:v>1290292</c:v>
                </c:pt>
                <c:pt idx="15">
                  <c:v>1307421</c:v>
                </c:pt>
                <c:pt idx="16">
                  <c:v>1323278</c:v>
                </c:pt>
                <c:pt idx="17">
                  <c:v>1342330</c:v>
                </c:pt>
                <c:pt idx="18">
                  <c:v>1359535</c:v>
                </c:pt>
                <c:pt idx="19">
                  <c:v>1356309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C7-4AE4-804F-06396221056C}"/>
            </c:ext>
          </c:extLst>
        </c:ser>
        <c:ser>
          <c:idx val="4"/>
          <c:order val="4"/>
          <c:tx>
            <c:strRef>
              <c:f>'OECD.Stat export'!$A$49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'OECD.Stat export'!$C$5:$W$5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'OECD.Stat export'!$C$49:$W$49</c:f>
              <c:numCache>
                <c:formatCode>#,##0_ ;\-#,##0\ </c:formatCode>
                <c:ptCount val="21"/>
                <c:pt idx="0">
                  <c:v>4379857.2814488998</c:v>
                </c:pt>
                <c:pt idx="1">
                  <c:v>4380926.0953037003</c:v>
                </c:pt>
                <c:pt idx="2">
                  <c:v>4475070.6225114996</c:v>
                </c:pt>
                <c:pt idx="3">
                  <c:v>4508171.0718099</c:v>
                </c:pt>
                <c:pt idx="4">
                  <c:v>4579244.5620088996</c:v>
                </c:pt>
                <c:pt idx="5">
                  <c:v>4607673.5916294996</c:v>
                </c:pt>
                <c:pt idx="6">
                  <c:v>4557374.4324077005</c:v>
                </c:pt>
                <c:pt idx="7">
                  <c:v>5876669.9067128999</c:v>
                </c:pt>
                <c:pt idx="8">
                  <c:v>5686403.4060164001</c:v>
                </c:pt>
                <c:pt idx="9">
                  <c:v>6015878.9316375004</c:v>
                </c:pt>
                <c:pt idx="10">
                  <c:v>6021704.6719191996</c:v>
                </c:pt>
                <c:pt idx="11">
                  <c:v>6079079.5102008004</c:v>
                </c:pt>
                <c:pt idx="12">
                  <c:v>6155741.7006550999</c:v>
                </c:pt>
                <c:pt idx="13">
                  <c:v>6198646.1049412005</c:v>
                </c:pt>
                <c:pt idx="14">
                  <c:v>6218169.1064884998</c:v>
                </c:pt>
                <c:pt idx="15">
                  <c:v>6429085.6937934002</c:v>
                </c:pt>
                <c:pt idx="16">
                  <c:v>6547948.1573556</c:v>
                </c:pt>
                <c:pt idx="17">
                  <c:v>6591556.5426067002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C7-4AE4-804F-063962210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5344536"/>
        <c:axId val="98114480"/>
      </c:barChart>
      <c:lineChart>
        <c:grouping val="standard"/>
        <c:varyColors val="0"/>
        <c:ser>
          <c:idx val="5"/>
          <c:order val="5"/>
          <c:tx>
            <c:strRef>
              <c:f>'OECD.Stat export'!$A$51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'OECD.Stat export'!$C$5:$W$5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'OECD.Stat export'!$C$51:$W$51</c:f>
              <c:numCache>
                <c:formatCode>#,##0_ ;\-#,##0\ </c:formatCode>
                <c:ptCount val="21"/>
                <c:pt idx="0">
                  <c:v>15041274.81377513</c:v>
                </c:pt>
                <c:pt idx="1">
                  <c:v>15779164.704681549</c:v>
                </c:pt>
                <c:pt idx="2">
                  <c:v>16367772.619048271</c:v>
                </c:pt>
                <c:pt idx="3">
                  <c:v>16695529.920487199</c:v>
                </c:pt>
                <c:pt idx="4">
                  <c:v>17269426.23356406</c:v>
                </c:pt>
                <c:pt idx="5">
                  <c:v>18207500.291626416</c:v>
                </c:pt>
                <c:pt idx="6">
                  <c:v>18691782.567319889</c:v>
                </c:pt>
                <c:pt idx="7">
                  <c:v>21142826.664286755</c:v>
                </c:pt>
                <c:pt idx="8">
                  <c:v>21332432.728621103</c:v>
                </c:pt>
                <c:pt idx="9">
                  <c:v>22395834.000412226</c:v>
                </c:pt>
                <c:pt idx="10">
                  <c:v>23744111.861894354</c:v>
                </c:pt>
                <c:pt idx="11">
                  <c:v>24949466.037391044</c:v>
                </c:pt>
                <c:pt idx="12">
                  <c:v>25912146.217483904</c:v>
                </c:pt>
                <c:pt idx="13">
                  <c:v>27585579.636304546</c:v>
                </c:pt>
                <c:pt idx="14">
                  <c:v>29293225.390089553</c:v>
                </c:pt>
                <c:pt idx="15">
                  <c:v>31670876.126915615</c:v>
                </c:pt>
                <c:pt idx="16">
                  <c:v>34033061.599152066</c:v>
                </c:pt>
                <c:pt idx="17">
                  <c:v>36274018.278257057</c:v>
                </c:pt>
                <c:pt idx="18">
                  <c:v>8838232.2616622616</c:v>
                </c:pt>
                <c:pt idx="19">
                  <c:v>8572133.1662773602</c:v>
                </c:pt>
                <c:pt idx="20">
                  <c:v>2385593.9789999998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C7-4AE4-804F-063962210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344536"/>
        <c:axId val="98114480"/>
      </c:lineChart>
      <c:catAx>
        <c:axId val="445344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Anno</a:t>
                </a:r>
                <a:r>
                  <a:rPr lang="it-IT" sz="14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di riferimento</a:t>
                </a:r>
                <a:endParaRPr lang="it-IT" sz="14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8114480"/>
        <c:crosses val="autoZero"/>
        <c:auto val="1"/>
        <c:lblAlgn val="ctr"/>
        <c:lblOffset val="100"/>
        <c:noMultiLvlLbl val="0"/>
      </c:catAx>
      <c:valAx>
        <c:axId val="9811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t-IT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Passegeri - chilometro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#,##0_ ;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45344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324B837-8A80-4E82-A767-2AF058B7815B}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17BB3CC-B6F2-2FBC-805A-5157FFD9481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0CCF240-323A-D359-D899-C3B8719F807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localhost/OECDStat_Metadata/ShowMetadata.ashx?Dataset=ITF_PASSENGER_TRANSPORT&amp;Coords=%5bVARIABLE%5d.%5bT-PASS-TOT-INLD%5d,%5bCOUNTRY%5d.%5bBGR%5d&amp;ShowOnWeb=true&amp;Lang=en" TargetMode="External"/><Relationship Id="rId13" Type="http://schemas.openxmlformats.org/officeDocument/2006/relationships/hyperlink" Target="http://localhost/OECDStat_Metadata/ShowMetadata.ashx?Dataset=ITF_PASSENGER_TRANSPORT&amp;Coords=%5bVARIABLE%5d.%5bT-PASS-TOT-INLD%5d,%5bCOUNTRY%5d.%5bFRA%5d&amp;ShowOnWeb=true&amp;Lang=en" TargetMode="External"/><Relationship Id="rId18" Type="http://schemas.openxmlformats.org/officeDocument/2006/relationships/hyperlink" Target="http://localhost/OECDStat_Metadata/ShowMetadata.ashx?Dataset=ITF_PASSENGER_TRANSPORT&amp;Coords=%5bVARIABLE%5d.%5bT-PASS-TOT-INLD%5d,%5bCOUNTRY%5d.%5bGRC%5d&amp;ShowOnWeb=true&amp;Lang=en" TargetMode="External"/><Relationship Id="rId26" Type="http://schemas.openxmlformats.org/officeDocument/2006/relationships/hyperlink" Target="http://localhost/OECDStat_Metadata/ShowMetadata.ashx?Dataset=ITF_PASSENGER_TRANSPORT&amp;Coords=%5bCOUNTRY%5d.%5bMDA%5d&amp;ShowOnWeb=true&amp;Lang=en" TargetMode="External"/><Relationship Id="rId39" Type="http://schemas.openxmlformats.org/officeDocument/2006/relationships/hyperlink" Target="http://localhost/OECDStat_Metadata/ShowMetadata.ashx?Dataset=ITF_PASSENGER_TRANSPORT&amp;Coords=%5bCOUNTRY%5d.%5bGBR%5d&amp;ShowOnWeb=true&amp;Lang=en" TargetMode="External"/><Relationship Id="rId3" Type="http://schemas.openxmlformats.org/officeDocument/2006/relationships/hyperlink" Target="http://localhost/OECDStat_Metadata/ShowMetadata.ashx?Dataset=ITF_PASSENGER_TRANSPORT&amp;Coords=%5bVARIABLE%5d.%5bT-PASS-TOT-INLD%5d,%5bCOUNTRY%5d.%5bARG%5d&amp;ShowOnWeb=true&amp;Lang=en" TargetMode="External"/><Relationship Id="rId21" Type="http://schemas.openxmlformats.org/officeDocument/2006/relationships/hyperlink" Target="http://localhost/OECDStat_Metadata/ShowMetadata.ashx?Dataset=ITF_PASSENGER_TRANSPORT&amp;Coords=%5bVARIABLE%5d.%5bT-PASS-TOT-INLD%5d,%5bCOUNTRY%5d.%5bITA%5d&amp;ShowOnWeb=true&amp;Lang=en" TargetMode="External"/><Relationship Id="rId34" Type="http://schemas.openxmlformats.org/officeDocument/2006/relationships/hyperlink" Target="http://localhost/OECDStat_Metadata/ShowMetadata.ashx?Dataset=ITF_PASSENGER_TRANSPORT&amp;Coords=%5bVARIABLE%5d.%5bT-PASS-TOT-INLD%5d,%5bCOUNTRY%5d.%5bSVN%5d&amp;ShowOnWeb=true&amp;Lang=en" TargetMode="External"/><Relationship Id="rId42" Type="http://schemas.openxmlformats.org/officeDocument/2006/relationships/hyperlink" Target="https://stats-3.oecd.org/index.aspx?DatasetCode=ITF_PASSENGER_TRANSPORT" TargetMode="External"/><Relationship Id="rId7" Type="http://schemas.openxmlformats.org/officeDocument/2006/relationships/hyperlink" Target="http://localhost/OECDStat_Metadata/ShowMetadata.ashx?Dataset=ITF_PASSENGER_TRANSPORT&amp;Coords=%5bVARIABLE%5d.%5bT-PASS-TOT-INLD%5d,%5bCOUNTRY%5d.%5bBEL%5d&amp;ShowOnWeb=true&amp;Lang=en" TargetMode="External"/><Relationship Id="rId12" Type="http://schemas.openxmlformats.org/officeDocument/2006/relationships/hyperlink" Target="http://localhost/OECDStat_Metadata/ShowMetadata.ashx?Dataset=ITF_PASSENGER_TRANSPORT&amp;Coords=%5bVARIABLE%5d.%5bT-PASS-TOT-INLD%5d,%5bCOUNTRY%5d.%5bFIN%5d&amp;ShowOnWeb=true&amp;Lang=en" TargetMode="External"/><Relationship Id="rId17" Type="http://schemas.openxmlformats.org/officeDocument/2006/relationships/hyperlink" Target="http://localhost/OECDStat_Metadata/ShowMetadata.ashx?Dataset=ITF_PASSENGER_TRANSPORT&amp;Coords=%5bCOUNTRY%5d.%5bGRC%5d&amp;ShowOnWeb=true&amp;Lang=en" TargetMode="External"/><Relationship Id="rId25" Type="http://schemas.openxmlformats.org/officeDocument/2006/relationships/hyperlink" Target="http://localhost/OECDStat_Metadata/ShowMetadata.ashx?Dataset=ITF_PASSENGER_TRANSPORT&amp;Coords=%5bVARIABLE%5d.%5bT-PASS-TOT-INLD%5d,%5bCOUNTRY%5d.%5bMLT%5d&amp;ShowOnWeb=true&amp;Lang=en" TargetMode="External"/><Relationship Id="rId33" Type="http://schemas.openxmlformats.org/officeDocument/2006/relationships/hyperlink" Target="http://localhost/OECDStat_Metadata/ShowMetadata.ashx?Dataset=ITF_PASSENGER_TRANSPORT&amp;Coords=%5bCOUNTRY%5d.%5bSVK%5d&amp;ShowOnWeb=true&amp;Lang=en" TargetMode="External"/><Relationship Id="rId38" Type="http://schemas.openxmlformats.org/officeDocument/2006/relationships/hyperlink" Target="http://localhost/OECDStat_Metadata/ShowMetadata.ashx?Dataset=ITF_PASSENGER_TRANSPORT&amp;Coords=%5bVARIABLE%5d.%5bT-PASS-TOT-INLD%5d,%5bCOUNTRY%5d.%5bTUR%5d&amp;ShowOnWeb=true&amp;Lang=en" TargetMode="External"/><Relationship Id="rId2" Type="http://schemas.openxmlformats.org/officeDocument/2006/relationships/hyperlink" Target="http://localhost/OECDStat_Metadata/ShowMetadata.ashx?Dataset=ITF_PASSENGER_TRANSPORT&amp;Coords=%5bVARIABLE%5d.%5bT-PASS-TOT-INLD%5d&amp;ShowOnWeb=true&amp;Lang=en" TargetMode="External"/><Relationship Id="rId16" Type="http://schemas.openxmlformats.org/officeDocument/2006/relationships/hyperlink" Target="http://localhost/OECDStat_Metadata/ShowMetadata.ashx?Dataset=ITF_PASSENGER_TRANSPORT&amp;Coords=%5bVARIABLE%5d.%5bT-PASS-TOT-INLD%5d,%5bCOUNTRY%5d.%5bDEU%5d&amp;ShowOnWeb=true&amp;Lang=en" TargetMode="External"/><Relationship Id="rId20" Type="http://schemas.openxmlformats.org/officeDocument/2006/relationships/hyperlink" Target="http://localhost/OECDStat_Metadata/ShowMetadata.ashx?Dataset=ITF_PASSENGER_TRANSPORT&amp;Coords=%5bCOUNTRY%5d.%5bIND%5d&amp;ShowOnWeb=true&amp;Lang=en" TargetMode="External"/><Relationship Id="rId29" Type="http://schemas.openxmlformats.org/officeDocument/2006/relationships/hyperlink" Target="http://localhost/OECDStat_Metadata/ShowMetadata.ashx?Dataset=ITF_PASSENGER_TRANSPORT&amp;Coords=%5bVARIABLE%5d.%5bT-PASS-TOT-INLD%5d,%5bCOUNTRY%5d.%5bNOR%5d&amp;ShowOnWeb=true&amp;Lang=en" TargetMode="External"/><Relationship Id="rId41" Type="http://schemas.openxmlformats.org/officeDocument/2006/relationships/hyperlink" Target="http://localhost/OECDStat_Metadata/ShowMetadata.ashx?Dataset=ITF_PASSENGER_TRANSPORT&amp;Coords=%5bVARIABLE%5d.%5bT-PASS-TOT-INLD%5d,%5bCOUNTRY%5d.%5bUSA%5d&amp;ShowOnWeb=true&amp;Lang=en" TargetMode="External"/><Relationship Id="rId1" Type="http://schemas.openxmlformats.org/officeDocument/2006/relationships/hyperlink" Target="http://localhost/OECDStat_Metadata/ShowMetadata.ashx?Dataset=ITF_PASSENGER_TRANSPORT&amp;ShowOnWeb=true&amp;Lang=en" TargetMode="External"/><Relationship Id="rId6" Type="http://schemas.openxmlformats.org/officeDocument/2006/relationships/hyperlink" Target="http://localhost/OECDStat_Metadata/ShowMetadata.ashx?Dataset=ITF_PASSENGER_TRANSPORT&amp;Coords=%5bVARIABLE%5d.%5bT-PASS-TOT-INLD%5d,%5bCOUNTRY%5d.%5bAZE%5d&amp;ShowOnWeb=true&amp;Lang=en" TargetMode="External"/><Relationship Id="rId11" Type="http://schemas.openxmlformats.org/officeDocument/2006/relationships/hyperlink" Target="http://localhost/OECDStat_Metadata/ShowMetadata.ashx?Dataset=ITF_PASSENGER_TRANSPORT&amp;Coords=%5bVARIABLE%5d.%5bT-PASS-TOT-INLD%5d,%5bCOUNTRY%5d.%5bDNK%5d&amp;ShowOnWeb=true&amp;Lang=en" TargetMode="External"/><Relationship Id="rId24" Type="http://schemas.openxmlformats.org/officeDocument/2006/relationships/hyperlink" Target="http://localhost/OECDStat_Metadata/ShowMetadata.ashx?Dataset=ITF_PASSENGER_TRANSPORT&amp;Coords=%5bVARIABLE%5d.%5bT-PASS-TOT-INLD%5d,%5bCOUNTRY%5d.%5bLTU%5d&amp;ShowOnWeb=true&amp;Lang=en" TargetMode="External"/><Relationship Id="rId32" Type="http://schemas.openxmlformats.org/officeDocument/2006/relationships/hyperlink" Target="http://localhost/OECDStat_Metadata/ShowMetadata.ashx?Dataset=ITF_PASSENGER_TRANSPORT&amp;Coords=%5bVARIABLE%5d.%5bT-PASS-TOT-INLD%5d,%5bCOUNTRY%5d.%5bRUS%5d&amp;ShowOnWeb=true&amp;Lang=en" TargetMode="External"/><Relationship Id="rId37" Type="http://schemas.openxmlformats.org/officeDocument/2006/relationships/hyperlink" Target="http://localhost/OECDStat_Metadata/ShowMetadata.ashx?Dataset=ITF_PASSENGER_TRANSPORT&amp;Coords=%5bVARIABLE%5d.%5bT-PASS-TOT-INLD%5d,%5bCOUNTRY%5d.%5bCHE%5d&amp;ShowOnWeb=true&amp;Lang=en" TargetMode="External"/><Relationship Id="rId40" Type="http://schemas.openxmlformats.org/officeDocument/2006/relationships/hyperlink" Target="http://localhost/OECDStat_Metadata/ShowMetadata.ashx?Dataset=ITF_PASSENGER_TRANSPORT&amp;Coords=%5bVARIABLE%5d.%5bT-PASS-TOT-INLD%5d,%5bCOUNTRY%5d.%5bGBR%5d&amp;ShowOnWeb=true&amp;Lang=en" TargetMode="External"/><Relationship Id="rId5" Type="http://schemas.openxmlformats.org/officeDocument/2006/relationships/hyperlink" Target="http://localhost/OECDStat_Metadata/ShowMetadata.ashx?Dataset=ITF_PASSENGER_TRANSPORT&amp;Coords=%5bVARIABLE%5d.%5bT-PASS-TOT-INLD%5d,%5bCOUNTRY%5d.%5bAUS%5d&amp;ShowOnWeb=true&amp;Lang=en" TargetMode="External"/><Relationship Id="rId15" Type="http://schemas.openxmlformats.org/officeDocument/2006/relationships/hyperlink" Target="http://localhost/OECDStat_Metadata/ShowMetadata.ashx?Dataset=ITF_PASSENGER_TRANSPORT&amp;Coords=%5bCOUNTRY%5d.%5bDEU%5d&amp;ShowOnWeb=true&amp;Lang=en" TargetMode="External"/><Relationship Id="rId23" Type="http://schemas.openxmlformats.org/officeDocument/2006/relationships/hyperlink" Target="http://localhost/OECDStat_Metadata/ShowMetadata.ashx?Dataset=ITF_PASSENGER_TRANSPORT&amp;Coords=%5bVARIABLE%5d.%5bT-PASS-TOT-INLD%5d,%5bCOUNTRY%5d.%5bKOR%5d&amp;ShowOnWeb=true&amp;Lang=en" TargetMode="External"/><Relationship Id="rId28" Type="http://schemas.openxmlformats.org/officeDocument/2006/relationships/hyperlink" Target="http://localhost/OECDStat_Metadata/ShowMetadata.ashx?Dataset=ITF_PASSENGER_TRANSPORT&amp;Coords=%5bVARIABLE%5d.%5bT-PASS-TOT-INLD%5d,%5bCOUNTRY%5d.%5bNZL%5d&amp;ShowOnWeb=true&amp;Lang=en" TargetMode="External"/><Relationship Id="rId36" Type="http://schemas.openxmlformats.org/officeDocument/2006/relationships/hyperlink" Target="http://localhost/OECDStat_Metadata/ShowMetadata.ashx?Dataset=ITF_PASSENGER_TRANSPORT&amp;Coords=%5bVARIABLE%5d.%5bT-PASS-TOT-INLD%5d,%5bCOUNTRY%5d.%5bSWE%5d&amp;ShowOnWeb=true&amp;Lang=en" TargetMode="External"/><Relationship Id="rId10" Type="http://schemas.openxmlformats.org/officeDocument/2006/relationships/hyperlink" Target="http://localhost/OECDStat_Metadata/ShowMetadata.ashx?Dataset=ITF_PASSENGER_TRANSPORT&amp;Coords=%5bVARIABLE%5d.%5bT-PASS-TOT-INLD%5d,%5bCOUNTRY%5d.%5bCZE%5d&amp;ShowOnWeb=true&amp;Lang=en" TargetMode="External"/><Relationship Id="rId19" Type="http://schemas.openxmlformats.org/officeDocument/2006/relationships/hyperlink" Target="http://localhost/OECDStat_Metadata/ShowMetadata.ashx?Dataset=ITF_PASSENGER_TRANSPORT&amp;Coords=%5bVARIABLE%5d.%5bT-PASS-TOT-INLD%5d,%5bCOUNTRY%5d.%5bHUN%5d&amp;ShowOnWeb=true&amp;Lang=en" TargetMode="External"/><Relationship Id="rId31" Type="http://schemas.openxmlformats.org/officeDocument/2006/relationships/hyperlink" Target="http://localhost/OECDStat_Metadata/ShowMetadata.ashx?Dataset=ITF_PASSENGER_TRANSPORT&amp;Coords=%5bVARIABLE%5d.%5bT-PASS-TOT-INLD%5d,%5bCOUNTRY%5d.%5bPRT%5d&amp;ShowOnWeb=true&amp;Lang=en" TargetMode="External"/><Relationship Id="rId44" Type="http://schemas.openxmlformats.org/officeDocument/2006/relationships/comments" Target="../comments1.xml"/><Relationship Id="rId4" Type="http://schemas.openxmlformats.org/officeDocument/2006/relationships/hyperlink" Target="http://localhost/OECDStat_Metadata/ShowMetadata.ashx?Dataset=ITF_PASSENGER_TRANSPORT&amp;Coords=%5bCOUNTRY%5d.%5bARM%5d&amp;ShowOnWeb=true&amp;Lang=en" TargetMode="External"/><Relationship Id="rId9" Type="http://schemas.openxmlformats.org/officeDocument/2006/relationships/hyperlink" Target="http://localhost/OECDStat_Metadata/ShowMetadata.ashx?Dataset=ITF_PASSENGER_TRANSPORT&amp;Coords=%5bCOUNTRY%5d.%5bCZE%5d&amp;ShowOnWeb=true&amp;Lang=en" TargetMode="External"/><Relationship Id="rId14" Type="http://schemas.openxmlformats.org/officeDocument/2006/relationships/hyperlink" Target="http://localhost/OECDStat_Metadata/ShowMetadata.ashx?Dataset=ITF_PASSENGER_TRANSPORT&amp;Coords=%5bVARIABLE%5d.%5bT-PASS-TOT-INLD%5d,%5bCOUNTRY%5d.%5bMKD%5d&amp;ShowOnWeb=true&amp;Lang=en" TargetMode="External"/><Relationship Id="rId22" Type="http://schemas.openxmlformats.org/officeDocument/2006/relationships/hyperlink" Target="http://localhost/OECDStat_Metadata/ShowMetadata.ashx?Dataset=ITF_PASSENGER_TRANSPORT&amp;Coords=%5bVARIABLE%5d.%5bT-PASS-TOT-INLD%5d,%5bCOUNTRY%5d.%5bJPN%5d&amp;ShowOnWeb=true&amp;Lang=en" TargetMode="External"/><Relationship Id="rId27" Type="http://schemas.openxmlformats.org/officeDocument/2006/relationships/hyperlink" Target="http://localhost/OECDStat_Metadata/ShowMetadata.ashx?Dataset=ITF_PASSENGER_TRANSPORT&amp;Coords=%5bVARIABLE%5d.%5bT-PASS-TOT-INLD%5d,%5bCOUNTRY%5d.%5bNLD%5d&amp;ShowOnWeb=true&amp;Lang=en" TargetMode="External"/><Relationship Id="rId30" Type="http://schemas.openxmlformats.org/officeDocument/2006/relationships/hyperlink" Target="http://localhost/OECDStat_Metadata/ShowMetadata.ashx?Dataset=ITF_PASSENGER_TRANSPORT&amp;Coords=%5bVARIABLE%5d.%5bT-PASS-TOT-INLD%5d,%5bCOUNTRY%5d.%5bPOL%5d&amp;ShowOnWeb=true&amp;Lang=en" TargetMode="External"/><Relationship Id="rId35" Type="http://schemas.openxmlformats.org/officeDocument/2006/relationships/hyperlink" Target="http://localhost/OECDStat_Metadata/ShowMetadata.ashx?Dataset=ITF_PASSENGER_TRANSPORT&amp;Coords=%5bVARIABLE%5d.%5bT-PASS-TOT-INLD%5d,%5bCOUNTRY%5d.%5bESP%5d&amp;ShowOnWeb=true&amp;Lang=en" TargetMode="External"/><Relationship Id="rId4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60"/>
  <sheetViews>
    <sheetView showGridLines="0" topLeftCell="A32" workbookViewId="0">
      <selection activeCell="A51" activeCellId="5" sqref="A27:W27 A29:W29 A49:W49 A23:W23 A20:W20 A51:W51"/>
    </sheetView>
  </sheetViews>
  <sheetFormatPr defaultRowHeight="12.75" x14ac:dyDescent="0.2"/>
  <cols>
    <col min="1" max="1" width="27.42578125" customWidth="1"/>
    <col min="2" max="2" width="2.42578125" customWidth="1"/>
    <col min="3" max="3" width="9.7109375" bestFit="1" customWidth="1"/>
    <col min="25" max="26" width="20.140625" style="18" bestFit="1" customWidth="1"/>
  </cols>
  <sheetData>
    <row r="1" spans="1:26" hidden="1" x14ac:dyDescent="0.2">
      <c r="A1" s="1" t="e">
        <f ca="1">DotStatQuery(B1)</f>
        <v>#NAME?</v>
      </c>
      <c r="B1" s="1" t="s">
        <v>0</v>
      </c>
    </row>
    <row r="2" spans="1:26" ht="23.25" customHeight="1" x14ac:dyDescent="0.2">
      <c r="A2" s="2" t="s">
        <v>1</v>
      </c>
    </row>
    <row r="3" spans="1:26" x14ac:dyDescent="0.2">
      <c r="A3" s="23" t="s">
        <v>2</v>
      </c>
      <c r="B3" s="24"/>
      <c r="C3" s="25" t="s">
        <v>3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7"/>
    </row>
    <row r="4" spans="1:26" x14ac:dyDescent="0.2">
      <c r="A4" s="23" t="s">
        <v>4</v>
      </c>
      <c r="B4" s="24"/>
      <c r="C4" s="28" t="s">
        <v>5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30"/>
    </row>
    <row r="5" spans="1:26" x14ac:dyDescent="0.2">
      <c r="A5" s="31" t="s">
        <v>6</v>
      </c>
      <c r="B5" s="32"/>
      <c r="C5" s="3" t="s">
        <v>7</v>
      </c>
      <c r="D5" s="3" t="s">
        <v>8</v>
      </c>
      <c r="E5" s="3" t="s">
        <v>9</v>
      </c>
      <c r="F5" s="3" t="s">
        <v>10</v>
      </c>
      <c r="G5" s="3" t="s">
        <v>11</v>
      </c>
      <c r="H5" s="3" t="s">
        <v>12</v>
      </c>
      <c r="I5" s="3" t="s">
        <v>13</v>
      </c>
      <c r="J5" s="3" t="s">
        <v>14</v>
      </c>
      <c r="K5" s="3" t="s">
        <v>15</v>
      </c>
      <c r="L5" s="3" t="s">
        <v>16</v>
      </c>
      <c r="M5" s="3" t="s">
        <v>17</v>
      </c>
      <c r="N5" s="3" t="s">
        <v>18</v>
      </c>
      <c r="O5" s="3" t="s">
        <v>19</v>
      </c>
      <c r="P5" s="3" t="s">
        <v>20</v>
      </c>
      <c r="Q5" s="3" t="s">
        <v>21</v>
      </c>
      <c r="R5" s="3" t="s">
        <v>22</v>
      </c>
      <c r="S5" s="3" t="s">
        <v>23</v>
      </c>
      <c r="T5" s="3" t="s">
        <v>24</v>
      </c>
      <c r="U5" s="3" t="s">
        <v>25</v>
      </c>
      <c r="V5" s="3" t="s">
        <v>26</v>
      </c>
      <c r="W5" s="3" t="s">
        <v>27</v>
      </c>
    </row>
    <row r="6" spans="1:26" ht="13.5" customHeight="1" x14ac:dyDescent="0.25">
      <c r="A6" s="4" t="s">
        <v>28</v>
      </c>
      <c r="B6" s="5" t="s">
        <v>29</v>
      </c>
      <c r="C6" s="5" t="s">
        <v>29</v>
      </c>
      <c r="D6" s="5" t="s">
        <v>29</v>
      </c>
      <c r="E6" s="5" t="s">
        <v>29</v>
      </c>
      <c r="F6" s="5" t="s">
        <v>29</v>
      </c>
      <c r="G6" s="5" t="s">
        <v>29</v>
      </c>
      <c r="H6" s="5" t="s">
        <v>29</v>
      </c>
      <c r="I6" s="5" t="s">
        <v>29</v>
      </c>
      <c r="J6" s="5" t="s">
        <v>29</v>
      </c>
      <c r="K6" s="5" t="s">
        <v>29</v>
      </c>
      <c r="L6" s="5" t="s">
        <v>29</v>
      </c>
      <c r="M6" s="5" t="s">
        <v>29</v>
      </c>
      <c r="N6" s="5" t="s">
        <v>29</v>
      </c>
      <c r="O6" s="5" t="s">
        <v>29</v>
      </c>
      <c r="P6" s="5" t="s">
        <v>29</v>
      </c>
      <c r="Q6" s="5" t="s">
        <v>29</v>
      </c>
      <c r="R6" s="5" t="s">
        <v>29</v>
      </c>
      <c r="S6" s="5" t="s">
        <v>29</v>
      </c>
      <c r="T6" s="5" t="s">
        <v>29</v>
      </c>
      <c r="U6" s="5" t="s">
        <v>29</v>
      </c>
      <c r="V6" s="5" t="s">
        <v>29</v>
      </c>
      <c r="W6" s="5" t="s">
        <v>29</v>
      </c>
      <c r="Y6" s="18" t="s">
        <v>90</v>
      </c>
      <c r="Z6" s="18" t="s">
        <v>91</v>
      </c>
    </row>
    <row r="7" spans="1:26" ht="13.5" customHeight="1" x14ac:dyDescent="0.25">
      <c r="A7" s="6" t="s">
        <v>30</v>
      </c>
      <c r="B7" s="5" t="s">
        <v>29</v>
      </c>
      <c r="C7" s="7">
        <v>5424</v>
      </c>
      <c r="D7" s="7">
        <v>5508</v>
      </c>
      <c r="E7" s="7">
        <v>6188</v>
      </c>
      <c r="F7" s="7">
        <v>6600</v>
      </c>
      <c r="G7" s="7">
        <v>6570</v>
      </c>
      <c r="H7" s="7">
        <v>6998</v>
      </c>
      <c r="I7" s="7">
        <v>7430</v>
      </c>
      <c r="J7" s="7">
        <v>7091</v>
      </c>
      <c r="K7" s="7">
        <v>6478</v>
      </c>
      <c r="L7" s="7">
        <v>7402</v>
      </c>
      <c r="M7" s="7">
        <v>7924</v>
      </c>
      <c r="N7" s="7">
        <v>7998</v>
      </c>
      <c r="O7" s="7">
        <v>7653</v>
      </c>
      <c r="P7" s="7">
        <v>8662</v>
      </c>
      <c r="Q7" s="7" t="s">
        <v>31</v>
      </c>
      <c r="R7" s="7" t="s">
        <v>31</v>
      </c>
      <c r="S7" s="7" t="s">
        <v>31</v>
      </c>
      <c r="T7" s="7" t="s">
        <v>31</v>
      </c>
      <c r="U7" s="7" t="s">
        <v>31</v>
      </c>
      <c r="V7" s="7" t="s">
        <v>31</v>
      </c>
      <c r="W7" s="7" t="s">
        <v>31</v>
      </c>
      <c r="Y7" s="19">
        <f>IFERROR((M7-C7)/C7,"dati non disponibili")</f>
        <v>0.46091445427728611</v>
      </c>
      <c r="Z7" s="19" t="str">
        <f>IFERROR((T7-C7)/C7,"Dati non disponibili")</f>
        <v>Dati non disponibili</v>
      </c>
    </row>
    <row r="8" spans="1:26" ht="13.5" customHeight="1" x14ac:dyDescent="0.25">
      <c r="A8" s="6" t="s">
        <v>32</v>
      </c>
      <c r="B8" s="5" t="s">
        <v>33</v>
      </c>
      <c r="C8" s="8" t="s">
        <v>31</v>
      </c>
      <c r="D8" s="8" t="s">
        <v>31</v>
      </c>
      <c r="E8" s="8" t="s">
        <v>31</v>
      </c>
      <c r="F8" s="8" t="s">
        <v>31</v>
      </c>
      <c r="G8" s="8" t="s">
        <v>31</v>
      </c>
      <c r="H8" s="8">
        <v>41621.309273487997</v>
      </c>
      <c r="I8" s="8">
        <v>45107.092463508998</v>
      </c>
      <c r="J8" s="8">
        <v>45175.083559143997</v>
      </c>
      <c r="K8" s="8">
        <v>46565.802807865002</v>
      </c>
      <c r="L8" s="8">
        <v>47135.945003695</v>
      </c>
      <c r="M8" s="8">
        <v>52787.944291063002</v>
      </c>
      <c r="N8" s="8">
        <v>50507.945949355002</v>
      </c>
      <c r="O8" s="8">
        <v>50056.961442984997</v>
      </c>
      <c r="P8" s="8">
        <v>47955.530681996002</v>
      </c>
      <c r="Q8" s="8">
        <v>49094.902650499003</v>
      </c>
      <c r="R8" s="8">
        <v>51422.024313292</v>
      </c>
      <c r="S8" s="8">
        <v>54904.033465453002</v>
      </c>
      <c r="T8" s="8">
        <v>57145.133388444003</v>
      </c>
      <c r="U8" s="8" t="s">
        <v>31</v>
      </c>
      <c r="V8" s="8" t="s">
        <v>31</v>
      </c>
      <c r="W8" s="8" t="s">
        <v>31</v>
      </c>
      <c r="Y8" s="19" t="str">
        <f t="shared" ref="Y8:Y50" si="0">IFERROR((M8-C8)/C8,"dati non disponibili")</f>
        <v>dati non disponibili</v>
      </c>
      <c r="Z8" s="19" t="str">
        <f t="shared" ref="Z8:Z50" si="1">IFERROR((T8-C8)/C8,"Dati non disponibili")</f>
        <v>Dati non disponibili</v>
      </c>
    </row>
    <row r="9" spans="1:26" ht="13.5" customHeight="1" x14ac:dyDescent="0.25">
      <c r="A9" s="9" t="s">
        <v>34</v>
      </c>
      <c r="B9" s="5" t="s">
        <v>29</v>
      </c>
      <c r="C9" s="7">
        <v>1484</v>
      </c>
      <c r="D9" s="7">
        <v>1725</v>
      </c>
      <c r="E9" s="7">
        <v>1861</v>
      </c>
      <c r="F9" s="7">
        <v>2000</v>
      </c>
      <c r="G9" s="7">
        <v>2096</v>
      </c>
      <c r="H9" s="7">
        <v>2250</v>
      </c>
      <c r="I9" s="7">
        <v>2464</v>
      </c>
      <c r="J9" s="7">
        <v>2545</v>
      </c>
      <c r="K9" s="7">
        <v>2545</v>
      </c>
      <c r="L9" s="7" t="s">
        <v>31</v>
      </c>
      <c r="M9" s="7" t="s">
        <v>31</v>
      </c>
      <c r="N9" s="7" t="s">
        <v>31</v>
      </c>
      <c r="O9" s="7" t="s">
        <v>31</v>
      </c>
      <c r="P9" s="7" t="s">
        <v>31</v>
      </c>
      <c r="Q9" s="7" t="s">
        <v>31</v>
      </c>
      <c r="R9" s="7" t="s">
        <v>31</v>
      </c>
      <c r="S9" s="7" t="s">
        <v>31</v>
      </c>
      <c r="T9" s="7" t="s">
        <v>31</v>
      </c>
      <c r="U9" s="7" t="s">
        <v>31</v>
      </c>
      <c r="V9" s="7" t="s">
        <v>31</v>
      </c>
      <c r="W9" s="7" t="s">
        <v>31</v>
      </c>
      <c r="Y9" s="19" t="str">
        <f t="shared" si="0"/>
        <v>dati non disponibili</v>
      </c>
      <c r="Z9" s="19" t="str">
        <f t="shared" si="1"/>
        <v>Dati non disponibili</v>
      </c>
    </row>
    <row r="10" spans="1:26" ht="13.5" customHeight="1" x14ac:dyDescent="0.25">
      <c r="A10" s="6" t="s">
        <v>35</v>
      </c>
      <c r="B10" s="5" t="s">
        <v>33</v>
      </c>
      <c r="C10" s="8">
        <v>268358.24618150998</v>
      </c>
      <c r="D10" s="8">
        <v>266576.52676322998</v>
      </c>
      <c r="E10" s="8">
        <v>272524.84344097</v>
      </c>
      <c r="F10" s="8">
        <v>279165.15501669998</v>
      </c>
      <c r="G10" s="8">
        <v>291222.67155516002</v>
      </c>
      <c r="H10" s="8">
        <v>291967.51072343002</v>
      </c>
      <c r="I10" s="8">
        <v>288071.40244868002</v>
      </c>
      <c r="J10" s="8">
        <v>292169.34401470999</v>
      </c>
      <c r="K10" s="8">
        <v>295031.89558706002</v>
      </c>
      <c r="L10" s="8">
        <v>294950.82476287999</v>
      </c>
      <c r="M10" s="8">
        <v>296762.8783629</v>
      </c>
      <c r="N10" s="8">
        <v>300064.59182854998</v>
      </c>
      <c r="O10" s="8">
        <v>303164.16460612998</v>
      </c>
      <c r="P10" s="8">
        <v>305941.68019967998</v>
      </c>
      <c r="Q10" s="8">
        <v>310236.14533888001</v>
      </c>
      <c r="R10" s="8">
        <v>316069.61217593</v>
      </c>
      <c r="S10" s="8">
        <v>323695.71662625001</v>
      </c>
      <c r="T10" s="8">
        <v>329513.71856155997</v>
      </c>
      <c r="U10" s="8">
        <v>331487.27479791001</v>
      </c>
      <c r="V10" s="8" t="s">
        <v>31</v>
      </c>
      <c r="W10" s="8" t="s">
        <v>31</v>
      </c>
      <c r="Y10" s="19">
        <f t="shared" si="0"/>
        <v>0.10584594505874777</v>
      </c>
      <c r="Z10" s="19">
        <f t="shared" si="1"/>
        <v>0.22788743498750602</v>
      </c>
    </row>
    <row r="11" spans="1:26" ht="13.5" customHeight="1" x14ac:dyDescent="0.25">
      <c r="A11" s="6" t="s">
        <v>36</v>
      </c>
      <c r="B11" s="5" t="s">
        <v>33</v>
      </c>
      <c r="C11" s="7">
        <v>9646</v>
      </c>
      <c r="D11" s="7">
        <v>9979</v>
      </c>
      <c r="E11" s="7">
        <v>10187</v>
      </c>
      <c r="F11" s="7">
        <v>10515</v>
      </c>
      <c r="G11" s="7">
        <v>11068</v>
      </c>
      <c r="H11" s="7">
        <v>11770</v>
      </c>
      <c r="I11" s="7">
        <v>12750</v>
      </c>
      <c r="J11" s="7">
        <v>14001</v>
      </c>
      <c r="K11" s="7">
        <v>15090</v>
      </c>
      <c r="L11" s="7">
        <v>16315</v>
      </c>
      <c r="M11" s="7">
        <v>17550</v>
      </c>
      <c r="N11" s="7">
        <v>18924</v>
      </c>
      <c r="O11" s="7">
        <v>20625</v>
      </c>
      <c r="P11" s="7">
        <v>22489</v>
      </c>
      <c r="Q11" s="7">
        <v>23604</v>
      </c>
      <c r="R11" s="7">
        <v>24320</v>
      </c>
      <c r="S11" s="7">
        <v>24877</v>
      </c>
      <c r="T11" s="7">
        <v>25353</v>
      </c>
      <c r="U11" s="7">
        <v>25742</v>
      </c>
      <c r="V11" s="7">
        <v>26494</v>
      </c>
      <c r="W11" s="7">
        <v>17146</v>
      </c>
      <c r="Y11" s="19">
        <f t="shared" si="0"/>
        <v>0.81940700808625333</v>
      </c>
      <c r="Z11" s="19">
        <f t="shared" si="1"/>
        <v>1.6283433547584492</v>
      </c>
    </row>
    <row r="12" spans="1:26" ht="13.5" customHeight="1" x14ac:dyDescent="0.25">
      <c r="A12" s="6" t="s">
        <v>37</v>
      </c>
      <c r="B12" s="5" t="s">
        <v>29</v>
      </c>
      <c r="C12" s="8">
        <v>30256</v>
      </c>
      <c r="D12" s="8">
        <v>28022</v>
      </c>
      <c r="E12" s="8">
        <v>26729</v>
      </c>
      <c r="F12" s="8">
        <v>25659</v>
      </c>
      <c r="G12" s="8">
        <v>25744</v>
      </c>
      <c r="H12" s="8">
        <v>21990</v>
      </c>
      <c r="I12" s="8">
        <v>21582</v>
      </c>
      <c r="J12" s="8">
        <v>21171</v>
      </c>
      <c r="K12" s="8">
        <v>18779</v>
      </c>
      <c r="L12" s="8">
        <v>16943</v>
      </c>
      <c r="M12" s="8">
        <v>20091</v>
      </c>
      <c r="N12" s="8">
        <v>20228</v>
      </c>
      <c r="O12" s="8">
        <v>21371</v>
      </c>
      <c r="P12" s="8">
        <v>21926</v>
      </c>
      <c r="Q12" s="8">
        <v>19885</v>
      </c>
      <c r="R12" s="8">
        <v>18551</v>
      </c>
      <c r="S12" s="8">
        <v>18447</v>
      </c>
      <c r="T12" s="8">
        <v>18631</v>
      </c>
      <c r="U12" s="8">
        <v>18864</v>
      </c>
      <c r="V12" s="8">
        <v>19259</v>
      </c>
      <c r="W12" s="8">
        <v>13936</v>
      </c>
      <c r="Y12" s="19">
        <f t="shared" si="0"/>
        <v>-0.33596641988365944</v>
      </c>
      <c r="Z12" s="19">
        <f t="shared" si="1"/>
        <v>-0.38422131147540983</v>
      </c>
    </row>
    <row r="13" spans="1:26" ht="13.5" customHeight="1" x14ac:dyDescent="0.25">
      <c r="A13" s="6" t="s">
        <v>38</v>
      </c>
      <c r="B13" s="5" t="s">
        <v>33</v>
      </c>
      <c r="C13" s="7">
        <v>127155</v>
      </c>
      <c r="D13" s="7">
        <v>129506</v>
      </c>
      <c r="E13" s="7">
        <v>132220</v>
      </c>
      <c r="F13" s="7">
        <v>132995</v>
      </c>
      <c r="G13" s="7">
        <v>135476</v>
      </c>
      <c r="H13" s="7">
        <v>136110</v>
      </c>
      <c r="I13" s="7">
        <v>137597</v>
      </c>
      <c r="J13" s="7">
        <v>140742</v>
      </c>
      <c r="K13" s="7">
        <v>141026</v>
      </c>
      <c r="L13" s="7">
        <v>141487</v>
      </c>
      <c r="M13" s="7">
        <v>137176</v>
      </c>
      <c r="N13" s="7">
        <v>138643</v>
      </c>
      <c r="O13" s="7" t="s">
        <v>31</v>
      </c>
      <c r="P13" s="7">
        <v>132125</v>
      </c>
      <c r="Q13" s="7">
        <v>134954</v>
      </c>
      <c r="R13" s="7">
        <v>132573</v>
      </c>
      <c r="S13" s="7">
        <v>129667</v>
      </c>
      <c r="T13" s="7" t="s">
        <v>31</v>
      </c>
      <c r="U13" s="7" t="s">
        <v>31</v>
      </c>
      <c r="V13" s="7" t="s">
        <v>31</v>
      </c>
      <c r="W13" s="7" t="s">
        <v>31</v>
      </c>
      <c r="Y13" s="19">
        <f t="shared" si="0"/>
        <v>7.8809327199087731E-2</v>
      </c>
      <c r="Z13" s="19" t="str">
        <f t="shared" si="1"/>
        <v>Dati non disponibili</v>
      </c>
    </row>
    <row r="14" spans="1:26" ht="13.5" customHeight="1" x14ac:dyDescent="0.25">
      <c r="A14" s="6" t="s">
        <v>39</v>
      </c>
      <c r="B14" s="5" t="s">
        <v>33</v>
      </c>
      <c r="C14" s="8">
        <v>18580</v>
      </c>
      <c r="D14" s="8">
        <v>18697</v>
      </c>
      <c r="E14" s="8">
        <v>19616</v>
      </c>
      <c r="F14" s="8">
        <v>16522</v>
      </c>
      <c r="G14" s="8">
        <v>14461</v>
      </c>
      <c r="H14" s="8">
        <v>14678</v>
      </c>
      <c r="I14" s="8">
        <v>14461</v>
      </c>
      <c r="J14" s="8">
        <v>14633</v>
      </c>
      <c r="K14" s="8">
        <v>14640</v>
      </c>
      <c r="L14" s="8">
        <v>12217</v>
      </c>
      <c r="M14" s="8">
        <v>12024</v>
      </c>
      <c r="N14" s="8">
        <v>11834</v>
      </c>
      <c r="O14" s="8">
        <v>11109</v>
      </c>
      <c r="P14" s="8">
        <v>10742</v>
      </c>
      <c r="Q14" s="8">
        <v>11847</v>
      </c>
      <c r="R14" s="8">
        <v>11783</v>
      </c>
      <c r="S14" s="8">
        <v>11215</v>
      </c>
      <c r="T14" s="8">
        <v>10617</v>
      </c>
      <c r="U14" s="8">
        <v>10067</v>
      </c>
      <c r="V14" s="8">
        <v>10699</v>
      </c>
      <c r="W14" s="8">
        <v>6103</v>
      </c>
      <c r="Y14" s="19">
        <f t="shared" si="0"/>
        <v>-0.35285252960172231</v>
      </c>
      <c r="Z14" s="19">
        <f t="shared" si="1"/>
        <v>-0.42857911733046289</v>
      </c>
    </row>
    <row r="15" spans="1:26" ht="13.5" customHeight="1" x14ac:dyDescent="0.25">
      <c r="A15" s="6" t="s">
        <v>40</v>
      </c>
      <c r="B15" s="5" t="s">
        <v>29</v>
      </c>
      <c r="C15" s="7">
        <v>503548</v>
      </c>
      <c r="D15" s="7">
        <v>482553</v>
      </c>
      <c r="E15" s="7">
        <v>494596</v>
      </c>
      <c r="F15" s="7">
        <v>486433</v>
      </c>
      <c r="G15" s="7">
        <v>489781</v>
      </c>
      <c r="H15" s="7">
        <v>514214</v>
      </c>
      <c r="I15" s="7">
        <v>511553</v>
      </c>
      <c r="J15" s="7">
        <v>504924</v>
      </c>
      <c r="K15" s="7" t="s">
        <v>31</v>
      </c>
      <c r="L15" s="7" t="s">
        <v>31</v>
      </c>
      <c r="M15" s="7" t="s">
        <v>31</v>
      </c>
      <c r="N15" s="7" t="s">
        <v>31</v>
      </c>
      <c r="O15" s="7" t="s">
        <v>31</v>
      </c>
      <c r="P15" s="7" t="s">
        <v>31</v>
      </c>
      <c r="Q15" s="7" t="s">
        <v>31</v>
      </c>
      <c r="R15" s="7" t="s">
        <v>31</v>
      </c>
      <c r="S15" s="7" t="s">
        <v>31</v>
      </c>
      <c r="T15" s="7" t="s">
        <v>31</v>
      </c>
      <c r="U15" s="7" t="s">
        <v>31</v>
      </c>
      <c r="V15" s="7" t="s">
        <v>31</v>
      </c>
      <c r="W15" s="7" t="s">
        <v>31</v>
      </c>
      <c r="Y15" s="19" t="str">
        <f t="shared" si="0"/>
        <v>dati non disponibili</v>
      </c>
      <c r="Z15" s="19" t="str">
        <f t="shared" si="1"/>
        <v>Dati non disponibili</v>
      </c>
    </row>
    <row r="16" spans="1:26" ht="13.5" customHeight="1" x14ac:dyDescent="0.25">
      <c r="A16" s="6" t="s">
        <v>41</v>
      </c>
      <c r="B16" s="5" t="s">
        <v>29</v>
      </c>
      <c r="C16" s="8">
        <v>4583</v>
      </c>
      <c r="D16" s="8">
        <v>4719</v>
      </c>
      <c r="E16" s="8">
        <v>4752</v>
      </c>
      <c r="F16" s="8">
        <v>4880</v>
      </c>
      <c r="G16" s="8">
        <v>4603</v>
      </c>
      <c r="H16" s="8">
        <v>4669</v>
      </c>
      <c r="I16" s="8">
        <v>4899</v>
      </c>
      <c r="J16" s="8">
        <v>5419</v>
      </c>
      <c r="K16" s="8">
        <v>5903</v>
      </c>
      <c r="L16" s="8">
        <v>5273</v>
      </c>
      <c r="M16" s="8">
        <v>5026</v>
      </c>
      <c r="N16" s="8">
        <v>4631</v>
      </c>
      <c r="O16" s="8">
        <v>4353</v>
      </c>
      <c r="P16" s="8">
        <v>4455</v>
      </c>
      <c r="Q16" s="8">
        <v>4575</v>
      </c>
      <c r="R16" s="8">
        <v>4328</v>
      </c>
      <c r="S16" s="8">
        <v>4638</v>
      </c>
      <c r="T16" s="8">
        <v>4895</v>
      </c>
      <c r="U16" s="8">
        <v>4599</v>
      </c>
      <c r="V16" s="8">
        <v>4756</v>
      </c>
      <c r="W16" s="8">
        <v>2525</v>
      </c>
      <c r="Y16" s="19">
        <f t="shared" si="0"/>
        <v>9.6661575387300899E-2</v>
      </c>
      <c r="Z16" s="19">
        <f t="shared" si="1"/>
        <v>6.8077678376609205E-2</v>
      </c>
    </row>
    <row r="17" spans="1:26" ht="13.5" customHeight="1" x14ac:dyDescent="0.25">
      <c r="A17" s="9" t="s">
        <v>42</v>
      </c>
      <c r="B17" s="5" t="s">
        <v>33</v>
      </c>
      <c r="C17" s="7">
        <v>80591</v>
      </c>
      <c r="D17" s="7">
        <v>81377</v>
      </c>
      <c r="E17" s="7">
        <v>81555</v>
      </c>
      <c r="F17" s="7">
        <v>83327</v>
      </c>
      <c r="G17" s="7">
        <v>82676</v>
      </c>
      <c r="H17" s="7">
        <v>83915</v>
      </c>
      <c r="I17" s="7">
        <v>86053</v>
      </c>
      <c r="J17" s="7">
        <v>87959</v>
      </c>
      <c r="K17" s="7">
        <v>88552</v>
      </c>
      <c r="L17" s="7">
        <v>88287</v>
      </c>
      <c r="M17" s="7">
        <v>80977</v>
      </c>
      <c r="N17" s="7">
        <v>81471</v>
      </c>
      <c r="O17" s="7">
        <v>80540</v>
      </c>
      <c r="P17" s="7">
        <v>81277</v>
      </c>
      <c r="Q17" s="7">
        <v>84067</v>
      </c>
      <c r="R17" s="7">
        <v>87999.012591999999</v>
      </c>
      <c r="S17" s="7">
        <v>91355.473268000002</v>
      </c>
      <c r="T17" s="7">
        <v>95002.366454000003</v>
      </c>
      <c r="U17" s="7">
        <v>99207.418999999994</v>
      </c>
      <c r="V17" s="7">
        <v>102656.618</v>
      </c>
      <c r="W17" s="7">
        <v>81045.141000000003</v>
      </c>
      <c r="Y17" s="19">
        <f t="shared" si="0"/>
        <v>4.789616706580139E-3</v>
      </c>
      <c r="Z17" s="19">
        <f t="shared" si="1"/>
        <v>0.17882104024022538</v>
      </c>
    </row>
    <row r="18" spans="1:26" ht="13.5" customHeight="1" x14ac:dyDescent="0.25">
      <c r="A18" s="6" t="s">
        <v>43</v>
      </c>
      <c r="B18" s="5" t="s">
        <v>33</v>
      </c>
      <c r="C18" s="8">
        <v>69731</v>
      </c>
      <c r="D18" s="8">
        <v>69107</v>
      </c>
      <c r="E18" s="8">
        <v>69227</v>
      </c>
      <c r="F18" s="8">
        <v>69909</v>
      </c>
      <c r="G18" s="8">
        <v>71526</v>
      </c>
      <c r="H18" s="8">
        <v>71653</v>
      </c>
      <c r="I18" s="8">
        <v>72465</v>
      </c>
      <c r="J18" s="8">
        <v>74168</v>
      </c>
      <c r="K18" s="8">
        <v>74266</v>
      </c>
      <c r="L18" s="8">
        <v>73603</v>
      </c>
      <c r="M18" s="8">
        <v>73189</v>
      </c>
      <c r="N18" s="8">
        <v>73502</v>
      </c>
      <c r="O18" s="8">
        <v>74059</v>
      </c>
      <c r="P18" s="8">
        <v>74627</v>
      </c>
      <c r="Q18" s="8">
        <v>73834.550518914999</v>
      </c>
      <c r="R18" s="8">
        <v>74352.075461365996</v>
      </c>
      <c r="S18" s="8">
        <v>73197.317598196998</v>
      </c>
      <c r="T18" s="8" t="s">
        <v>31</v>
      </c>
      <c r="U18" s="8" t="s">
        <v>31</v>
      </c>
      <c r="V18" s="8" t="s">
        <v>31</v>
      </c>
      <c r="W18" s="8" t="s">
        <v>31</v>
      </c>
      <c r="Y18" s="19">
        <f t="shared" si="0"/>
        <v>4.9590569474121986E-2</v>
      </c>
      <c r="Z18" s="19" t="str">
        <f t="shared" si="1"/>
        <v>Dati non disponibili</v>
      </c>
    </row>
    <row r="19" spans="1:26" ht="13.5" customHeight="1" x14ac:dyDescent="0.25">
      <c r="A19" s="6" t="s">
        <v>44</v>
      </c>
      <c r="B19" s="5" t="s">
        <v>33</v>
      </c>
      <c r="C19" s="7">
        <v>66805</v>
      </c>
      <c r="D19" s="7">
        <v>67982</v>
      </c>
      <c r="E19" s="7">
        <v>69318</v>
      </c>
      <c r="F19" s="7">
        <v>70598</v>
      </c>
      <c r="G19" s="7">
        <v>71897</v>
      </c>
      <c r="H19" s="7">
        <v>72928</v>
      </c>
      <c r="I19" s="7">
        <v>73535</v>
      </c>
      <c r="J19" s="7">
        <v>75103</v>
      </c>
      <c r="K19" s="7">
        <v>74992</v>
      </c>
      <c r="L19" s="7">
        <v>75746</v>
      </c>
      <c r="M19" s="7">
        <v>76244</v>
      </c>
      <c r="N19" s="7">
        <v>76912</v>
      </c>
      <c r="O19" s="7">
        <v>76845</v>
      </c>
      <c r="P19" s="7">
        <v>76708</v>
      </c>
      <c r="Q19" s="7">
        <v>76934</v>
      </c>
      <c r="R19" s="7">
        <v>77948</v>
      </c>
      <c r="S19" s="7">
        <v>69130</v>
      </c>
      <c r="T19" s="7">
        <v>79071</v>
      </c>
      <c r="U19" s="7">
        <v>79334</v>
      </c>
      <c r="V19" s="7">
        <v>79624</v>
      </c>
      <c r="W19" s="7">
        <v>73720</v>
      </c>
      <c r="Y19" s="19">
        <f t="shared" si="0"/>
        <v>0.14129181947459021</v>
      </c>
      <c r="Z19" s="19">
        <f t="shared" si="1"/>
        <v>0.18360901130154927</v>
      </c>
    </row>
    <row r="20" spans="1:26" ht="13.5" customHeight="1" x14ac:dyDescent="0.25">
      <c r="A20" s="6" t="s">
        <v>45</v>
      </c>
      <c r="B20" s="5" t="s">
        <v>33</v>
      </c>
      <c r="C20" s="8">
        <v>829307</v>
      </c>
      <c r="D20" s="8">
        <v>855098</v>
      </c>
      <c r="E20" s="8">
        <v>863412</v>
      </c>
      <c r="F20" s="8">
        <v>863314</v>
      </c>
      <c r="G20" s="8">
        <v>865890</v>
      </c>
      <c r="H20" s="8">
        <v>858149</v>
      </c>
      <c r="I20" s="8">
        <v>860469</v>
      </c>
      <c r="J20" s="8">
        <v>867887</v>
      </c>
      <c r="K20" s="8">
        <v>859331</v>
      </c>
      <c r="L20" s="8">
        <v>858998</v>
      </c>
      <c r="M20" s="8">
        <v>866108</v>
      </c>
      <c r="N20" s="8">
        <v>870125</v>
      </c>
      <c r="O20" s="8">
        <v>921728</v>
      </c>
      <c r="P20" s="8">
        <v>925789</v>
      </c>
      <c r="Q20" s="8">
        <v>937118</v>
      </c>
      <c r="R20" s="8">
        <v>947085</v>
      </c>
      <c r="S20" s="8">
        <v>958149</v>
      </c>
      <c r="T20" s="8">
        <v>971363</v>
      </c>
      <c r="U20" s="8">
        <v>966807</v>
      </c>
      <c r="V20" s="8">
        <v>963692</v>
      </c>
      <c r="W20" s="8">
        <v>742229</v>
      </c>
      <c r="Y20" s="19">
        <f t="shared" si="0"/>
        <v>4.4375605173958499E-2</v>
      </c>
      <c r="Z20" s="19">
        <f t="shared" si="1"/>
        <v>0.17129482809140645</v>
      </c>
    </row>
    <row r="21" spans="1:26" ht="13.5" customHeight="1" x14ac:dyDescent="0.25">
      <c r="A21" s="6" t="s">
        <v>46</v>
      </c>
      <c r="B21" s="5" t="s">
        <v>33</v>
      </c>
      <c r="C21" s="7">
        <v>6695</v>
      </c>
      <c r="D21" s="7">
        <v>6470</v>
      </c>
      <c r="E21" s="7">
        <v>6689</v>
      </c>
      <c r="F21" s="7">
        <v>6876</v>
      </c>
      <c r="G21" s="7">
        <v>6116</v>
      </c>
      <c r="H21" s="7">
        <v>5816</v>
      </c>
      <c r="I21" s="7">
        <v>5492</v>
      </c>
      <c r="J21" s="7">
        <v>5627</v>
      </c>
      <c r="K21" s="7">
        <v>6148</v>
      </c>
      <c r="L21" s="7">
        <v>6163</v>
      </c>
      <c r="M21" s="7">
        <v>6822</v>
      </c>
      <c r="N21" s="7">
        <v>7675</v>
      </c>
      <c r="O21" s="7">
        <v>7209</v>
      </c>
      <c r="P21" s="7">
        <v>8024</v>
      </c>
      <c r="Q21" s="7">
        <v>9323</v>
      </c>
      <c r="R21" s="7">
        <v>9441</v>
      </c>
      <c r="S21" s="7">
        <v>9344</v>
      </c>
      <c r="T21" s="7">
        <v>11558</v>
      </c>
      <c r="U21" s="7">
        <v>11762</v>
      </c>
      <c r="V21" s="7">
        <v>11793</v>
      </c>
      <c r="W21" s="7" t="s">
        <v>31</v>
      </c>
      <c r="Y21" s="19">
        <f t="shared" si="0"/>
        <v>1.8969380134428677E-2</v>
      </c>
      <c r="Z21" s="19">
        <f t="shared" si="1"/>
        <v>0.72636295743091861</v>
      </c>
    </row>
    <row r="22" spans="1:26" ht="13.5" customHeight="1" x14ac:dyDescent="0.25">
      <c r="A22" s="6" t="s">
        <v>47</v>
      </c>
      <c r="B22" s="5" t="s">
        <v>29</v>
      </c>
      <c r="C22" s="8">
        <v>4963</v>
      </c>
      <c r="D22" s="8">
        <v>5165</v>
      </c>
      <c r="E22" s="8">
        <v>5321</v>
      </c>
      <c r="F22" s="8">
        <v>5546</v>
      </c>
      <c r="G22" s="8">
        <v>5814</v>
      </c>
      <c r="H22" s="8">
        <v>5965</v>
      </c>
      <c r="I22" s="8">
        <v>6077</v>
      </c>
      <c r="J22" s="8">
        <v>6189</v>
      </c>
      <c r="K22" s="8">
        <v>6242</v>
      </c>
      <c r="L22" s="8">
        <v>6350</v>
      </c>
      <c r="M22" s="8">
        <v>6539</v>
      </c>
      <c r="N22" s="8">
        <v>6690</v>
      </c>
      <c r="O22" s="8">
        <v>6844</v>
      </c>
      <c r="P22" s="8">
        <v>6978</v>
      </c>
      <c r="Q22" s="8">
        <v>7122</v>
      </c>
      <c r="R22" s="8">
        <v>7220.6</v>
      </c>
      <c r="S22" s="8">
        <v>7489.7</v>
      </c>
      <c r="T22" s="8">
        <v>7736.4</v>
      </c>
      <c r="U22" s="8">
        <v>7973.2</v>
      </c>
      <c r="V22" s="8">
        <v>8222</v>
      </c>
      <c r="W22" s="8">
        <v>6102.7380000000003</v>
      </c>
      <c r="Y22" s="19">
        <f t="shared" si="0"/>
        <v>0.3175498690308281</v>
      </c>
      <c r="Z22" s="19">
        <f t="shared" si="1"/>
        <v>0.55881523272214384</v>
      </c>
    </row>
    <row r="23" spans="1:26" ht="13.5" customHeight="1" x14ac:dyDescent="0.25">
      <c r="A23" s="9" t="s">
        <v>48</v>
      </c>
      <c r="B23" s="5" t="s">
        <v>33</v>
      </c>
      <c r="C23" s="7">
        <v>975704</v>
      </c>
      <c r="D23" s="7">
        <v>997054</v>
      </c>
      <c r="E23" s="7">
        <v>1001866</v>
      </c>
      <c r="F23" s="7">
        <v>996493</v>
      </c>
      <c r="G23" s="7">
        <v>1024372</v>
      </c>
      <c r="H23" s="7">
        <v>1016213</v>
      </c>
      <c r="I23" s="7">
        <v>1024047</v>
      </c>
      <c r="J23" s="7">
        <v>1026914</v>
      </c>
      <c r="K23" s="7">
        <v>1033421</v>
      </c>
      <c r="L23" s="7">
        <v>1041947</v>
      </c>
      <c r="M23" s="7">
        <v>1046778</v>
      </c>
      <c r="N23" s="7">
        <v>1057771</v>
      </c>
      <c r="O23" s="7">
        <v>1061115</v>
      </c>
      <c r="P23" s="7">
        <v>1069861</v>
      </c>
      <c r="Q23" s="7">
        <v>1086166</v>
      </c>
      <c r="R23" s="7">
        <v>1100374</v>
      </c>
      <c r="S23" s="7">
        <v>1121952</v>
      </c>
      <c r="T23" s="7">
        <v>1072960</v>
      </c>
      <c r="U23" s="7">
        <v>1076872</v>
      </c>
      <c r="V23" s="7">
        <v>1083247</v>
      </c>
      <c r="W23" s="7" t="s">
        <v>31</v>
      </c>
      <c r="Y23" s="19">
        <f t="shared" si="0"/>
        <v>7.2843813287636408E-2</v>
      </c>
      <c r="Z23" s="19">
        <f t="shared" si="1"/>
        <v>9.9677771127309106E-2</v>
      </c>
    </row>
    <row r="24" spans="1:26" ht="13.5" customHeight="1" x14ac:dyDescent="0.25">
      <c r="A24" s="9" t="s">
        <v>49</v>
      </c>
      <c r="B24" s="5" t="s">
        <v>33</v>
      </c>
      <c r="C24" s="8">
        <v>42086</v>
      </c>
      <c r="D24" s="8">
        <v>42880</v>
      </c>
      <c r="E24" s="8">
        <v>43647</v>
      </c>
      <c r="F24" s="8">
        <v>43603</v>
      </c>
      <c r="G24" s="8">
        <v>44265</v>
      </c>
      <c r="H24" s="8">
        <v>44338</v>
      </c>
      <c r="I24" s="8">
        <v>44120</v>
      </c>
      <c r="J24" s="8">
        <v>44507</v>
      </c>
      <c r="K24" s="8">
        <v>43839</v>
      </c>
      <c r="L24" s="8" t="s">
        <v>31</v>
      </c>
      <c r="M24" s="8" t="s">
        <v>31</v>
      </c>
      <c r="N24" s="8" t="s">
        <v>31</v>
      </c>
      <c r="O24" s="8" t="s">
        <v>31</v>
      </c>
      <c r="P24" s="8" t="s">
        <v>31</v>
      </c>
      <c r="Q24" s="8" t="s">
        <v>31</v>
      </c>
      <c r="R24" s="8" t="s">
        <v>31</v>
      </c>
      <c r="S24" s="8" t="s">
        <v>31</v>
      </c>
      <c r="T24" s="8" t="s">
        <v>31</v>
      </c>
      <c r="U24" s="8" t="s">
        <v>31</v>
      </c>
      <c r="V24" s="8" t="s">
        <v>31</v>
      </c>
      <c r="W24" s="8" t="s">
        <v>31</v>
      </c>
      <c r="Y24" s="19" t="str">
        <f t="shared" si="0"/>
        <v>dati non disponibili</v>
      </c>
      <c r="Z24" s="19" t="str">
        <f t="shared" si="1"/>
        <v>Dati non disponibili</v>
      </c>
    </row>
    <row r="25" spans="1:26" ht="13.5" customHeight="1" x14ac:dyDescent="0.25">
      <c r="A25" s="6" t="s">
        <v>50</v>
      </c>
      <c r="B25" s="5" t="s">
        <v>33</v>
      </c>
      <c r="C25" s="7">
        <v>74315</v>
      </c>
      <c r="D25" s="7">
        <v>74511</v>
      </c>
      <c r="E25" s="7">
        <v>75233</v>
      </c>
      <c r="F25" s="7">
        <v>76408</v>
      </c>
      <c r="G25" s="7">
        <v>78073</v>
      </c>
      <c r="H25" s="7">
        <v>76518</v>
      </c>
      <c r="I25" s="7">
        <v>79214</v>
      </c>
      <c r="J25" s="7">
        <v>79199</v>
      </c>
      <c r="K25" s="7">
        <v>79277</v>
      </c>
      <c r="L25" s="7">
        <v>78550</v>
      </c>
      <c r="M25" s="7">
        <v>76537</v>
      </c>
      <c r="N25" s="7">
        <v>76316</v>
      </c>
      <c r="O25" s="7">
        <v>76467</v>
      </c>
      <c r="P25" s="7">
        <v>76631</v>
      </c>
      <c r="Q25" s="7">
        <v>77900.676999999996</v>
      </c>
      <c r="R25" s="7">
        <v>79829.937600000005</v>
      </c>
      <c r="S25" s="7">
        <v>82630.357099999994</v>
      </c>
      <c r="T25" s="7">
        <v>86476.25</v>
      </c>
      <c r="U25" s="7">
        <v>90376.476800000004</v>
      </c>
      <c r="V25" s="7">
        <v>93507.849900000001</v>
      </c>
      <c r="W25" s="7">
        <v>82004.45</v>
      </c>
      <c r="Y25" s="19">
        <f t="shared" si="0"/>
        <v>2.9899751059678396E-2</v>
      </c>
      <c r="Z25" s="19">
        <f t="shared" si="1"/>
        <v>0.16364462087061832</v>
      </c>
    </row>
    <row r="26" spans="1:26" ht="13.5" customHeight="1" x14ac:dyDescent="0.25">
      <c r="A26" s="6" t="s">
        <v>51</v>
      </c>
      <c r="B26" s="5" t="s">
        <v>29</v>
      </c>
      <c r="C26" s="8">
        <v>4250</v>
      </c>
      <c r="D26" s="8">
        <v>4458</v>
      </c>
      <c r="E26" s="8">
        <v>4583</v>
      </c>
      <c r="F26" s="8">
        <v>4711</v>
      </c>
      <c r="G26" s="8">
        <v>4855</v>
      </c>
      <c r="H26" s="8">
        <v>5145</v>
      </c>
      <c r="I26" s="8">
        <v>5455</v>
      </c>
      <c r="J26" s="8">
        <v>5730</v>
      </c>
      <c r="K26" s="8">
        <v>5587</v>
      </c>
      <c r="L26" s="8">
        <v>5647</v>
      </c>
      <c r="M26" s="8">
        <v>5596</v>
      </c>
      <c r="N26" s="8">
        <v>5392</v>
      </c>
      <c r="O26" s="8">
        <v>5454</v>
      </c>
      <c r="P26" s="8">
        <v>5611</v>
      </c>
      <c r="Q26" s="8">
        <v>5899</v>
      </c>
      <c r="R26" s="8">
        <v>6296</v>
      </c>
      <c r="S26" s="8">
        <v>7301</v>
      </c>
      <c r="T26" s="8">
        <v>7984</v>
      </c>
      <c r="U26" s="8">
        <v>8235</v>
      </c>
      <c r="V26" s="8">
        <v>8139</v>
      </c>
      <c r="W26" s="8" t="s">
        <v>31</v>
      </c>
      <c r="Y26" s="19">
        <f t="shared" si="0"/>
        <v>0.31670588235294117</v>
      </c>
      <c r="Z26" s="19">
        <f t="shared" si="1"/>
        <v>0.87858823529411767</v>
      </c>
    </row>
    <row r="27" spans="1:26" ht="13.5" customHeight="1" x14ac:dyDescent="0.25">
      <c r="A27" s="9" t="s">
        <v>52</v>
      </c>
      <c r="B27" s="5" t="s">
        <v>29</v>
      </c>
      <c r="C27" s="7">
        <v>2534000</v>
      </c>
      <c r="D27" s="7">
        <v>2903900</v>
      </c>
      <c r="E27" s="7">
        <v>3330000</v>
      </c>
      <c r="F27" s="7">
        <v>3611200</v>
      </c>
      <c r="G27" s="7">
        <v>4044700</v>
      </c>
      <c r="H27" s="7">
        <v>4867614</v>
      </c>
      <c r="I27" s="7">
        <v>5352764</v>
      </c>
      <c r="J27" s="7">
        <v>6251956</v>
      </c>
      <c r="K27" s="7">
        <v>7020032</v>
      </c>
      <c r="L27" s="7">
        <v>8095465</v>
      </c>
      <c r="M27" s="7">
        <v>9387508</v>
      </c>
      <c r="N27" s="7">
        <v>10524522</v>
      </c>
      <c r="O27" s="7">
        <v>11491103</v>
      </c>
      <c r="P27" s="7">
        <v>12896412</v>
      </c>
      <c r="Q27" s="7">
        <v>14550190</v>
      </c>
      <c r="R27" s="7">
        <v>16558039</v>
      </c>
      <c r="S27" s="7">
        <v>18645835</v>
      </c>
      <c r="T27" s="7">
        <v>20879333</v>
      </c>
      <c r="U27" s="7" t="s">
        <v>31</v>
      </c>
      <c r="V27" s="7" t="s">
        <v>31</v>
      </c>
      <c r="W27" s="7" t="s">
        <v>31</v>
      </c>
      <c r="Y27" s="19">
        <f t="shared" si="0"/>
        <v>2.704620363062352</v>
      </c>
      <c r="Z27" s="19">
        <f t="shared" si="1"/>
        <v>7.2396736385161802</v>
      </c>
    </row>
    <row r="28" spans="1:26" ht="13.5" customHeight="1" x14ac:dyDescent="0.25">
      <c r="A28" s="6" t="s">
        <v>53</v>
      </c>
      <c r="B28" s="5" t="s">
        <v>33</v>
      </c>
      <c r="C28" s="8">
        <v>854614</v>
      </c>
      <c r="D28" s="8">
        <v>860028</v>
      </c>
      <c r="E28" s="8">
        <v>854634</v>
      </c>
      <c r="F28" s="8">
        <v>854529</v>
      </c>
      <c r="G28" s="8">
        <v>865074</v>
      </c>
      <c r="H28" s="8">
        <v>828056</v>
      </c>
      <c r="I28" s="8">
        <v>829489</v>
      </c>
      <c r="J28" s="8">
        <v>829493</v>
      </c>
      <c r="K28" s="8">
        <v>828321</v>
      </c>
      <c r="L28" s="8">
        <v>869742</v>
      </c>
      <c r="M28" s="8">
        <v>847781</v>
      </c>
      <c r="N28" s="8">
        <v>814617</v>
      </c>
      <c r="O28" s="8">
        <v>726939</v>
      </c>
      <c r="P28" s="8">
        <v>770877</v>
      </c>
      <c r="Q28" s="8">
        <v>795683</v>
      </c>
      <c r="R28" s="8">
        <v>831065</v>
      </c>
      <c r="S28" s="8">
        <v>859033</v>
      </c>
      <c r="T28" s="8">
        <v>900829</v>
      </c>
      <c r="U28" s="8">
        <v>880987</v>
      </c>
      <c r="V28" s="8">
        <v>891949</v>
      </c>
      <c r="W28" s="8">
        <v>22398</v>
      </c>
      <c r="Y28" s="19">
        <f t="shared" si="0"/>
        <v>-7.9954224948339259E-3</v>
      </c>
      <c r="Z28" s="19">
        <f t="shared" si="1"/>
        <v>5.4077045309344339E-2</v>
      </c>
    </row>
    <row r="29" spans="1:26" ht="13.5" customHeight="1" x14ac:dyDescent="0.25">
      <c r="A29" s="6" t="s">
        <v>54</v>
      </c>
      <c r="B29" s="5" t="s">
        <v>33</v>
      </c>
      <c r="C29" s="7">
        <v>1335538</v>
      </c>
      <c r="D29" s="7">
        <v>1339695</v>
      </c>
      <c r="E29" s="7">
        <v>1337651</v>
      </c>
      <c r="F29" s="7">
        <v>1339198</v>
      </c>
      <c r="G29" s="7">
        <v>1332726</v>
      </c>
      <c r="H29" s="7">
        <v>1324220</v>
      </c>
      <c r="I29" s="7">
        <v>1313846</v>
      </c>
      <c r="J29" s="7">
        <v>1324606</v>
      </c>
      <c r="K29" s="7">
        <v>1310492</v>
      </c>
      <c r="L29" s="7">
        <v>1292485</v>
      </c>
      <c r="M29" s="7">
        <v>1270417</v>
      </c>
      <c r="N29" s="7">
        <v>1262640</v>
      </c>
      <c r="O29" s="7">
        <v>1296553</v>
      </c>
      <c r="P29" s="7">
        <v>1304182</v>
      </c>
      <c r="Q29" s="7">
        <v>1290292</v>
      </c>
      <c r="R29" s="7">
        <v>1307421</v>
      </c>
      <c r="S29" s="7">
        <v>1323278</v>
      </c>
      <c r="T29" s="7">
        <v>1342330</v>
      </c>
      <c r="U29" s="7">
        <v>1359535</v>
      </c>
      <c r="V29" s="7">
        <v>1356309</v>
      </c>
      <c r="W29" s="7" t="s">
        <v>31</v>
      </c>
      <c r="Y29" s="19">
        <f t="shared" si="0"/>
        <v>-4.8760125133092434E-2</v>
      </c>
      <c r="Z29" s="19">
        <f t="shared" si="1"/>
        <v>5.0855909753223048E-3</v>
      </c>
    </row>
    <row r="30" spans="1:26" ht="13.5" customHeight="1" x14ac:dyDescent="0.25">
      <c r="A30" s="6" t="s">
        <v>55</v>
      </c>
      <c r="B30" s="5" t="s">
        <v>33</v>
      </c>
      <c r="C30" s="8" t="s">
        <v>31</v>
      </c>
      <c r="D30" s="8">
        <v>326676</v>
      </c>
      <c r="E30" s="8">
        <v>296884</v>
      </c>
      <c r="F30" s="8">
        <v>289844</v>
      </c>
      <c r="G30" s="8">
        <v>242932</v>
      </c>
      <c r="H30" s="8">
        <v>255420</v>
      </c>
      <c r="I30" s="8">
        <v>259865</v>
      </c>
      <c r="J30" s="8">
        <v>260888</v>
      </c>
      <c r="K30" s="8">
        <v>363426</v>
      </c>
      <c r="L30" s="8">
        <v>366276</v>
      </c>
      <c r="M30" s="8">
        <v>437244</v>
      </c>
      <c r="N30" s="8">
        <v>426362</v>
      </c>
      <c r="O30" s="8">
        <v>425279</v>
      </c>
      <c r="P30" s="8">
        <v>426281</v>
      </c>
      <c r="Q30" s="8">
        <v>436376</v>
      </c>
      <c r="R30" s="8">
        <v>446415</v>
      </c>
      <c r="S30" s="8">
        <v>460790</v>
      </c>
      <c r="T30" s="8">
        <v>471818</v>
      </c>
      <c r="U30" s="8">
        <v>479553</v>
      </c>
      <c r="V30" s="8">
        <v>492278</v>
      </c>
      <c r="W30" s="8" t="s">
        <v>31</v>
      </c>
      <c r="Y30" s="19" t="str">
        <f t="shared" si="0"/>
        <v>dati non disponibili</v>
      </c>
      <c r="Z30" s="19" t="str">
        <f t="shared" si="1"/>
        <v>Dati non disponibili</v>
      </c>
    </row>
    <row r="31" spans="1:26" ht="13.5" customHeight="1" x14ac:dyDescent="0.25">
      <c r="A31" s="6" t="s">
        <v>56</v>
      </c>
      <c r="B31" s="5" t="s">
        <v>33</v>
      </c>
      <c r="C31" s="7" t="s">
        <v>31</v>
      </c>
      <c r="D31" s="7" t="s">
        <v>31</v>
      </c>
      <c r="E31" s="7">
        <v>19040</v>
      </c>
      <c r="F31" s="7">
        <v>22408</v>
      </c>
      <c r="G31" s="7">
        <v>29382</v>
      </c>
      <c r="H31" s="7">
        <v>38488</v>
      </c>
      <c r="I31" s="7">
        <v>43186</v>
      </c>
      <c r="J31" s="7">
        <v>42698</v>
      </c>
      <c r="K31" s="7">
        <v>41341</v>
      </c>
      <c r="L31" s="7">
        <v>38794</v>
      </c>
      <c r="M31" s="7">
        <v>35290</v>
      </c>
      <c r="N31" s="7">
        <v>32697</v>
      </c>
      <c r="O31" s="7">
        <v>36981</v>
      </c>
      <c r="P31" s="7">
        <v>36237</v>
      </c>
      <c r="Q31" s="7">
        <v>27411</v>
      </c>
      <c r="R31" s="7">
        <v>27683</v>
      </c>
      <c r="S31" s="7">
        <v>28611</v>
      </c>
      <c r="T31" s="7">
        <v>34259</v>
      </c>
      <c r="U31" s="7">
        <v>33170</v>
      </c>
      <c r="V31" s="7" t="s">
        <v>31</v>
      </c>
      <c r="W31" s="7" t="s">
        <v>31</v>
      </c>
      <c r="Y31" s="19" t="str">
        <f t="shared" si="0"/>
        <v>dati non disponibili</v>
      </c>
      <c r="Z31" s="19" t="str">
        <f t="shared" si="1"/>
        <v>Dati non disponibili</v>
      </c>
    </row>
    <row r="32" spans="1:26" ht="13.5" customHeight="1" x14ac:dyDescent="0.25">
      <c r="A32" s="6" t="s">
        <v>57</v>
      </c>
      <c r="B32" s="5" t="s">
        <v>33</v>
      </c>
      <c r="C32" s="8" t="s">
        <v>31</v>
      </c>
      <c r="D32" s="8" t="s">
        <v>31</v>
      </c>
      <c r="E32" s="8" t="s">
        <v>31</v>
      </c>
      <c r="F32" s="8" t="s">
        <v>31</v>
      </c>
      <c r="G32" s="8" t="s">
        <v>31</v>
      </c>
      <c r="H32" s="8" t="s">
        <v>31</v>
      </c>
      <c r="I32" s="8" t="s">
        <v>31</v>
      </c>
      <c r="J32" s="8" t="s">
        <v>31</v>
      </c>
      <c r="K32" s="8" t="s">
        <v>31</v>
      </c>
      <c r="L32" s="8" t="s">
        <v>31</v>
      </c>
      <c r="M32" s="8" t="s">
        <v>31</v>
      </c>
      <c r="N32" s="8" t="s">
        <v>31</v>
      </c>
      <c r="O32" s="8" t="s">
        <v>31</v>
      </c>
      <c r="P32" s="8" t="s">
        <v>31</v>
      </c>
      <c r="Q32" s="8">
        <v>1939.6382437893999</v>
      </c>
      <c r="R32" s="8">
        <v>1953.8873719776</v>
      </c>
      <c r="S32" s="8">
        <v>1968.1365001658</v>
      </c>
      <c r="T32" s="8">
        <v>1982.3856283539999</v>
      </c>
      <c r="U32" s="8" t="s">
        <v>31</v>
      </c>
      <c r="V32" s="8" t="s">
        <v>31</v>
      </c>
      <c r="W32" s="8" t="s">
        <v>31</v>
      </c>
      <c r="Y32" s="19" t="str">
        <f t="shared" si="0"/>
        <v>dati non disponibili</v>
      </c>
      <c r="Z32" s="19" t="str">
        <f t="shared" si="1"/>
        <v>Dati non disponibili</v>
      </c>
    </row>
    <row r="33" spans="1:26" ht="13.5" customHeight="1" x14ac:dyDescent="0.25">
      <c r="A33" s="6" t="s">
        <v>58</v>
      </c>
      <c r="B33" s="5" t="s">
        <v>29</v>
      </c>
      <c r="C33" s="7">
        <v>381782</v>
      </c>
      <c r="D33" s="7">
        <v>389396</v>
      </c>
      <c r="E33" s="7">
        <v>393269</v>
      </c>
      <c r="F33" s="7">
        <v>399078</v>
      </c>
      <c r="G33" s="7">
        <v>410074</v>
      </c>
      <c r="H33" s="7">
        <v>422988</v>
      </c>
      <c r="I33" s="7">
        <v>437075</v>
      </c>
      <c r="J33" s="7">
        <v>450001</v>
      </c>
      <c r="K33" s="7">
        <v>464043</v>
      </c>
      <c r="L33" s="7">
        <v>437349</v>
      </c>
      <c r="M33" s="7">
        <v>452876</v>
      </c>
      <c r="N33" s="7">
        <v>466491</v>
      </c>
      <c r="O33" s="7">
        <v>481660</v>
      </c>
      <c r="P33" s="7">
        <v>485812</v>
      </c>
      <c r="Q33" s="7">
        <v>495278</v>
      </c>
      <c r="R33" s="7">
        <v>509909</v>
      </c>
      <c r="S33" s="7">
        <v>519849</v>
      </c>
      <c r="T33" s="7">
        <v>530244</v>
      </c>
      <c r="U33" s="7">
        <v>540194</v>
      </c>
      <c r="V33" s="7">
        <v>537270</v>
      </c>
      <c r="W33" s="7">
        <v>327021</v>
      </c>
      <c r="Y33" s="19">
        <f t="shared" si="0"/>
        <v>0.18621621763205179</v>
      </c>
      <c r="Z33" s="19">
        <f t="shared" si="1"/>
        <v>0.38886589729217197</v>
      </c>
    </row>
    <row r="34" spans="1:26" ht="13.5" customHeight="1" x14ac:dyDescent="0.25">
      <c r="A34" s="9" t="s">
        <v>59</v>
      </c>
      <c r="B34" s="5" t="s">
        <v>29</v>
      </c>
      <c r="C34" s="8">
        <v>1336</v>
      </c>
      <c r="D34" s="8">
        <v>1394</v>
      </c>
      <c r="E34" s="8">
        <v>1653</v>
      </c>
      <c r="F34" s="8">
        <v>1992</v>
      </c>
      <c r="G34" s="8">
        <v>2295</v>
      </c>
      <c r="H34" s="8">
        <v>2414</v>
      </c>
      <c r="I34" s="8">
        <v>2677</v>
      </c>
      <c r="J34" s="8">
        <v>2943</v>
      </c>
      <c r="K34" s="8">
        <v>3085</v>
      </c>
      <c r="L34" s="8">
        <v>2723</v>
      </c>
      <c r="M34" s="8">
        <v>2816</v>
      </c>
      <c r="N34" s="8">
        <v>3096</v>
      </c>
      <c r="O34" s="8">
        <v>3182</v>
      </c>
      <c r="P34" s="8">
        <v>3334</v>
      </c>
      <c r="Q34" s="8">
        <v>2977</v>
      </c>
      <c r="R34" s="8">
        <v>3015</v>
      </c>
      <c r="S34" s="8">
        <v>3128</v>
      </c>
      <c r="T34" s="8">
        <v>3231</v>
      </c>
      <c r="U34" s="8">
        <v>3469.3</v>
      </c>
      <c r="V34" s="8">
        <v>3586.4</v>
      </c>
      <c r="W34" s="8">
        <v>1783.95</v>
      </c>
      <c r="Y34" s="19">
        <f t="shared" si="0"/>
        <v>1.1077844311377245</v>
      </c>
      <c r="Z34" s="19">
        <f t="shared" si="1"/>
        <v>1.4184131736526946</v>
      </c>
    </row>
    <row r="35" spans="1:26" ht="13.5" customHeight="1" x14ac:dyDescent="0.25">
      <c r="A35" s="6" t="s">
        <v>60</v>
      </c>
      <c r="B35" s="5" t="s">
        <v>29</v>
      </c>
      <c r="C35" s="7" t="s">
        <v>31</v>
      </c>
      <c r="D35" s="7">
        <v>349</v>
      </c>
      <c r="E35" s="7">
        <v>313</v>
      </c>
      <c r="F35" s="7">
        <v>291</v>
      </c>
      <c r="G35" s="7">
        <v>231</v>
      </c>
      <c r="H35" s="7">
        <v>208</v>
      </c>
      <c r="I35" s="7">
        <v>247</v>
      </c>
      <c r="J35" s="7">
        <v>251</v>
      </c>
      <c r="K35" s="7">
        <v>248</v>
      </c>
      <c r="L35" s="7">
        <v>201</v>
      </c>
      <c r="M35" s="7">
        <v>172</v>
      </c>
      <c r="N35" s="7">
        <v>145</v>
      </c>
      <c r="O35" s="7">
        <v>173</v>
      </c>
      <c r="P35" s="7">
        <v>182</v>
      </c>
      <c r="Q35" s="7">
        <v>184</v>
      </c>
      <c r="R35" s="7">
        <v>191</v>
      </c>
      <c r="S35" s="7">
        <v>198</v>
      </c>
      <c r="T35" s="7">
        <v>174</v>
      </c>
      <c r="U35" s="7" t="s">
        <v>31</v>
      </c>
      <c r="V35" s="7" t="s">
        <v>31</v>
      </c>
      <c r="W35" s="7" t="s">
        <v>31</v>
      </c>
      <c r="Y35" s="19" t="str">
        <f t="shared" si="0"/>
        <v>dati non disponibili</v>
      </c>
      <c r="Z35" s="19" t="str">
        <f t="shared" si="1"/>
        <v>Dati non disponibili</v>
      </c>
    </row>
    <row r="36" spans="1:26" ht="13.5" customHeight="1" x14ac:dyDescent="0.25">
      <c r="A36" s="6" t="s">
        <v>61</v>
      </c>
      <c r="B36" s="5" t="s">
        <v>33</v>
      </c>
      <c r="C36" s="8">
        <v>171953</v>
      </c>
      <c r="D36" s="8">
        <v>172583</v>
      </c>
      <c r="E36" s="8">
        <v>175127</v>
      </c>
      <c r="F36" s="8">
        <v>176200</v>
      </c>
      <c r="G36" s="8">
        <v>181528</v>
      </c>
      <c r="H36" s="8">
        <v>179564</v>
      </c>
      <c r="I36" s="8">
        <v>179519</v>
      </c>
      <c r="J36" s="8">
        <v>182151</v>
      </c>
      <c r="K36" s="8">
        <v>178549</v>
      </c>
      <c r="L36" s="8" t="s">
        <v>31</v>
      </c>
      <c r="M36" s="8" t="s">
        <v>31</v>
      </c>
      <c r="N36" s="8" t="s">
        <v>31</v>
      </c>
      <c r="O36" s="8" t="s">
        <v>31</v>
      </c>
      <c r="P36" s="8" t="s">
        <v>31</v>
      </c>
      <c r="Q36" s="8" t="s">
        <v>31</v>
      </c>
      <c r="R36" s="8" t="s">
        <v>31</v>
      </c>
      <c r="S36" s="8" t="s">
        <v>31</v>
      </c>
      <c r="T36" s="8" t="s">
        <v>31</v>
      </c>
      <c r="U36" s="8" t="s">
        <v>31</v>
      </c>
      <c r="V36" s="8" t="s">
        <v>31</v>
      </c>
      <c r="W36" s="8" t="s">
        <v>31</v>
      </c>
      <c r="Y36" s="19" t="str">
        <f t="shared" si="0"/>
        <v>dati non disponibili</v>
      </c>
      <c r="Z36" s="19" t="str">
        <f t="shared" si="1"/>
        <v>Dati non disponibili</v>
      </c>
    </row>
    <row r="37" spans="1:26" ht="13.5" customHeight="1" x14ac:dyDescent="0.25">
      <c r="A37" s="6" t="s">
        <v>62</v>
      </c>
      <c r="B37" s="5" t="s">
        <v>33</v>
      </c>
      <c r="C37" s="7" t="s">
        <v>31</v>
      </c>
      <c r="D37" s="7" t="s">
        <v>31</v>
      </c>
      <c r="E37" s="7" t="s">
        <v>31</v>
      </c>
      <c r="F37" s="7" t="s">
        <v>31</v>
      </c>
      <c r="G37" s="7" t="s">
        <v>31</v>
      </c>
      <c r="H37" s="7">
        <v>48622.879999999997</v>
      </c>
      <c r="I37" s="7">
        <v>48507.64</v>
      </c>
      <c r="J37" s="7">
        <v>48367.23</v>
      </c>
      <c r="K37" s="7">
        <v>48817.440000000002</v>
      </c>
      <c r="L37" s="7">
        <v>48028.54</v>
      </c>
      <c r="M37" s="7">
        <v>46994.78</v>
      </c>
      <c r="N37" s="7">
        <v>47782.34</v>
      </c>
      <c r="O37" s="7">
        <v>47903.12</v>
      </c>
      <c r="P37" s="7">
        <v>48988.480000000003</v>
      </c>
      <c r="Q37" s="7" t="s">
        <v>31</v>
      </c>
      <c r="R37" s="7" t="s">
        <v>31</v>
      </c>
      <c r="S37" s="7" t="s">
        <v>31</v>
      </c>
      <c r="T37" s="7">
        <v>48309.24</v>
      </c>
      <c r="U37" s="7">
        <v>50788.65</v>
      </c>
      <c r="V37" s="7">
        <v>51896.47</v>
      </c>
      <c r="W37" s="7" t="s">
        <v>31</v>
      </c>
      <c r="Y37" s="19" t="str">
        <f t="shared" si="0"/>
        <v>dati non disponibili</v>
      </c>
      <c r="Z37" s="19" t="str">
        <f t="shared" si="1"/>
        <v>Dati non disponibili</v>
      </c>
    </row>
    <row r="38" spans="1:26" ht="13.5" customHeight="1" x14ac:dyDescent="0.25">
      <c r="A38" s="6" t="s">
        <v>63</v>
      </c>
      <c r="B38" s="5" t="s">
        <v>33</v>
      </c>
      <c r="C38" s="8">
        <v>58667</v>
      </c>
      <c r="D38" s="8">
        <v>59735</v>
      </c>
      <c r="E38" s="8">
        <v>60601</v>
      </c>
      <c r="F38" s="8">
        <v>60903</v>
      </c>
      <c r="G38" s="8">
        <v>61256</v>
      </c>
      <c r="H38" s="8">
        <v>61062</v>
      </c>
      <c r="I38" s="8">
        <v>62028</v>
      </c>
      <c r="J38" s="8">
        <v>63901</v>
      </c>
      <c r="K38" s="8">
        <v>65210</v>
      </c>
      <c r="L38" s="8">
        <v>65824</v>
      </c>
      <c r="M38" s="8">
        <v>65852</v>
      </c>
      <c r="N38" s="8">
        <v>66777</v>
      </c>
      <c r="O38" s="8">
        <v>67574</v>
      </c>
      <c r="P38" s="8">
        <v>68484</v>
      </c>
      <c r="Q38" s="8">
        <v>70713</v>
      </c>
      <c r="R38" s="8">
        <v>72344</v>
      </c>
      <c r="S38" s="8">
        <v>72946</v>
      </c>
      <c r="T38" s="8">
        <v>74132</v>
      </c>
      <c r="U38" s="8">
        <v>74853</v>
      </c>
      <c r="V38" s="8">
        <v>75494</v>
      </c>
      <c r="W38" s="8">
        <v>67403</v>
      </c>
      <c r="Y38" s="19">
        <f t="shared" si="0"/>
        <v>0.12247089505173266</v>
      </c>
      <c r="Z38" s="19">
        <f t="shared" si="1"/>
        <v>0.26360645678149558</v>
      </c>
    </row>
    <row r="39" spans="1:26" ht="13.5" customHeight="1" x14ac:dyDescent="0.25">
      <c r="A39" s="6" t="s">
        <v>64</v>
      </c>
      <c r="B39" s="5" t="s">
        <v>33</v>
      </c>
      <c r="C39" s="7">
        <v>213465</v>
      </c>
      <c r="D39" s="7">
        <v>210206</v>
      </c>
      <c r="E39" s="7">
        <v>208624</v>
      </c>
      <c r="F39" s="7">
        <v>212582</v>
      </c>
      <c r="G39" s="7">
        <v>216585</v>
      </c>
      <c r="H39" s="7">
        <v>219622</v>
      </c>
      <c r="I39" s="7">
        <v>223841</v>
      </c>
      <c r="J39" s="7">
        <v>229818</v>
      </c>
      <c r="K39" s="7">
        <v>240538</v>
      </c>
      <c r="L39" s="7">
        <v>245298</v>
      </c>
      <c r="M39" s="7">
        <v>248382</v>
      </c>
      <c r="N39" s="7">
        <v>247406</v>
      </c>
      <c r="O39" s="7">
        <v>246569</v>
      </c>
      <c r="P39" s="7">
        <v>247914</v>
      </c>
      <c r="Q39" s="7">
        <v>252205</v>
      </c>
      <c r="R39" s="7">
        <v>255517</v>
      </c>
      <c r="S39" s="7">
        <v>269267</v>
      </c>
      <c r="T39" s="7">
        <v>277929</v>
      </c>
      <c r="U39" s="7">
        <v>289429</v>
      </c>
      <c r="V39" s="7">
        <v>302772</v>
      </c>
      <c r="W39" s="7">
        <v>255998</v>
      </c>
      <c r="Y39" s="19">
        <f t="shared" si="0"/>
        <v>0.16357248260839014</v>
      </c>
      <c r="Z39" s="19">
        <f t="shared" si="1"/>
        <v>0.30198861640081515</v>
      </c>
    </row>
    <row r="40" spans="1:26" ht="13.5" customHeight="1" x14ac:dyDescent="0.25">
      <c r="A40" s="6" t="s">
        <v>65</v>
      </c>
      <c r="B40" s="5" t="s">
        <v>33</v>
      </c>
      <c r="C40" s="8">
        <v>98038</v>
      </c>
      <c r="D40" s="8">
        <v>98908</v>
      </c>
      <c r="E40" s="8">
        <v>99506</v>
      </c>
      <c r="F40" s="8">
        <v>100126</v>
      </c>
      <c r="G40" s="8">
        <v>101442</v>
      </c>
      <c r="H40" s="8">
        <v>101271</v>
      </c>
      <c r="I40" s="8">
        <v>101078</v>
      </c>
      <c r="J40" s="8">
        <v>101709</v>
      </c>
      <c r="K40" s="8">
        <v>100969</v>
      </c>
      <c r="L40" s="8" t="s">
        <v>31</v>
      </c>
      <c r="M40" s="8" t="s">
        <v>31</v>
      </c>
      <c r="N40" s="8" t="s">
        <v>31</v>
      </c>
      <c r="O40" s="8" t="s">
        <v>31</v>
      </c>
      <c r="P40" s="8" t="s">
        <v>31</v>
      </c>
      <c r="Q40" s="8" t="s">
        <v>31</v>
      </c>
      <c r="R40" s="8" t="s">
        <v>31</v>
      </c>
      <c r="S40" s="8" t="s">
        <v>31</v>
      </c>
      <c r="T40" s="8" t="s">
        <v>31</v>
      </c>
      <c r="U40" s="8" t="s">
        <v>31</v>
      </c>
      <c r="V40" s="8" t="s">
        <v>31</v>
      </c>
      <c r="W40" s="8" t="s">
        <v>31</v>
      </c>
      <c r="Y40" s="19" t="str">
        <f t="shared" si="0"/>
        <v>dati non disponibili</v>
      </c>
      <c r="Z40" s="19" t="str">
        <f t="shared" si="1"/>
        <v>Dati non disponibili</v>
      </c>
    </row>
    <row r="41" spans="1:26" ht="13.5" customHeight="1" x14ac:dyDescent="0.25">
      <c r="A41" s="6" t="s">
        <v>66</v>
      </c>
      <c r="B41" s="5" t="s">
        <v>33</v>
      </c>
      <c r="C41" s="7">
        <v>340650</v>
      </c>
      <c r="D41" s="7">
        <v>329817</v>
      </c>
      <c r="E41" s="7">
        <v>323306</v>
      </c>
      <c r="F41" s="7">
        <v>323368</v>
      </c>
      <c r="G41" s="7">
        <v>332734</v>
      </c>
      <c r="H41" s="7">
        <v>314224</v>
      </c>
      <c r="I41" s="7">
        <v>313549</v>
      </c>
      <c r="J41" s="7">
        <v>323759</v>
      </c>
      <c r="K41" s="7">
        <v>327769</v>
      </c>
      <c r="L41" s="7">
        <v>292767</v>
      </c>
      <c r="M41" s="7">
        <v>279513</v>
      </c>
      <c r="N41" s="7">
        <v>278309</v>
      </c>
      <c r="O41" s="7">
        <v>277918</v>
      </c>
      <c r="P41" s="7">
        <v>264896</v>
      </c>
      <c r="Q41" s="7">
        <v>257380</v>
      </c>
      <c r="R41" s="7">
        <v>247266</v>
      </c>
      <c r="S41" s="7">
        <v>249047</v>
      </c>
      <c r="T41" s="7">
        <v>246538</v>
      </c>
      <c r="U41" s="7">
        <v>252081</v>
      </c>
      <c r="V41" s="7">
        <v>255531</v>
      </c>
      <c r="W41" s="7">
        <v>166794.1</v>
      </c>
      <c r="Y41" s="19">
        <f t="shared" si="0"/>
        <v>-0.17947159841479524</v>
      </c>
      <c r="Z41" s="19">
        <f t="shared" si="1"/>
        <v>-0.2762718332599442</v>
      </c>
    </row>
    <row r="42" spans="1:26" ht="13.5" customHeight="1" x14ac:dyDescent="0.25">
      <c r="A42" s="9" t="s">
        <v>67</v>
      </c>
      <c r="B42" s="5" t="s">
        <v>29</v>
      </c>
      <c r="C42" s="8">
        <v>35234</v>
      </c>
      <c r="D42" s="8">
        <v>35114</v>
      </c>
      <c r="E42" s="8">
        <v>35896</v>
      </c>
      <c r="F42" s="8">
        <v>35297</v>
      </c>
      <c r="G42" s="8">
        <v>34442</v>
      </c>
      <c r="H42" s="8">
        <v>35746</v>
      </c>
      <c r="I42" s="8">
        <v>35949</v>
      </c>
      <c r="J42" s="8">
        <v>35896</v>
      </c>
      <c r="K42" s="8">
        <v>35258</v>
      </c>
      <c r="L42" s="8">
        <v>33979</v>
      </c>
      <c r="M42" s="8">
        <v>34330</v>
      </c>
      <c r="N42" s="8">
        <v>34656</v>
      </c>
      <c r="O42" s="8">
        <v>34694</v>
      </c>
      <c r="P42" s="8">
        <v>34806</v>
      </c>
      <c r="Q42" s="8">
        <v>35115</v>
      </c>
      <c r="R42" s="8">
        <v>36210</v>
      </c>
      <c r="S42" s="8">
        <v>37260</v>
      </c>
      <c r="T42" s="8">
        <v>37923</v>
      </c>
      <c r="U42" s="8">
        <v>38614</v>
      </c>
      <c r="V42" s="8">
        <v>38896</v>
      </c>
      <c r="W42" s="8">
        <v>5922</v>
      </c>
      <c r="Y42" s="19">
        <f t="shared" si="0"/>
        <v>-2.5657035817676109E-2</v>
      </c>
      <c r="Z42" s="19">
        <f t="shared" si="1"/>
        <v>7.6318328886870637E-2</v>
      </c>
    </row>
    <row r="43" spans="1:26" ht="13.5" customHeight="1" x14ac:dyDescent="0.25">
      <c r="A43" s="6" t="s">
        <v>68</v>
      </c>
      <c r="B43" s="5" t="s">
        <v>33</v>
      </c>
      <c r="C43" s="7">
        <v>24532</v>
      </c>
      <c r="D43" s="7">
        <v>24909</v>
      </c>
      <c r="E43" s="7">
        <v>25375</v>
      </c>
      <c r="F43" s="7">
        <v>25554</v>
      </c>
      <c r="G43" s="7">
        <v>26024</v>
      </c>
      <c r="H43" s="7">
        <v>26348</v>
      </c>
      <c r="I43" s="7">
        <v>26932</v>
      </c>
      <c r="J43" s="7">
        <v>28402</v>
      </c>
      <c r="K43" s="7">
        <v>28858</v>
      </c>
      <c r="L43" s="7">
        <v>29811</v>
      </c>
      <c r="M43" s="7">
        <v>29632</v>
      </c>
      <c r="N43" s="7" t="s">
        <v>31</v>
      </c>
      <c r="O43" s="7" t="s">
        <v>31</v>
      </c>
      <c r="P43" s="7" t="s">
        <v>31</v>
      </c>
      <c r="Q43" s="7" t="s">
        <v>31</v>
      </c>
      <c r="R43" s="7" t="s">
        <v>31</v>
      </c>
      <c r="S43" s="7" t="s">
        <v>31</v>
      </c>
      <c r="T43" s="7" t="s">
        <v>31</v>
      </c>
      <c r="U43" s="7" t="s">
        <v>31</v>
      </c>
      <c r="V43" s="7" t="s">
        <v>31</v>
      </c>
      <c r="W43" s="7" t="s">
        <v>31</v>
      </c>
      <c r="Y43" s="19">
        <f t="shared" si="0"/>
        <v>0.20789173324637208</v>
      </c>
      <c r="Z43" s="19" t="str">
        <f t="shared" si="1"/>
        <v>Dati non disponibili</v>
      </c>
    </row>
    <row r="44" spans="1:26" ht="13.5" customHeight="1" x14ac:dyDescent="0.25">
      <c r="A44" s="6" t="s">
        <v>69</v>
      </c>
      <c r="B44" s="5" t="s">
        <v>33</v>
      </c>
      <c r="C44" s="8">
        <v>350407</v>
      </c>
      <c r="D44" s="8">
        <v>357348</v>
      </c>
      <c r="E44" s="8">
        <v>383787</v>
      </c>
      <c r="F44" s="8">
        <v>392264</v>
      </c>
      <c r="G44" s="8">
        <v>404036</v>
      </c>
      <c r="H44" s="8">
        <v>412597</v>
      </c>
      <c r="I44" s="8">
        <v>412411</v>
      </c>
      <c r="J44" s="8">
        <v>424313</v>
      </c>
      <c r="K44" s="8">
        <v>427444</v>
      </c>
      <c r="L44" s="8">
        <v>430581</v>
      </c>
      <c r="M44" s="8">
        <v>414987</v>
      </c>
      <c r="N44" s="8">
        <v>412558</v>
      </c>
      <c r="O44" s="8">
        <v>398052</v>
      </c>
      <c r="P44" s="8">
        <v>394163</v>
      </c>
      <c r="Q44" s="8">
        <v>373245</v>
      </c>
      <c r="R44" s="8">
        <v>390084</v>
      </c>
      <c r="S44" s="8">
        <v>404313</v>
      </c>
      <c r="T44" s="8">
        <v>390855</v>
      </c>
      <c r="U44" s="8">
        <v>401178</v>
      </c>
      <c r="V44" s="8">
        <v>404090</v>
      </c>
      <c r="W44" s="8" t="s">
        <v>31</v>
      </c>
      <c r="Y44" s="19">
        <f t="shared" si="0"/>
        <v>0.18429997117637489</v>
      </c>
      <c r="Z44" s="19">
        <f t="shared" si="1"/>
        <v>0.11543148396008071</v>
      </c>
    </row>
    <row r="45" spans="1:26" ht="13.5" customHeight="1" x14ac:dyDescent="0.25">
      <c r="A45" s="6" t="s">
        <v>70</v>
      </c>
      <c r="B45" s="5" t="s">
        <v>33</v>
      </c>
      <c r="C45" s="7">
        <v>121516</v>
      </c>
      <c r="D45" s="7">
        <v>123196</v>
      </c>
      <c r="E45" s="7">
        <v>125218</v>
      </c>
      <c r="F45" s="7">
        <v>125918</v>
      </c>
      <c r="G45" s="7">
        <v>126735</v>
      </c>
      <c r="H45" s="7">
        <v>126646</v>
      </c>
      <c r="I45" s="7">
        <v>127568</v>
      </c>
      <c r="J45" s="7">
        <v>130432</v>
      </c>
      <c r="K45" s="7">
        <v>130306</v>
      </c>
      <c r="L45" s="7">
        <v>129981</v>
      </c>
      <c r="M45" s="7">
        <v>129090</v>
      </c>
      <c r="N45" s="7">
        <v>130672</v>
      </c>
      <c r="O45" s="7">
        <v>130271</v>
      </c>
      <c r="P45" s="7">
        <v>130410</v>
      </c>
      <c r="Q45" s="7">
        <v>132785</v>
      </c>
      <c r="R45" s="7">
        <v>135042</v>
      </c>
      <c r="S45" s="7">
        <v>117043</v>
      </c>
      <c r="T45" s="7">
        <v>119419</v>
      </c>
      <c r="U45" s="7">
        <v>120620.79824726</v>
      </c>
      <c r="V45" s="7">
        <v>121109.20723412</v>
      </c>
      <c r="W45" s="7">
        <v>107890</v>
      </c>
      <c r="Y45" s="19">
        <f t="shared" si="0"/>
        <v>6.2329240593831263E-2</v>
      </c>
      <c r="Z45" s="19">
        <f t="shared" si="1"/>
        <v>-1.7256986734257216E-2</v>
      </c>
    </row>
    <row r="46" spans="1:26" ht="13.5" customHeight="1" x14ac:dyDescent="0.25">
      <c r="A46" s="6" t="s">
        <v>71</v>
      </c>
      <c r="B46" s="5" t="s">
        <v>33</v>
      </c>
      <c r="C46" s="8">
        <v>93119</v>
      </c>
      <c r="D46" s="8">
        <v>94410</v>
      </c>
      <c r="E46" s="8">
        <v>96150</v>
      </c>
      <c r="F46" s="8">
        <v>97283</v>
      </c>
      <c r="G46" s="8">
        <v>98501</v>
      </c>
      <c r="H46" s="8">
        <v>100081</v>
      </c>
      <c r="I46" s="8">
        <v>101361</v>
      </c>
      <c r="J46" s="8">
        <v>103191</v>
      </c>
      <c r="K46" s="8">
        <v>105402.68420978</v>
      </c>
      <c r="L46" s="8">
        <v>108810.25900814999</v>
      </c>
      <c r="M46" s="8">
        <v>111596.38732119001</v>
      </c>
      <c r="N46" s="8">
        <v>112871.14941234</v>
      </c>
      <c r="O46" s="8">
        <v>114249.57077969</v>
      </c>
      <c r="P46" s="8">
        <v>115809.44048167</v>
      </c>
      <c r="Q46" s="8">
        <v>117730.36984897</v>
      </c>
      <c r="R46" s="8">
        <v>119547.08360765</v>
      </c>
      <c r="S46" s="8">
        <v>122087.70723840001</v>
      </c>
      <c r="T46" s="8">
        <v>123968.541618</v>
      </c>
      <c r="U46" s="8">
        <v>124944.24281708999</v>
      </c>
      <c r="V46" s="8">
        <v>127023.7103624</v>
      </c>
      <c r="W46" s="8" t="s">
        <v>31</v>
      </c>
      <c r="Y46" s="19">
        <f t="shared" si="0"/>
        <v>0.19842768201108266</v>
      </c>
      <c r="Z46" s="19">
        <f t="shared" si="1"/>
        <v>0.33129159052395324</v>
      </c>
    </row>
    <row r="47" spans="1:26" ht="13.5" customHeight="1" x14ac:dyDescent="0.25">
      <c r="A47" s="6" t="s">
        <v>72</v>
      </c>
      <c r="B47" s="5" t="s">
        <v>33</v>
      </c>
      <c r="C47" s="7">
        <v>191513</v>
      </c>
      <c r="D47" s="7">
        <v>173779</v>
      </c>
      <c r="E47" s="7">
        <v>168531</v>
      </c>
      <c r="F47" s="7">
        <v>170189</v>
      </c>
      <c r="G47" s="7">
        <v>179475</v>
      </c>
      <c r="H47" s="7">
        <v>187188</v>
      </c>
      <c r="I47" s="7">
        <v>192870</v>
      </c>
      <c r="J47" s="7">
        <v>214668</v>
      </c>
      <c r="K47" s="7">
        <v>211195</v>
      </c>
      <c r="L47" s="7">
        <v>217838</v>
      </c>
      <c r="M47" s="7">
        <v>232497</v>
      </c>
      <c r="N47" s="7">
        <v>249387</v>
      </c>
      <c r="O47" s="7">
        <v>265235</v>
      </c>
      <c r="P47" s="7">
        <v>274403</v>
      </c>
      <c r="Q47" s="7">
        <v>283474</v>
      </c>
      <c r="R47" s="7">
        <v>299060</v>
      </c>
      <c r="S47" s="7">
        <v>308681</v>
      </c>
      <c r="T47" s="7">
        <v>323199</v>
      </c>
      <c r="U47" s="7">
        <v>338301</v>
      </c>
      <c r="V47" s="7">
        <v>353860</v>
      </c>
      <c r="W47" s="7">
        <v>297289</v>
      </c>
      <c r="Y47" s="19">
        <f t="shared" si="0"/>
        <v>0.21400113830392714</v>
      </c>
      <c r="Z47" s="19">
        <f t="shared" si="1"/>
        <v>0.68760867408478799</v>
      </c>
    </row>
    <row r="48" spans="1:26" ht="13.5" customHeight="1" x14ac:dyDescent="0.25">
      <c r="A48" s="9" t="s">
        <v>73</v>
      </c>
      <c r="B48" s="5" t="s">
        <v>33</v>
      </c>
      <c r="C48" s="8">
        <v>731572.28614472004</v>
      </c>
      <c r="D48" s="8">
        <v>745408.08261461998</v>
      </c>
      <c r="E48" s="8">
        <v>767612.15309579996</v>
      </c>
      <c r="F48" s="8">
        <v>763580.69366059999</v>
      </c>
      <c r="G48" s="8">
        <v>763504</v>
      </c>
      <c r="H48" s="8">
        <v>760539</v>
      </c>
      <c r="I48" s="8">
        <v>766804</v>
      </c>
      <c r="J48" s="8">
        <v>771195</v>
      </c>
      <c r="K48" s="8">
        <v>770032</v>
      </c>
      <c r="L48" s="8">
        <v>766522</v>
      </c>
      <c r="M48" s="8">
        <v>758832</v>
      </c>
      <c r="N48" s="8">
        <v>762388</v>
      </c>
      <c r="O48" s="8">
        <v>772212</v>
      </c>
      <c r="P48" s="8">
        <v>770187</v>
      </c>
      <c r="Q48" s="8">
        <v>789939</v>
      </c>
      <c r="R48" s="8">
        <v>797445</v>
      </c>
      <c r="S48" s="8">
        <v>809674</v>
      </c>
      <c r="T48" s="8">
        <v>824851</v>
      </c>
      <c r="U48" s="8">
        <v>837688</v>
      </c>
      <c r="V48" s="8">
        <v>852743.91078083997</v>
      </c>
      <c r="W48" s="8" t="s">
        <v>31</v>
      </c>
      <c r="Y48" s="19">
        <f t="shared" si="0"/>
        <v>3.7261818649438873E-2</v>
      </c>
      <c r="Z48" s="19">
        <f t="shared" si="1"/>
        <v>0.12750443889399538</v>
      </c>
    </row>
    <row r="49" spans="1:26" ht="13.5" customHeight="1" x14ac:dyDescent="0.25">
      <c r="A49" s="6" t="s">
        <v>74</v>
      </c>
      <c r="B49" s="5" t="s">
        <v>33</v>
      </c>
      <c r="C49" s="7">
        <v>4379857.2814488998</v>
      </c>
      <c r="D49" s="7">
        <v>4380926.0953037003</v>
      </c>
      <c r="E49" s="7">
        <v>4475070.6225114996</v>
      </c>
      <c r="F49" s="7">
        <v>4508171.0718099</v>
      </c>
      <c r="G49" s="7">
        <v>4579244.5620088996</v>
      </c>
      <c r="H49" s="7">
        <v>4607673.5916294996</v>
      </c>
      <c r="I49" s="7">
        <v>4557374.4324077005</v>
      </c>
      <c r="J49" s="7">
        <v>5876669.9067128999</v>
      </c>
      <c r="K49" s="7">
        <v>5686403.4060164001</v>
      </c>
      <c r="L49" s="7">
        <v>6015878.9316375004</v>
      </c>
      <c r="M49" s="7">
        <v>6021704.6719191996</v>
      </c>
      <c r="N49" s="7">
        <v>6079079.5102008004</v>
      </c>
      <c r="O49" s="7">
        <v>6155741.7006550999</v>
      </c>
      <c r="P49" s="7">
        <v>6198646.1049412005</v>
      </c>
      <c r="Q49" s="7">
        <v>6218169.1064884998</v>
      </c>
      <c r="R49" s="7">
        <v>6429085.6937934002</v>
      </c>
      <c r="S49" s="7">
        <v>6547948.1573556</v>
      </c>
      <c r="T49" s="7">
        <v>6591556.5426067002</v>
      </c>
      <c r="U49" s="7" t="s">
        <v>31</v>
      </c>
      <c r="V49" s="7" t="s">
        <v>31</v>
      </c>
      <c r="W49" s="7" t="s">
        <v>31</v>
      </c>
      <c r="Y49" s="19">
        <f t="shared" si="0"/>
        <v>0.37486321698755459</v>
      </c>
      <c r="Z49" s="19">
        <f t="shared" si="1"/>
        <v>0.50497062324965725</v>
      </c>
    </row>
    <row r="50" spans="1:26" ht="13.5" customHeight="1" x14ac:dyDescent="0.25">
      <c r="A50" s="6" t="s">
        <v>75</v>
      </c>
      <c r="B50" s="5" t="s">
        <v>29</v>
      </c>
      <c r="C50" s="8" t="s">
        <v>31</v>
      </c>
      <c r="D50" s="8" t="s">
        <v>31</v>
      </c>
      <c r="E50" s="8" t="s">
        <v>31</v>
      </c>
      <c r="F50" s="8" t="s">
        <v>31</v>
      </c>
      <c r="G50" s="8" t="s">
        <v>31</v>
      </c>
      <c r="H50" s="8" t="s">
        <v>31</v>
      </c>
      <c r="I50" s="8" t="s">
        <v>31</v>
      </c>
      <c r="J50" s="8">
        <v>124365.1</v>
      </c>
      <c r="K50" s="8">
        <v>126979.5</v>
      </c>
      <c r="L50" s="8">
        <v>130465.5</v>
      </c>
      <c r="M50" s="8">
        <v>148465.20000000001</v>
      </c>
      <c r="N50" s="8">
        <v>188325.5</v>
      </c>
      <c r="O50" s="8">
        <v>211263.7</v>
      </c>
      <c r="P50" s="8">
        <v>233753.4</v>
      </c>
      <c r="Q50" s="8">
        <v>249579</v>
      </c>
      <c r="R50" s="8">
        <v>253991.2</v>
      </c>
      <c r="S50" s="8">
        <v>264112</v>
      </c>
      <c r="T50" s="8">
        <v>272831.7</v>
      </c>
      <c r="U50" s="8">
        <v>281499.90000000002</v>
      </c>
      <c r="V50" s="8">
        <v>295235</v>
      </c>
      <c r="W50" s="8">
        <v>108283.6</v>
      </c>
      <c r="Y50" s="19" t="str">
        <f t="shared" si="0"/>
        <v>dati non disponibili</v>
      </c>
      <c r="Z50" s="19" t="str">
        <f t="shared" si="1"/>
        <v>Dati non disponibili</v>
      </c>
    </row>
    <row r="51" spans="1:26" ht="13.5" customHeight="1" x14ac:dyDescent="0.25">
      <c r="A51" s="10" t="s">
        <v>76</v>
      </c>
      <c r="B51" s="11"/>
      <c r="C51" s="12">
        <f t="shared" ref="C51:W51" si="2">SUM(C7:C50)</f>
        <v>15041274.81377513</v>
      </c>
      <c r="D51" s="12">
        <f t="shared" si="2"/>
        <v>15779164.704681549</v>
      </c>
      <c r="E51" s="12">
        <f t="shared" si="2"/>
        <v>16367772.619048271</v>
      </c>
      <c r="F51" s="12">
        <f t="shared" si="2"/>
        <v>16695529.920487199</v>
      </c>
      <c r="G51" s="12">
        <f t="shared" si="2"/>
        <v>17269426.23356406</v>
      </c>
      <c r="H51" s="12">
        <f t="shared" si="2"/>
        <v>18207500.291626416</v>
      </c>
      <c r="I51" s="12">
        <f t="shared" si="2"/>
        <v>18691782.567319889</v>
      </c>
      <c r="J51" s="12">
        <f t="shared" si="2"/>
        <v>21142826.664286755</v>
      </c>
      <c r="K51" s="12">
        <f t="shared" si="2"/>
        <v>21332432.728621103</v>
      </c>
      <c r="L51" s="12">
        <f t="shared" si="2"/>
        <v>22395834.000412226</v>
      </c>
      <c r="M51" s="12">
        <f t="shared" si="2"/>
        <v>23744111.861894354</v>
      </c>
      <c r="N51" s="12">
        <f t="shared" si="2"/>
        <v>24949466.037391044</v>
      </c>
      <c r="O51" s="12">
        <f t="shared" si="2"/>
        <v>25912146.217483904</v>
      </c>
      <c r="P51" s="12">
        <f t="shared" si="2"/>
        <v>27585579.636304546</v>
      </c>
      <c r="Q51" s="12">
        <f t="shared" si="2"/>
        <v>29293225.390089553</v>
      </c>
      <c r="R51" s="12">
        <f t="shared" si="2"/>
        <v>31670876.126915615</v>
      </c>
      <c r="S51" s="12">
        <f t="shared" si="2"/>
        <v>34033061.599152066</v>
      </c>
      <c r="T51" s="12">
        <f t="shared" si="2"/>
        <v>36274018.278257057</v>
      </c>
      <c r="U51" s="12">
        <f t="shared" si="2"/>
        <v>8838232.2616622616</v>
      </c>
      <c r="V51" s="12">
        <f t="shared" si="2"/>
        <v>8572133.1662773602</v>
      </c>
      <c r="W51" s="12">
        <f t="shared" si="2"/>
        <v>2385593.9789999998</v>
      </c>
    </row>
    <row r="52" spans="1:26" ht="13.5" customHeight="1" x14ac:dyDescent="0.25">
      <c r="A52" s="10" t="s">
        <v>77</v>
      </c>
      <c r="B52" s="11"/>
      <c r="C52" s="12">
        <f t="shared" ref="C52:W52" si="3">COUNT(C7:C50)</f>
        <v>37</v>
      </c>
      <c r="D52" s="12">
        <f t="shared" si="3"/>
        <v>39</v>
      </c>
      <c r="E52" s="12">
        <f t="shared" si="3"/>
        <v>40</v>
      </c>
      <c r="F52" s="12">
        <f t="shared" si="3"/>
        <v>40</v>
      </c>
      <c r="G52" s="12">
        <f t="shared" si="3"/>
        <v>40</v>
      </c>
      <c r="H52" s="12">
        <f t="shared" si="3"/>
        <v>42</v>
      </c>
      <c r="I52" s="12">
        <f t="shared" si="3"/>
        <v>42</v>
      </c>
      <c r="J52" s="12">
        <f t="shared" si="3"/>
        <v>43</v>
      </c>
      <c r="K52" s="12">
        <f t="shared" si="3"/>
        <v>42</v>
      </c>
      <c r="L52" s="12">
        <f t="shared" si="3"/>
        <v>38</v>
      </c>
      <c r="M52" s="12">
        <f t="shared" si="3"/>
        <v>38</v>
      </c>
      <c r="N52" s="12">
        <f t="shared" si="3"/>
        <v>37</v>
      </c>
      <c r="O52" s="12">
        <f t="shared" si="3"/>
        <v>36</v>
      </c>
      <c r="P52" s="12">
        <f t="shared" si="3"/>
        <v>37</v>
      </c>
      <c r="Q52" s="12">
        <f t="shared" si="3"/>
        <v>36</v>
      </c>
      <c r="R52" s="12">
        <f t="shared" si="3"/>
        <v>36</v>
      </c>
      <c r="S52" s="12">
        <f t="shared" si="3"/>
        <v>36</v>
      </c>
      <c r="T52" s="12">
        <f t="shared" si="3"/>
        <v>35</v>
      </c>
      <c r="U52" s="12">
        <f t="shared" si="3"/>
        <v>30</v>
      </c>
      <c r="V52" s="12">
        <f t="shared" si="3"/>
        <v>28</v>
      </c>
      <c r="W52" s="12">
        <f t="shared" si="3"/>
        <v>19</v>
      </c>
      <c r="Y52" s="18" t="s">
        <v>78</v>
      </c>
      <c r="Z52" s="18" t="s">
        <v>79</v>
      </c>
    </row>
    <row r="53" spans="1:26" ht="13.5" customHeight="1" x14ac:dyDescent="0.25">
      <c r="A53" s="10" t="s">
        <v>80</v>
      </c>
      <c r="B53" s="11"/>
      <c r="C53" s="12"/>
      <c r="D53" s="13">
        <f t="shared" ref="D53:W53" si="4">(D51-C51)/C51</f>
        <v>4.9057669648495741E-2</v>
      </c>
      <c r="E53" s="13">
        <f t="shared" si="4"/>
        <v>3.7302856354119111E-2</v>
      </c>
      <c r="F53" s="13">
        <f t="shared" si="4"/>
        <v>2.0024551236586374E-2</v>
      </c>
      <c r="G53" s="13">
        <f t="shared" si="4"/>
        <v>3.4374249623105951E-2</v>
      </c>
      <c r="H53" s="13">
        <f t="shared" si="4"/>
        <v>5.4319931963874891E-2</v>
      </c>
      <c r="I53" s="13">
        <f t="shared" si="4"/>
        <v>2.6597955124910401E-2</v>
      </c>
      <c r="J53" s="13">
        <f t="shared" si="4"/>
        <v>0.13112949972209675</v>
      </c>
      <c r="K53" s="13">
        <f t="shared" si="4"/>
        <v>8.9678673218571807E-3</v>
      </c>
      <c r="L53" s="13">
        <f t="shared" si="4"/>
        <v>4.9849039034558319E-2</v>
      </c>
      <c r="M53" s="13">
        <f t="shared" si="4"/>
        <v>6.0202172486959478E-2</v>
      </c>
      <c r="N53" s="13">
        <f t="shared" si="4"/>
        <v>5.0764340334459847E-2</v>
      </c>
      <c r="O53" s="13">
        <f t="shared" si="4"/>
        <v>3.8585201729372444E-2</v>
      </c>
      <c r="P53" s="13">
        <f t="shared" si="4"/>
        <v>6.4581042603546024E-2</v>
      </c>
      <c r="Q53" s="13">
        <f t="shared" si="4"/>
        <v>6.1903566149381389E-2</v>
      </c>
      <c r="R53" s="13">
        <f t="shared" si="4"/>
        <v>8.1167256427503748E-2</v>
      </c>
      <c r="S53" s="13">
        <f t="shared" si="4"/>
        <v>7.4585416038710037E-2</v>
      </c>
      <c r="T53" s="13">
        <f t="shared" si="4"/>
        <v>6.584646146442566E-2</v>
      </c>
      <c r="U53" s="13">
        <f t="shared" si="4"/>
        <v>-0.75634813342529605</v>
      </c>
      <c r="V53" s="13">
        <f t="shared" si="4"/>
        <v>-3.0107728277199004E-2</v>
      </c>
      <c r="W53" s="13">
        <f t="shared" si="4"/>
        <v>-0.72170357917619732</v>
      </c>
      <c r="Y53" s="20">
        <f>(M51-C51)/C51</f>
        <v>0.57859703754291991</v>
      </c>
      <c r="Z53" s="21">
        <f>(T51-M51)/M51</f>
        <v>0.52770583668245241</v>
      </c>
    </row>
    <row r="54" spans="1:26" x14ac:dyDescent="0.2">
      <c r="A54" s="14" t="s">
        <v>81</v>
      </c>
      <c r="Y54" s="18" t="s">
        <v>82</v>
      </c>
    </row>
    <row r="55" spans="1:26" x14ac:dyDescent="0.2">
      <c r="A55" s="15" t="s">
        <v>83</v>
      </c>
      <c r="Y55" s="22">
        <f>AVERAGE(C51:U51)</f>
        <v>22380224.313314371</v>
      </c>
    </row>
    <row r="56" spans="1:26" x14ac:dyDescent="0.2">
      <c r="A56" s="17" t="s">
        <v>84</v>
      </c>
      <c r="B56" s="15" t="s">
        <v>85</v>
      </c>
    </row>
    <row r="57" spans="1:26" x14ac:dyDescent="0.2">
      <c r="A57" s="17" t="s">
        <v>86</v>
      </c>
      <c r="B57" s="15" t="s">
        <v>87</v>
      </c>
    </row>
    <row r="58" spans="1:26" x14ac:dyDescent="0.2">
      <c r="A58" s="17" t="s">
        <v>88</v>
      </c>
      <c r="B58" s="15" t="s">
        <v>89</v>
      </c>
    </row>
    <row r="60" spans="1:26" x14ac:dyDescent="0.2">
      <c r="C60" s="16">
        <f>C49+C29+C27</f>
        <v>8249395.2814488998</v>
      </c>
    </row>
  </sheetData>
  <mergeCells count="5">
    <mergeCell ref="A3:B3"/>
    <mergeCell ref="C3:W3"/>
    <mergeCell ref="A4:B4"/>
    <mergeCell ref="C4:W4"/>
    <mergeCell ref="A5:B5"/>
  </mergeCells>
  <hyperlinks>
    <hyperlink ref="A2" r:id="rId1" display="http://localhost/OECDStat_Metadata/ShowMetadata.ashx?Dataset=ITF_PASSENGER_TRANSPORT&amp;ShowOnWeb=true&amp;Lang=en" xr:uid="{00000000-0004-0000-0100-000000000000}"/>
    <hyperlink ref="C3" r:id="rId2" display="http://localhost/OECDStat_Metadata/ShowMetadata.ashx?Dataset=ITF_PASSENGER_TRANSPORT&amp;Coords=[VARIABLE].[T-PASS-TOT-INLD]&amp;ShowOnWeb=true&amp;Lang=en" xr:uid="{00000000-0004-0000-0100-000001000000}"/>
    <hyperlink ref="B8" r:id="rId3" display="http://localhost/OECDStat_Metadata/ShowMetadata.ashx?Dataset=ITF_PASSENGER_TRANSPORT&amp;Coords=[VARIABLE].[T-PASS-TOT-INLD],[COUNTRY].[ARG]&amp;ShowOnWeb=true&amp;Lang=en" xr:uid="{00000000-0004-0000-0100-000002000000}"/>
    <hyperlink ref="A9" r:id="rId4" display="http://localhost/OECDStat_Metadata/ShowMetadata.ashx?Dataset=ITF_PASSENGER_TRANSPORT&amp;Coords=[COUNTRY].[ARM]&amp;ShowOnWeb=true&amp;Lang=en" xr:uid="{00000000-0004-0000-0100-000003000000}"/>
    <hyperlink ref="B10" r:id="rId5" display="http://localhost/OECDStat_Metadata/ShowMetadata.ashx?Dataset=ITF_PASSENGER_TRANSPORT&amp;Coords=[VARIABLE].[T-PASS-TOT-INLD],[COUNTRY].[AUS]&amp;ShowOnWeb=true&amp;Lang=en" xr:uid="{00000000-0004-0000-0100-000004000000}"/>
    <hyperlink ref="B11" r:id="rId6" display="http://localhost/OECDStat_Metadata/ShowMetadata.ashx?Dataset=ITF_PASSENGER_TRANSPORT&amp;Coords=[VARIABLE].[T-PASS-TOT-INLD],[COUNTRY].[AZE]&amp;ShowOnWeb=true&amp;Lang=en" xr:uid="{00000000-0004-0000-0100-000005000000}"/>
    <hyperlink ref="B13" r:id="rId7" display="http://localhost/OECDStat_Metadata/ShowMetadata.ashx?Dataset=ITF_PASSENGER_TRANSPORT&amp;Coords=[VARIABLE].[T-PASS-TOT-INLD],[COUNTRY].[BEL]&amp;ShowOnWeb=true&amp;Lang=en" xr:uid="{00000000-0004-0000-0100-000006000000}"/>
    <hyperlink ref="B14" r:id="rId8" display="http://localhost/OECDStat_Metadata/ShowMetadata.ashx?Dataset=ITF_PASSENGER_TRANSPORT&amp;Coords=[VARIABLE].[T-PASS-TOT-INLD],[COUNTRY].[BGR]&amp;ShowOnWeb=true&amp;Lang=en" xr:uid="{00000000-0004-0000-0100-000007000000}"/>
    <hyperlink ref="A17" r:id="rId9" display="http://localhost/OECDStat_Metadata/ShowMetadata.ashx?Dataset=ITF_PASSENGER_TRANSPORT&amp;Coords=[COUNTRY].[CZE]&amp;ShowOnWeb=true&amp;Lang=en" xr:uid="{00000000-0004-0000-0100-000008000000}"/>
    <hyperlink ref="B17" r:id="rId10" display="http://localhost/OECDStat_Metadata/ShowMetadata.ashx?Dataset=ITF_PASSENGER_TRANSPORT&amp;Coords=[VARIABLE].[T-PASS-TOT-INLD],[COUNTRY].[CZE]&amp;ShowOnWeb=true&amp;Lang=en" xr:uid="{00000000-0004-0000-0100-000009000000}"/>
    <hyperlink ref="B18" r:id="rId11" display="http://localhost/OECDStat_Metadata/ShowMetadata.ashx?Dataset=ITF_PASSENGER_TRANSPORT&amp;Coords=[VARIABLE].[T-PASS-TOT-INLD],[COUNTRY].[DNK]&amp;ShowOnWeb=true&amp;Lang=en" xr:uid="{00000000-0004-0000-0100-00000A000000}"/>
    <hyperlink ref="B19" r:id="rId12" display="http://localhost/OECDStat_Metadata/ShowMetadata.ashx?Dataset=ITF_PASSENGER_TRANSPORT&amp;Coords=[VARIABLE].[T-PASS-TOT-INLD],[COUNTRY].[FIN]&amp;ShowOnWeb=true&amp;Lang=en" xr:uid="{00000000-0004-0000-0100-00000B000000}"/>
    <hyperlink ref="B20" r:id="rId13" display="http://localhost/OECDStat_Metadata/ShowMetadata.ashx?Dataset=ITF_PASSENGER_TRANSPORT&amp;Coords=[VARIABLE].[T-PASS-TOT-INLD],[COUNTRY].[FRA]&amp;ShowOnWeb=true&amp;Lang=en" xr:uid="{00000000-0004-0000-0100-00000C000000}"/>
    <hyperlink ref="B21" r:id="rId14" display="http://localhost/OECDStat_Metadata/ShowMetadata.ashx?Dataset=ITF_PASSENGER_TRANSPORT&amp;Coords=[VARIABLE].[T-PASS-TOT-INLD],[COUNTRY].[MKD]&amp;ShowOnWeb=true&amp;Lang=en" xr:uid="{00000000-0004-0000-0100-00000D000000}"/>
    <hyperlink ref="A23" r:id="rId15" display="http://localhost/OECDStat_Metadata/ShowMetadata.ashx?Dataset=ITF_PASSENGER_TRANSPORT&amp;Coords=[COUNTRY].[DEU]&amp;ShowOnWeb=true&amp;Lang=en" xr:uid="{00000000-0004-0000-0100-00000E000000}"/>
    <hyperlink ref="B23" r:id="rId16" display="http://localhost/OECDStat_Metadata/ShowMetadata.ashx?Dataset=ITF_PASSENGER_TRANSPORT&amp;Coords=[VARIABLE].[T-PASS-TOT-INLD],[COUNTRY].[DEU]&amp;ShowOnWeb=true&amp;Lang=en" xr:uid="{00000000-0004-0000-0100-00000F000000}"/>
    <hyperlink ref="A24" r:id="rId17" display="http://localhost/OECDStat_Metadata/ShowMetadata.ashx?Dataset=ITF_PASSENGER_TRANSPORT&amp;Coords=[COUNTRY].[GRC]&amp;ShowOnWeb=true&amp;Lang=en" xr:uid="{00000000-0004-0000-0100-000010000000}"/>
    <hyperlink ref="B24" r:id="rId18" display="http://localhost/OECDStat_Metadata/ShowMetadata.ashx?Dataset=ITF_PASSENGER_TRANSPORT&amp;Coords=[VARIABLE].[T-PASS-TOT-INLD],[COUNTRY].[GRC]&amp;ShowOnWeb=true&amp;Lang=en" xr:uid="{00000000-0004-0000-0100-000011000000}"/>
    <hyperlink ref="B25" r:id="rId19" display="http://localhost/OECDStat_Metadata/ShowMetadata.ashx?Dataset=ITF_PASSENGER_TRANSPORT&amp;Coords=[VARIABLE].[T-PASS-TOT-INLD],[COUNTRY].[HUN]&amp;ShowOnWeb=true&amp;Lang=en" xr:uid="{00000000-0004-0000-0100-000012000000}"/>
    <hyperlink ref="A27" r:id="rId20" display="http://localhost/OECDStat_Metadata/ShowMetadata.ashx?Dataset=ITF_PASSENGER_TRANSPORT&amp;Coords=[COUNTRY].[IND]&amp;ShowOnWeb=true&amp;Lang=en" xr:uid="{00000000-0004-0000-0100-000013000000}"/>
    <hyperlink ref="B28" r:id="rId21" display="http://localhost/OECDStat_Metadata/ShowMetadata.ashx?Dataset=ITF_PASSENGER_TRANSPORT&amp;Coords=[VARIABLE].[T-PASS-TOT-INLD],[COUNTRY].[ITA]&amp;ShowOnWeb=true&amp;Lang=en" xr:uid="{00000000-0004-0000-0100-000014000000}"/>
    <hyperlink ref="B29" r:id="rId22" display="http://localhost/OECDStat_Metadata/ShowMetadata.ashx?Dataset=ITF_PASSENGER_TRANSPORT&amp;Coords=[VARIABLE].[T-PASS-TOT-INLD],[COUNTRY].[JPN]&amp;ShowOnWeb=true&amp;Lang=en" xr:uid="{00000000-0004-0000-0100-000015000000}"/>
    <hyperlink ref="B30" r:id="rId23" display="http://localhost/OECDStat_Metadata/ShowMetadata.ashx?Dataset=ITF_PASSENGER_TRANSPORT&amp;Coords=[VARIABLE].[T-PASS-TOT-INLD],[COUNTRY].[KOR]&amp;ShowOnWeb=true&amp;Lang=en" xr:uid="{00000000-0004-0000-0100-000016000000}"/>
    <hyperlink ref="B31" r:id="rId24" display="http://localhost/OECDStat_Metadata/ShowMetadata.ashx?Dataset=ITF_PASSENGER_TRANSPORT&amp;Coords=[VARIABLE].[T-PASS-TOT-INLD],[COUNTRY].[LTU]&amp;ShowOnWeb=true&amp;Lang=en" xr:uid="{00000000-0004-0000-0100-000017000000}"/>
    <hyperlink ref="B32" r:id="rId25" display="http://localhost/OECDStat_Metadata/ShowMetadata.ashx?Dataset=ITF_PASSENGER_TRANSPORT&amp;Coords=[VARIABLE].[T-PASS-TOT-INLD],[COUNTRY].[MLT]&amp;ShowOnWeb=true&amp;Lang=en" xr:uid="{00000000-0004-0000-0100-000018000000}"/>
    <hyperlink ref="A34" r:id="rId26" display="http://localhost/OECDStat_Metadata/ShowMetadata.ashx?Dataset=ITF_PASSENGER_TRANSPORT&amp;Coords=[COUNTRY].[MDA]&amp;ShowOnWeb=true&amp;Lang=en" xr:uid="{00000000-0004-0000-0100-000019000000}"/>
    <hyperlink ref="B36" r:id="rId27" display="http://localhost/OECDStat_Metadata/ShowMetadata.ashx?Dataset=ITF_PASSENGER_TRANSPORT&amp;Coords=[VARIABLE].[T-PASS-TOT-INLD],[COUNTRY].[NLD]&amp;ShowOnWeb=true&amp;Lang=en" xr:uid="{00000000-0004-0000-0100-00001A000000}"/>
    <hyperlink ref="B37" r:id="rId28" display="http://localhost/OECDStat_Metadata/ShowMetadata.ashx?Dataset=ITF_PASSENGER_TRANSPORT&amp;Coords=[VARIABLE].[T-PASS-TOT-INLD],[COUNTRY].[NZL]&amp;ShowOnWeb=true&amp;Lang=en" xr:uid="{00000000-0004-0000-0100-00001B000000}"/>
    <hyperlink ref="B38" r:id="rId29" display="http://localhost/OECDStat_Metadata/ShowMetadata.ashx?Dataset=ITF_PASSENGER_TRANSPORT&amp;Coords=[VARIABLE].[T-PASS-TOT-INLD],[COUNTRY].[NOR]&amp;ShowOnWeb=true&amp;Lang=en" xr:uid="{00000000-0004-0000-0100-00001C000000}"/>
    <hyperlink ref="B39" r:id="rId30" display="http://localhost/OECDStat_Metadata/ShowMetadata.ashx?Dataset=ITF_PASSENGER_TRANSPORT&amp;Coords=[VARIABLE].[T-PASS-TOT-INLD],[COUNTRY].[POL]&amp;ShowOnWeb=true&amp;Lang=en" xr:uid="{00000000-0004-0000-0100-00001D000000}"/>
    <hyperlink ref="B40" r:id="rId31" display="http://localhost/OECDStat_Metadata/ShowMetadata.ashx?Dataset=ITF_PASSENGER_TRANSPORT&amp;Coords=[VARIABLE].[T-PASS-TOT-INLD],[COUNTRY].[PRT]&amp;ShowOnWeb=true&amp;Lang=en" xr:uid="{00000000-0004-0000-0100-00001E000000}"/>
    <hyperlink ref="B41" r:id="rId32" display="http://localhost/OECDStat_Metadata/ShowMetadata.ashx?Dataset=ITF_PASSENGER_TRANSPORT&amp;Coords=[VARIABLE].[T-PASS-TOT-INLD],[COUNTRY].[RUS]&amp;ShowOnWeb=true&amp;Lang=en" xr:uid="{00000000-0004-0000-0100-00001F000000}"/>
    <hyperlink ref="A42" r:id="rId33" display="http://localhost/OECDStat_Metadata/ShowMetadata.ashx?Dataset=ITF_PASSENGER_TRANSPORT&amp;Coords=[COUNTRY].[SVK]&amp;ShowOnWeb=true&amp;Lang=en" xr:uid="{00000000-0004-0000-0100-000020000000}"/>
    <hyperlink ref="B43" r:id="rId34" display="http://localhost/OECDStat_Metadata/ShowMetadata.ashx?Dataset=ITF_PASSENGER_TRANSPORT&amp;Coords=[VARIABLE].[T-PASS-TOT-INLD],[COUNTRY].[SVN]&amp;ShowOnWeb=true&amp;Lang=en" xr:uid="{00000000-0004-0000-0100-000021000000}"/>
    <hyperlink ref="B44" r:id="rId35" display="http://localhost/OECDStat_Metadata/ShowMetadata.ashx?Dataset=ITF_PASSENGER_TRANSPORT&amp;Coords=[VARIABLE].[T-PASS-TOT-INLD],[COUNTRY].[ESP]&amp;ShowOnWeb=true&amp;Lang=en" xr:uid="{00000000-0004-0000-0100-000022000000}"/>
    <hyperlink ref="B45" r:id="rId36" display="http://localhost/OECDStat_Metadata/ShowMetadata.ashx?Dataset=ITF_PASSENGER_TRANSPORT&amp;Coords=[VARIABLE].[T-PASS-TOT-INLD],[COUNTRY].[SWE]&amp;ShowOnWeb=true&amp;Lang=en" xr:uid="{00000000-0004-0000-0100-000023000000}"/>
    <hyperlink ref="B46" r:id="rId37" display="http://localhost/OECDStat_Metadata/ShowMetadata.ashx?Dataset=ITF_PASSENGER_TRANSPORT&amp;Coords=[VARIABLE].[T-PASS-TOT-INLD],[COUNTRY].[CHE]&amp;ShowOnWeb=true&amp;Lang=en" xr:uid="{00000000-0004-0000-0100-000024000000}"/>
    <hyperlink ref="B47" r:id="rId38" display="http://localhost/OECDStat_Metadata/ShowMetadata.ashx?Dataset=ITF_PASSENGER_TRANSPORT&amp;Coords=[VARIABLE].[T-PASS-TOT-INLD],[COUNTRY].[TUR]&amp;ShowOnWeb=true&amp;Lang=en" xr:uid="{00000000-0004-0000-0100-000025000000}"/>
    <hyperlink ref="A48" r:id="rId39" display="http://localhost/OECDStat_Metadata/ShowMetadata.ashx?Dataset=ITF_PASSENGER_TRANSPORT&amp;Coords=[COUNTRY].[GBR]&amp;ShowOnWeb=true&amp;Lang=en" xr:uid="{00000000-0004-0000-0100-000026000000}"/>
    <hyperlink ref="B48" r:id="rId40" display="http://localhost/OECDStat_Metadata/ShowMetadata.ashx?Dataset=ITF_PASSENGER_TRANSPORT&amp;Coords=[VARIABLE].[T-PASS-TOT-INLD],[COUNTRY].[GBR]&amp;ShowOnWeb=true&amp;Lang=en" xr:uid="{00000000-0004-0000-0100-000027000000}"/>
    <hyperlink ref="B49" r:id="rId41" display="http://localhost/OECDStat_Metadata/ShowMetadata.ashx?Dataset=ITF_PASSENGER_TRANSPORT&amp;Coords=[VARIABLE].[T-PASS-TOT-INLD],[COUNTRY].[USA]&amp;ShowOnWeb=true&amp;Lang=en" xr:uid="{00000000-0004-0000-0100-000028000000}"/>
    <hyperlink ref="A54" r:id="rId42" display="https://stats-3.oecd.org/index.aspx?DatasetCode=ITF_PASSENGER_TRANSPORT" xr:uid="{00000000-0004-0000-0100-000029000000}"/>
  </hyperlinks>
  <pageMargins left="0.75" right="0.75" top="1" bottom="1" header="0.5" footer="0.5"/>
  <pageSetup orientation="portrait" horizontalDpi="0" verticalDpi="0"/>
  <legacy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2</vt:i4>
      </vt:variant>
    </vt:vector>
  </HeadingPairs>
  <TitlesOfParts>
    <vt:vector size="3" baseType="lpstr">
      <vt:lpstr>OECD.Stat export</vt:lpstr>
      <vt:lpstr>Volumi totali</vt:lpstr>
      <vt:lpstr>Grafico paesi principali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OECD.Stat</dc:creator>
  <cp:lastModifiedBy>daniele</cp:lastModifiedBy>
  <dcterms:created xsi:type="dcterms:W3CDTF">2021-12-17T20:05:48Z</dcterms:created>
  <dcterms:modified xsi:type="dcterms:W3CDTF">2022-07-07T16:56:27Z</dcterms:modified>
</cp:coreProperties>
</file>