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lessandro\Desktop\FILE LAVORI\EXCEL\"/>
    </mc:Choice>
  </mc:AlternateContent>
  <xr:revisionPtr revIDLastSave="0" documentId="13_ncr:1_{CFC402B1-7D29-48B2-B336-993D61F52BDF}" xr6:coauthVersionLast="46" xr6:coauthVersionMax="46" xr10:uidLastSave="{00000000-0000-0000-0000-000000000000}"/>
  <bookViews>
    <workbookView xWindow="28680" yWindow="-120" windowWidth="29040" windowHeight="15840" tabRatio="789" xr2:uid="{00000000-000D-0000-FFFF-FFFF00000000}"/>
  </bookViews>
  <sheets>
    <sheet name="-1900" sheetId="1" r:id="rId1"/>
    <sheet name="1901-1920" sheetId="2" r:id="rId2"/>
    <sheet name="1921-1945" sheetId="3" r:id="rId3"/>
    <sheet name="1946-1960" sheetId="4" r:id="rId4"/>
    <sheet name="1961-1975" sheetId="5" r:id="rId5"/>
    <sheet name="1976-1990" sheetId="6" r:id="rId6"/>
    <sheet name="1991-2005" sheetId="7" r:id="rId7"/>
    <sheet name="2006-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8" l="1"/>
  <c r="D34" i="8"/>
  <c r="E33" i="4"/>
  <c r="D33" i="4"/>
  <c r="G26" i="3"/>
  <c r="E32" i="3"/>
  <c r="D32" i="3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17" i="2"/>
  <c r="M33" i="2"/>
  <c r="L33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51" i="2"/>
  <c r="E66" i="2"/>
  <c r="D66" i="2"/>
  <c r="E33" i="2"/>
  <c r="D33" i="2"/>
  <c r="G51" i="1"/>
  <c r="G52" i="1"/>
  <c r="G53" i="1"/>
  <c r="G54" i="1"/>
  <c r="F66" i="1" s="1"/>
  <c r="G55" i="1"/>
  <c r="G56" i="1"/>
  <c r="G57" i="1"/>
  <c r="G58" i="1"/>
  <c r="G59" i="1"/>
  <c r="G60" i="1"/>
  <c r="G61" i="1"/>
  <c r="G50" i="1"/>
  <c r="G22" i="1"/>
  <c r="F32" i="1" s="1"/>
  <c r="G17" i="1"/>
  <c r="E66" i="1"/>
  <c r="D66" i="1"/>
  <c r="E32" i="1"/>
  <c r="D32" i="1"/>
  <c r="N33" i="2" l="1"/>
  <c r="F66" i="2"/>
  <c r="G32" i="8"/>
  <c r="G31" i="8"/>
  <c r="G27" i="8"/>
  <c r="G26" i="8"/>
  <c r="G25" i="8"/>
  <c r="G24" i="8"/>
  <c r="G22" i="8"/>
  <c r="G21" i="8"/>
  <c r="G20" i="8"/>
  <c r="G19" i="8"/>
  <c r="G18" i="8"/>
  <c r="G17" i="8"/>
  <c r="E34" i="6"/>
  <c r="D34" i="6"/>
  <c r="G32" i="6"/>
  <c r="G31" i="6"/>
  <c r="G27" i="6"/>
  <c r="G26" i="6"/>
  <c r="G25" i="6"/>
  <c r="G24" i="6"/>
  <c r="G22" i="6"/>
  <c r="G21" i="6"/>
  <c r="G20" i="6"/>
  <c r="G19" i="6"/>
  <c r="G18" i="6"/>
  <c r="G17" i="6"/>
  <c r="E34" i="5"/>
  <c r="D34" i="5"/>
  <c r="G32" i="5"/>
  <c r="G31" i="5"/>
  <c r="G28" i="5"/>
  <c r="G27" i="5"/>
  <c r="G26" i="5"/>
  <c r="G25" i="5"/>
  <c r="G23" i="5"/>
  <c r="G22" i="5"/>
  <c r="G21" i="5"/>
  <c r="G20" i="5"/>
  <c r="G19" i="5"/>
  <c r="G18" i="5"/>
  <c r="G31" i="4"/>
  <c r="G30" i="4"/>
  <c r="G27" i="4"/>
  <c r="G26" i="4"/>
  <c r="G25" i="4"/>
  <c r="G24" i="4"/>
  <c r="G22" i="4"/>
  <c r="G21" i="4"/>
  <c r="G20" i="4"/>
  <c r="G19" i="4"/>
  <c r="G18" i="4"/>
  <c r="G17" i="4"/>
  <c r="G30" i="3"/>
  <c r="G29" i="3"/>
  <c r="G25" i="3"/>
  <c r="G24" i="3"/>
  <c r="G23" i="3"/>
  <c r="G21" i="3"/>
  <c r="G20" i="3"/>
  <c r="G19" i="3"/>
  <c r="G18" i="3"/>
  <c r="G17" i="3"/>
  <c r="G16" i="3"/>
  <c r="G31" i="2"/>
  <c r="G30" i="2"/>
  <c r="G27" i="2"/>
  <c r="G26" i="2"/>
  <c r="G25" i="2"/>
  <c r="G24" i="2"/>
  <c r="G22" i="2"/>
  <c r="G21" i="2"/>
  <c r="G20" i="2"/>
  <c r="G19" i="2"/>
  <c r="G18" i="2"/>
  <c r="G17" i="2"/>
  <c r="G18" i="1"/>
  <c r="G19" i="1"/>
  <c r="G21" i="1"/>
  <c r="G24" i="1"/>
  <c r="G25" i="1"/>
  <c r="G26" i="1"/>
  <c r="G27" i="1"/>
  <c r="F34" i="8" l="1"/>
  <c r="F33" i="4"/>
  <c r="F32" i="3"/>
  <c r="F33" i="2"/>
  <c r="F34" i="5"/>
  <c r="F34" i="6"/>
</calcChain>
</file>

<file path=xl/sharedStrings.xml><?xml version="1.0" encoding="utf-8"?>
<sst xmlns="http://schemas.openxmlformats.org/spreadsheetml/2006/main" count="1105" uniqueCount="200">
  <si>
    <t>valore</t>
  </si>
  <si>
    <t>Impianto riscaldamento</t>
  </si>
  <si>
    <t>Impianto ACS</t>
  </si>
  <si>
    <t>Ascensore</t>
  </si>
  <si>
    <t>Fotovoltaico</t>
  </si>
  <si>
    <t>Infisso</t>
  </si>
  <si>
    <t>Vetro</t>
  </si>
  <si>
    <t>Tetto</t>
  </si>
  <si>
    <t>U.M.</t>
  </si>
  <si>
    <t>U.M</t>
  </si>
  <si>
    <t>Infisso in legno</t>
  </si>
  <si>
    <t>Riscaldamento autonomo a gas. Caldaia non condensante a bruciatore atmosferico</t>
  </si>
  <si>
    <t>Impianto sanitario a gas. Caldaia non condensante a bruciatore atmosferico</t>
  </si>
  <si>
    <t>unità</t>
  </si>
  <si>
    <t>no</t>
  </si>
  <si>
    <t>g [-]</t>
  </si>
  <si>
    <t>Componente</t>
  </si>
  <si>
    <t>Descrizione</t>
  </si>
  <si>
    <t>INTERVENTO</t>
  </si>
  <si>
    <t>STATO ATTUALE</t>
  </si>
  <si>
    <r>
      <t>U [W/(m</t>
    </r>
    <r>
      <rPr>
        <vertAlign val="superscript"/>
        <sz val="11"/>
        <color theme="1"/>
        <rFont val="Futura Bk BT"/>
        <family val="2"/>
      </rPr>
      <t>2</t>
    </r>
    <r>
      <rPr>
        <sz val="11"/>
        <color theme="1"/>
        <rFont val="Futura Bk BT"/>
        <family val="2"/>
      </rPr>
      <t>K)]</t>
    </r>
  </si>
  <si>
    <r>
      <t>E</t>
    </r>
    <r>
      <rPr>
        <vertAlign val="subscript"/>
        <sz val="11"/>
        <color theme="1"/>
        <rFont val="Futura Bk BT"/>
        <family val="2"/>
      </rPr>
      <t>ph</t>
    </r>
  </si>
  <si>
    <r>
      <t>E</t>
    </r>
    <r>
      <rPr>
        <vertAlign val="subscript"/>
        <sz val="11"/>
        <color theme="1"/>
        <rFont val="Futura Bk BT"/>
        <family val="2"/>
      </rPr>
      <t>pw</t>
    </r>
  </si>
  <si>
    <t>Solaio verso sottotetto</t>
  </si>
  <si>
    <t>Solaio verso ANR</t>
  </si>
  <si>
    <t>1901-1920</t>
  </si>
  <si>
    <t>Riscaldamento autonomo a gasolio con caldaia non condensante a tiraggio forzato</t>
  </si>
  <si>
    <t>Impianto sanitario individuale con boiler istantaneo a gas</t>
  </si>
  <si>
    <t>Riscaldamento autonomo a gas, caldaia non condensante a tiraggio forzato</t>
  </si>
  <si>
    <t>Impianto sanitario individuale a resistenza elettrica</t>
  </si>
  <si>
    <t>si</t>
  </si>
  <si>
    <t>Riscaldamento autonomo a gas. Caldaia non condensante a tiraggio forzato</t>
  </si>
  <si>
    <t>1991-2005</t>
  </si>
  <si>
    <t>Riscaldamento autonomo a gas. Caldaia non condensante per appartamento</t>
  </si>
  <si>
    <t>Impianto sanitario individuale combinato con il riscaldamento, per appartamento</t>
  </si>
  <si>
    <t>2006&gt;</t>
  </si>
  <si>
    <t>Riscaldamento autonomo a gas. Caldaia non condensante</t>
  </si>
  <si>
    <t>Impianto sanitario individuale per appartamento con boiler istantaneo a gas a condensazione</t>
  </si>
  <si>
    <t>1921-1945</t>
  </si>
  <si>
    <t>1946-1960</t>
  </si>
  <si>
    <t>1961-1975</t>
  </si>
  <si>
    <t>1976-1990</t>
  </si>
  <si>
    <t>CODICE</t>
  </si>
  <si>
    <t>DESCRIZIONE</t>
  </si>
  <si>
    <t>€</t>
  </si>
  <si>
    <t>Mano Lorda</t>
  </si>
  <si>
    <t xml:space="preserve">U.M. </t>
  </si>
  <si>
    <t>01.A02.B60.005</t>
  </si>
  <si>
    <t>% Mano lorda</t>
  </si>
  <si>
    <t>Spicconatura di intonaco</t>
  </si>
  <si>
    <t>mq</t>
  </si>
  <si>
    <t>Rimozione di serramenti, cassonetti e tapparelle</t>
  </si>
  <si>
    <t>01.A02.C00.005</t>
  </si>
  <si>
    <t>03.A07.A01.005</t>
  </si>
  <si>
    <t>Realizzazione isolamento a cappotto</t>
  </si>
  <si>
    <t>01.P09.A12.030</t>
  </si>
  <si>
    <t>Pannello in EPS 10 cm</t>
  </si>
  <si>
    <t>Telaio per serramenti in legno</t>
  </si>
  <si>
    <t>01.A17.B30.005</t>
  </si>
  <si>
    <t>Posa in opera serramenti in legno</t>
  </si>
  <si>
    <t>01.P08.B08.010</t>
  </si>
  <si>
    <t>Cassonetto</t>
  </si>
  <si>
    <t>01.P08.B09.015</t>
  </si>
  <si>
    <t>Tapparella in PVC</t>
  </si>
  <si>
    <t>01.A16.B30.005</t>
  </si>
  <si>
    <t>Posa del cassonetto</t>
  </si>
  <si>
    <t>Posa della tapparella</t>
  </si>
  <si>
    <t>01.A16.B60.020</t>
  </si>
  <si>
    <t>01.P25.A60.005</t>
  </si>
  <si>
    <t>01.P25.A70</t>
  </si>
  <si>
    <t xml:space="preserve">Montaggio e smontaggio del ponteggio </t>
  </si>
  <si>
    <t>TOTALE</t>
  </si>
  <si>
    <t>Nolo ponteggio primi 30 giorni</t>
  </si>
  <si>
    <t>Pannello in EPS 12 cm</t>
  </si>
  <si>
    <t>Parete verticale D</t>
  </si>
  <si>
    <t>Parete verticale E</t>
  </si>
  <si>
    <t>01.A17.L00.005</t>
  </si>
  <si>
    <t>Parete verticale F</t>
  </si>
  <si>
    <t>INTERVENTO F</t>
  </si>
  <si>
    <t>01.P09.A12.035</t>
  </si>
  <si>
    <t>01.P09.B03.030</t>
  </si>
  <si>
    <t>01.P09.A12.010</t>
  </si>
  <si>
    <t>Isolamento a cappotto con EPS da 10 cm</t>
  </si>
  <si>
    <t>Isolamento a cappotto con EPS da 12 cm</t>
  </si>
  <si>
    <r>
      <t>U [W/(m</t>
    </r>
    <r>
      <rPr>
        <vertAlign val="superscript"/>
        <sz val="10"/>
        <color theme="1"/>
        <rFont val="Futura Bk BT"/>
        <family val="2"/>
      </rPr>
      <t>2</t>
    </r>
    <r>
      <rPr>
        <sz val="10"/>
        <color theme="1"/>
        <rFont val="Futura Bk BT"/>
        <family val="2"/>
      </rPr>
      <t>K)]</t>
    </r>
  </si>
  <si>
    <r>
      <t>E</t>
    </r>
    <r>
      <rPr>
        <vertAlign val="subscript"/>
        <sz val="10"/>
        <color theme="1"/>
        <rFont val="Futura Bk BT"/>
        <family val="2"/>
      </rPr>
      <t>ph</t>
    </r>
  </si>
  <si>
    <r>
      <t>E</t>
    </r>
    <r>
      <rPr>
        <vertAlign val="subscript"/>
        <sz val="10"/>
        <color theme="1"/>
        <rFont val="Futura Bk BT"/>
        <family val="2"/>
      </rPr>
      <t>pw</t>
    </r>
  </si>
  <si>
    <t>SI</t>
  </si>
  <si>
    <t>Tetto a falde con struttura e tavolato in legno</t>
  </si>
  <si>
    <t>solaio a volte in laterizio</t>
  </si>
  <si>
    <t>Solaio verso INF ANR</t>
  </si>
  <si>
    <t>Solaio verso INT ANR</t>
  </si>
  <si>
    <t>tetto a falde con struttura e tavolato in legno</t>
  </si>
  <si>
    <t>Solaio in laterocemento</t>
  </si>
  <si>
    <t xml:space="preserve">tetto a falde in laterizio </t>
  </si>
  <si>
    <t>telaio in metallo senza taglio termico</t>
  </si>
  <si>
    <t>Solaio in laterocemento con medio livello di isolamento</t>
  </si>
  <si>
    <t>Solaio in laterocemento con alto livello di isolamento</t>
  </si>
  <si>
    <t>Solaio verso inferiore ANR</t>
  </si>
  <si>
    <t>Solaio in legno e tavelle in laterizio</t>
  </si>
  <si>
    <t>solaio a profili in acciaio e voltini in laterizio</t>
  </si>
  <si>
    <t>Infisso in metallo senza taglio termico</t>
  </si>
  <si>
    <t xml:space="preserve">Solaio in profilato in acciaio e tavelloni in laterizio </t>
  </si>
  <si>
    <t>Solaio inf. Esterno</t>
  </si>
  <si>
    <t xml:space="preserve">tetto piano in laterocemento </t>
  </si>
  <si>
    <t xml:space="preserve">Solaio in latero cemento con basso livello di isolamento </t>
  </si>
  <si>
    <t xml:space="preserve">telaio in metallo con taglio termico </t>
  </si>
  <si>
    <t>vetro doppio con camera d'aria</t>
  </si>
  <si>
    <t xml:space="preserve">Muratura in mattoni alveolari con alta resistenza termica, con alto livello di isolamento </t>
  </si>
  <si>
    <t>Muratura in mattoni pieni 50 cm</t>
  </si>
  <si>
    <t xml:space="preserve">Muratura cassa vuota con mattoni forati 30 cm </t>
  </si>
  <si>
    <t xml:space="preserve">Muratura cassa vuota con mattoni forati 40 cm </t>
  </si>
  <si>
    <t>Muratura cassa vuota con mattoni forati, basso livello di isolamento 40 cm</t>
  </si>
  <si>
    <t>Muratura in calcestruzzo, medio livello di isolamento 30 cm</t>
  </si>
  <si>
    <t xml:space="preserve">Muratura in mattoni forati, medio livello di isolamento 30 cm </t>
  </si>
  <si>
    <t>Parete verticale B1</t>
  </si>
  <si>
    <t>INTERVENTO B1</t>
  </si>
  <si>
    <t>Parete verticale C2</t>
  </si>
  <si>
    <t>INTERVENTO C2</t>
  </si>
  <si>
    <t>Parete verticale C1</t>
  </si>
  <si>
    <t>INTERVENTO C1</t>
  </si>
  <si>
    <t>Parete verticale C3</t>
  </si>
  <si>
    <t>INTERVENTO C3</t>
  </si>
  <si>
    <t>Pannello in lana di vetro 4 cm</t>
  </si>
  <si>
    <t>sostituzione dei telai in legno con triplo vetro</t>
  </si>
  <si>
    <t>Infisso in legno con vetro singolo</t>
  </si>
  <si>
    <t>Serramenti</t>
  </si>
  <si>
    <t>nessun intervento</t>
  </si>
  <si>
    <t>isolamento sull'estradosso con lana di vetro 20 cm</t>
  </si>
  <si>
    <t>isolamento dall'interno con EPS da 16 cm</t>
  </si>
  <si>
    <t>isolamento in EPS da 12 cm</t>
  </si>
  <si>
    <t>isolamento a cappotto in EPS da 12 cm</t>
  </si>
  <si>
    <t>infisso in legno con triplo vetro</t>
  </si>
  <si>
    <t>isolamento con EPS da 12 cm</t>
  </si>
  <si>
    <t>isolamento sull'estradosso in lana di vetro da 20 cm</t>
  </si>
  <si>
    <t>Solo un edificio</t>
  </si>
  <si>
    <t>isolamento con lana di vetro da 18 cm</t>
  </si>
  <si>
    <t>infisso in legno-alluminio con doppio vetro</t>
  </si>
  <si>
    <t xml:space="preserve">isolamento in lana di vetro da 18 cm </t>
  </si>
  <si>
    <t xml:space="preserve">isolamento in EPS da 12 cm </t>
  </si>
  <si>
    <t>Solaio inf verso ANR</t>
  </si>
  <si>
    <t>infisso in PVC con triplo vetro</t>
  </si>
  <si>
    <t>isolamento in lana di vetro da 16 cm</t>
  </si>
  <si>
    <t>Isolamento a cappotto con lana di vetro da 4 cm</t>
  </si>
  <si>
    <t>tetto piano in laterocemento</t>
  </si>
  <si>
    <t>Realizzazione isolamento dall'interno</t>
  </si>
  <si>
    <t>Vetrata isolante vetrocamera U=0,8</t>
  </si>
  <si>
    <t>03.A07.A01.015</t>
  </si>
  <si>
    <t>01.P09.Q00.015</t>
  </si>
  <si>
    <t>Pannello in acido silicico pirogelato pressato</t>
  </si>
  <si>
    <t>isolamento dall'interno con pannello bassa trasmittanza e termointonaco</t>
  </si>
  <si>
    <t>N.P.</t>
  </si>
  <si>
    <t>Termointonaco Laterlite a base di vetro espanso</t>
  </si>
  <si>
    <t>per ogni cm</t>
  </si>
  <si>
    <t>01.P20.L00.045</t>
  </si>
  <si>
    <t>01.P20.B05.010</t>
  </si>
  <si>
    <t>feltro in lana di vetro 20 cm</t>
  </si>
  <si>
    <t>30.P50.D00.045</t>
  </si>
  <si>
    <t>01.P09.A19.035</t>
  </si>
  <si>
    <t>isolante in EPS 12 cm</t>
  </si>
  <si>
    <t>realizzazione isolmento a cappotto su struttura orizzontale</t>
  </si>
  <si>
    <t>03.A07.A01.010</t>
  </si>
  <si>
    <t>isolante in EPS 16 cm</t>
  </si>
  <si>
    <t>01.P09.A19.045</t>
  </si>
  <si>
    <t>30.P50.D00.046</t>
  </si>
  <si>
    <t>30.P50.D00.040</t>
  </si>
  <si>
    <t>feltro in lana di vetro da 18 cm</t>
  </si>
  <si>
    <t>Telaio per serramenti in PVC</t>
  </si>
  <si>
    <t>01.P20.G00.045</t>
  </si>
  <si>
    <t>01.A16.B00.005</t>
  </si>
  <si>
    <t>Posa in opera serramenti in PVC</t>
  </si>
  <si>
    <t>Telaio per serramenti in legno alluminio</t>
  </si>
  <si>
    <t>01.P20.M00.045</t>
  </si>
  <si>
    <t>Posa in opera serramenti in legno alluminio</t>
  </si>
  <si>
    <t>Vetrata isolante vetrocamera U=1</t>
  </si>
  <si>
    <t>01.P20.B04.090</t>
  </si>
  <si>
    <t>feltro in lana di vetro da 8 cm</t>
  </si>
  <si>
    <t>Pannello in EPS 4 cm</t>
  </si>
  <si>
    <t>01.P09.A19.010</t>
  </si>
  <si>
    <t>01.P09.B75.055</t>
  </si>
  <si>
    <t>pannello in lana di vetro da 16 cm</t>
  </si>
  <si>
    <t>01.P09.B70.025</t>
  </si>
  <si>
    <r>
      <t>U [W/(m</t>
    </r>
    <r>
      <rPr>
        <vertAlign val="superscript"/>
        <sz val="9"/>
        <color theme="1"/>
        <rFont val="Open Sans"/>
        <family val="2"/>
      </rPr>
      <t>2</t>
    </r>
    <r>
      <rPr>
        <sz val="9"/>
        <color theme="1"/>
        <rFont val="Open Sans"/>
        <family val="2"/>
      </rPr>
      <t>K)]</t>
    </r>
  </si>
  <si>
    <t>Isolamento dall'interno con pannello bassa trasmittanza e termointonaco</t>
  </si>
  <si>
    <t>Sostituzione dei telai in legno con triplo vetro</t>
  </si>
  <si>
    <t>Isolamento dall'interno con EPS da 16 cm</t>
  </si>
  <si>
    <t>Nessun intervento</t>
  </si>
  <si>
    <t>Isolamento in EPS da 12 cm</t>
  </si>
  <si>
    <r>
      <t>tetto a falde in laterizio</t>
    </r>
    <r>
      <rPr>
        <b/>
        <sz val="9"/>
        <color rgb="FFFF0000"/>
        <rFont val="Open Sans"/>
        <family val="2"/>
      </rPr>
      <t>*</t>
    </r>
  </si>
  <si>
    <r>
      <t>E</t>
    </r>
    <r>
      <rPr>
        <vertAlign val="subscript"/>
        <sz val="9"/>
        <color theme="1"/>
        <rFont val="Open Sans"/>
        <family val="2"/>
      </rPr>
      <t>ph</t>
    </r>
  </si>
  <si>
    <r>
      <t>E</t>
    </r>
    <r>
      <rPr>
        <vertAlign val="subscript"/>
        <sz val="9"/>
        <color theme="1"/>
        <rFont val="Open Sans"/>
        <family val="2"/>
      </rPr>
      <t>pw</t>
    </r>
  </si>
  <si>
    <t>Isolamento a cappotto in EPS da 12 cm</t>
  </si>
  <si>
    <t xml:space="preserve">Infisso in pvc con triplo vetro </t>
  </si>
  <si>
    <t>Isolamento con lana di vetro da 18 cm</t>
  </si>
  <si>
    <r>
      <t xml:space="preserve">tetto a falde in laterizio </t>
    </r>
    <r>
      <rPr>
        <sz val="9"/>
        <color rgb="FFFF0000"/>
        <rFont val="Open Sans"/>
        <family val="2"/>
      </rPr>
      <t>*</t>
    </r>
  </si>
  <si>
    <r>
      <t xml:space="preserve">solaio in laterocemento </t>
    </r>
    <r>
      <rPr>
        <sz val="9"/>
        <color rgb="FFFF0000"/>
        <rFont val="Open Sans"/>
        <family val="2"/>
      </rPr>
      <t>*</t>
    </r>
  </si>
  <si>
    <r>
      <t>solaio in laterocemento</t>
    </r>
    <r>
      <rPr>
        <sz val="9"/>
        <color rgb="FFFF0000"/>
        <rFont val="Open Sans"/>
        <family val="2"/>
      </rPr>
      <t xml:space="preserve"> *</t>
    </r>
  </si>
  <si>
    <t>Infisso in legno-alluminio con doppio vetro</t>
  </si>
  <si>
    <t>Isolamento in lana di vetro da 8 cm</t>
  </si>
  <si>
    <t>Isolamento in EPS da 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</si>
</sst>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vertAlign val="superscript"/>
      <sz val="11"/>
      <color theme="1"/>
      <name val="Futura Bk BT"/>
      <family val="2"/>
    </font>
    <font>
      <vertAlign val="subscript"/>
      <sz val="11"/>
      <color theme="1"/>
      <name val="Futura Bk BT"/>
      <family val="2"/>
    </font>
    <font>
      <b/>
      <sz val="11"/>
      <color theme="0"/>
      <name val="Futura BdCn BT"/>
      <family val="2"/>
    </font>
    <font>
      <sz val="11"/>
      <color theme="1"/>
      <name val="Futura BdCn BT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 tint="-0.14999847407452621"/>
      <name val="Futura BdCn BT"/>
      <family val="2"/>
    </font>
    <font>
      <sz val="11"/>
      <color theme="0" tint="-0.14999847407452621"/>
      <name val="Futura BdCn BT"/>
      <family val="2"/>
    </font>
    <font>
      <sz val="11"/>
      <color theme="1"/>
      <name val="Calibri"/>
      <family val="2"/>
      <scheme val="minor"/>
    </font>
    <font>
      <sz val="10"/>
      <color theme="1"/>
      <name val="Futura Bk BT"/>
      <family val="2"/>
    </font>
    <font>
      <b/>
      <sz val="10"/>
      <color theme="0"/>
      <name val="Futura BdCn BT"/>
      <family val="2"/>
    </font>
    <font>
      <sz val="10"/>
      <color theme="1"/>
      <name val="Calibri"/>
      <family val="2"/>
      <scheme val="minor"/>
    </font>
    <font>
      <sz val="10"/>
      <color theme="1"/>
      <name val="Futura BdCn BT"/>
      <family val="2"/>
    </font>
    <font>
      <b/>
      <sz val="10"/>
      <color theme="1"/>
      <name val="Futura BdCn BT"/>
      <family val="2"/>
    </font>
    <font>
      <vertAlign val="superscript"/>
      <sz val="10"/>
      <color theme="1"/>
      <name val="Futura Bk BT"/>
      <family val="2"/>
    </font>
    <font>
      <vertAlign val="subscript"/>
      <sz val="10"/>
      <color theme="1"/>
      <name val="Futura Bk BT"/>
      <family val="2"/>
    </font>
    <font>
      <sz val="11"/>
      <color rgb="FFFF0000"/>
      <name val="Calibri"/>
      <family val="2"/>
      <scheme val="minor"/>
    </font>
    <font>
      <sz val="9"/>
      <color theme="1"/>
      <name val="Open Sans"/>
      <family val="2"/>
    </font>
    <font>
      <sz val="9"/>
      <color theme="1"/>
      <name val="Open Sans Condensed"/>
      <family val="2"/>
    </font>
    <font>
      <i/>
      <sz val="9"/>
      <color theme="1"/>
      <name val="Open Sans Condensed"/>
      <family val="2"/>
    </font>
    <font>
      <vertAlign val="superscript"/>
      <sz val="9"/>
      <color theme="1"/>
      <name val="Open Sans"/>
      <family val="2"/>
    </font>
    <font>
      <b/>
      <sz val="9"/>
      <color rgb="FFFF0000"/>
      <name val="Open Sans"/>
      <family val="2"/>
    </font>
    <font>
      <vertAlign val="subscript"/>
      <sz val="9"/>
      <color theme="1"/>
      <name val="Open Sans"/>
      <family val="2"/>
    </font>
    <font>
      <sz val="9"/>
      <color theme="1"/>
      <name val="Open Sans "/>
    </font>
    <font>
      <sz val="9"/>
      <color rgb="FFFF0000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4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5" fillId="3" borderId="1" xfId="0" applyFont="1" applyFill="1" applyBorder="1"/>
    <xf numFmtId="0" fontId="5" fillId="4" borderId="1" xfId="0" applyFont="1" applyFill="1" applyBorder="1"/>
    <xf numFmtId="0" fontId="5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0" fillId="0" borderId="0" xfId="0" applyFill="1"/>
    <xf numFmtId="0" fontId="9" fillId="0" borderId="0" xfId="0" applyFont="1" applyFill="1" applyBorder="1" applyAlignment="1">
      <alignment horizontal="center"/>
    </xf>
    <xf numFmtId="0" fontId="0" fillId="0" borderId="0" xfId="0" applyBorder="1"/>
    <xf numFmtId="0" fontId="8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4" fillId="7" borderId="0" xfId="0" applyFont="1" applyFill="1" applyBorder="1"/>
    <xf numFmtId="0" fontId="11" fillId="8" borderId="1" xfId="0" applyFont="1" applyFill="1" applyBorder="1" applyAlignment="1">
      <alignment vertical="top"/>
    </xf>
    <xf numFmtId="0" fontId="11" fillId="9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6" borderId="1" xfId="0" applyFont="1" applyFill="1" applyBorder="1" applyAlignment="1">
      <alignment horizontal="left" vertical="top"/>
    </xf>
    <xf numFmtId="0" fontId="11" fillId="6" borderId="1" xfId="0" applyFont="1" applyFill="1" applyBorder="1" applyAlignment="1">
      <alignment vertical="top"/>
    </xf>
    <xf numFmtId="9" fontId="11" fillId="0" borderId="1" xfId="1" applyFont="1" applyBorder="1" applyAlignment="1">
      <alignment vertical="top"/>
    </xf>
    <xf numFmtId="10" fontId="11" fillId="0" borderId="1" xfId="1" applyNumberFormat="1" applyFont="1" applyBorder="1" applyAlignment="1">
      <alignment vertical="top"/>
    </xf>
    <xf numFmtId="10" fontId="11" fillId="0" borderId="1" xfId="1" applyNumberFormat="1" applyFont="1" applyFill="1" applyBorder="1" applyAlignment="1">
      <alignment vertical="top"/>
    </xf>
    <xf numFmtId="10" fontId="11" fillId="0" borderId="0" xfId="1" applyNumberFormat="1" applyFont="1" applyBorder="1" applyAlignment="1">
      <alignment vertical="top"/>
    </xf>
    <xf numFmtId="0" fontId="11" fillId="0" borderId="2" xfId="0" applyFont="1" applyBorder="1" applyAlignment="1">
      <alignment vertical="top"/>
    </xf>
    <xf numFmtId="0" fontId="11" fillId="0" borderId="2" xfId="0" applyFont="1" applyFill="1" applyBorder="1" applyAlignment="1">
      <alignment vertical="top"/>
    </xf>
    <xf numFmtId="0" fontId="11" fillId="10" borderId="1" xfId="0" applyFont="1" applyFill="1" applyBorder="1" applyAlignment="1">
      <alignment horizontal="left" vertical="top"/>
    </xf>
    <xf numFmtId="10" fontId="1" fillId="0" borderId="1" xfId="1" applyNumberFormat="1" applyFont="1" applyBorder="1"/>
    <xf numFmtId="0" fontId="5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0" xfId="0" applyFont="1"/>
    <xf numFmtId="0" fontId="12" fillId="2" borderId="1" xfId="0" applyFont="1" applyFill="1" applyBorder="1"/>
    <xf numFmtId="0" fontId="13" fillId="0" borderId="0" xfId="0" applyFont="1"/>
    <xf numFmtId="0" fontId="13" fillId="0" borderId="0" xfId="0" applyFont="1" applyFill="1"/>
    <xf numFmtId="0" fontId="14" fillId="0" borderId="0" xfId="0" applyFont="1"/>
    <xf numFmtId="0" fontId="14" fillId="3" borderId="1" xfId="0" applyFont="1" applyFill="1" applyBorder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4" borderId="1" xfId="0" applyFont="1" applyFill="1" applyBorder="1"/>
    <xf numFmtId="0" fontId="14" fillId="3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12" fillId="7" borderId="0" xfId="0" applyFont="1" applyFill="1" applyBorder="1"/>
    <xf numFmtId="0" fontId="14" fillId="3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0" fillId="0" borderId="0" xfId="0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11" borderId="0" xfId="0" applyFill="1"/>
    <xf numFmtId="0" fontId="0" fillId="11" borderId="0" xfId="0" applyFill="1" applyBorder="1"/>
    <xf numFmtId="0" fontId="14" fillId="3" borderId="1" xfId="0" applyFont="1" applyFill="1" applyBorder="1" applyAlignment="1">
      <alignment horizont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3" fillId="0" borderId="0" xfId="0" applyFont="1" applyFill="1" applyBorder="1"/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vertical="top"/>
    </xf>
    <xf numFmtId="9" fontId="19" fillId="0" borderId="1" xfId="1" applyFont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/>
    </xf>
    <xf numFmtId="0" fontId="19" fillId="0" borderId="2" xfId="0" applyFont="1" applyFill="1" applyBorder="1" applyAlignment="1">
      <alignment vertical="top"/>
    </xf>
    <xf numFmtId="10" fontId="19" fillId="0" borderId="1" xfId="1" applyNumberFormat="1" applyFont="1" applyFill="1" applyBorder="1" applyAlignment="1">
      <alignment vertical="top"/>
    </xf>
    <xf numFmtId="10" fontId="19" fillId="0" borderId="1" xfId="1" applyNumberFormat="1" applyFont="1" applyBorder="1" applyAlignment="1">
      <alignment vertical="top"/>
    </xf>
    <xf numFmtId="0" fontId="19" fillId="10" borderId="1" xfId="0" applyFont="1" applyFill="1" applyBorder="1" applyAlignment="1">
      <alignment horizontal="left" vertical="top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10" fontId="19" fillId="0" borderId="1" xfId="1" applyNumberFormat="1" applyFont="1" applyBorder="1"/>
    <xf numFmtId="0" fontId="19" fillId="0" borderId="0" xfId="0" applyFont="1"/>
    <xf numFmtId="0" fontId="21" fillId="8" borderId="1" xfId="0" applyFont="1" applyFill="1" applyBorder="1" applyAlignment="1">
      <alignment horizontal="right" vertical="center"/>
    </xf>
    <xf numFmtId="0" fontId="21" fillId="9" borderId="1" xfId="0" applyFont="1" applyFill="1" applyBorder="1" applyAlignment="1">
      <alignment horizontal="right" vertical="center"/>
    </xf>
    <xf numFmtId="0" fontId="21" fillId="9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right"/>
    </xf>
    <xf numFmtId="0" fontId="19" fillId="0" borderId="1" xfId="0" applyFont="1" applyBorder="1" applyAlignment="1">
      <alignment wrapText="1"/>
    </xf>
    <xf numFmtId="0" fontId="19" fillId="0" borderId="3" xfId="0" applyFont="1" applyBorder="1" applyAlignment="1">
      <alignment vertical="center"/>
    </xf>
    <xf numFmtId="0" fontId="21" fillId="0" borderId="1" xfId="0" applyFont="1" applyBorder="1" applyAlignment="1">
      <alignment horizontal="right"/>
    </xf>
    <xf numFmtId="0" fontId="21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right"/>
    </xf>
    <xf numFmtId="0" fontId="21" fillId="8" borderId="1" xfId="0" applyFont="1" applyFill="1" applyBorder="1" applyAlignment="1">
      <alignment horizontal="right" vertical="top"/>
    </xf>
    <xf numFmtId="0" fontId="21" fillId="6" borderId="1" xfId="0" applyFont="1" applyFill="1" applyBorder="1" applyAlignment="1">
      <alignment horizontal="right" vertical="top"/>
    </xf>
    <xf numFmtId="0" fontId="21" fillId="0" borderId="0" xfId="0" applyFont="1" applyAlignment="1">
      <alignment horizontal="right"/>
    </xf>
    <xf numFmtId="0" fontId="21" fillId="1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vertical="center"/>
    </xf>
    <xf numFmtId="0" fontId="25" fillId="0" borderId="0" xfId="0" applyFont="1"/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10" fontId="25" fillId="0" borderId="1" xfId="1" applyNumberFormat="1" applyFont="1" applyBorder="1"/>
    <xf numFmtId="0" fontId="21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10" fontId="25" fillId="0" borderId="1" xfId="1" applyNumberFormat="1" applyFont="1" applyBorder="1" applyAlignment="1">
      <alignment vertical="center"/>
    </xf>
    <xf numFmtId="9" fontId="25" fillId="0" borderId="1" xfId="1" applyFont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10" fontId="25" fillId="0" borderId="1" xfId="1" applyNumberFormat="1" applyFont="1" applyFill="1" applyBorder="1" applyAlignment="1">
      <alignment vertical="center"/>
    </xf>
    <xf numFmtId="0" fontId="21" fillId="6" borderId="1" xfId="0" applyFont="1" applyFill="1" applyBorder="1" applyAlignment="1">
      <alignment horizontal="right" vertical="center"/>
    </xf>
    <xf numFmtId="0" fontId="25" fillId="0" borderId="1" xfId="0" applyFont="1" applyBorder="1" applyAlignment="1">
      <alignment vertical="center" wrapText="1"/>
    </xf>
    <xf numFmtId="0" fontId="21" fillId="0" borderId="0" xfId="0" applyFont="1" applyAlignment="1">
      <alignment horizontal="right" vertical="center"/>
    </xf>
    <xf numFmtId="0" fontId="21" fillId="10" borderId="1" xfId="0" applyFont="1" applyFill="1" applyBorder="1" applyAlignment="1">
      <alignment horizontal="right" vertical="center"/>
    </xf>
    <xf numFmtId="0" fontId="19" fillId="0" borderId="2" xfId="0" applyFont="1" applyBorder="1" applyAlignment="1">
      <alignment vertical="center"/>
    </xf>
    <xf numFmtId="10" fontId="19" fillId="0" borderId="1" xfId="1" applyNumberFormat="1" applyFont="1" applyBorder="1" applyAlignment="1">
      <alignment vertical="center"/>
    </xf>
    <xf numFmtId="9" fontId="19" fillId="0" borderId="1" xfId="1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10" fontId="19" fillId="0" borderId="1" xfId="1" applyNumberFormat="1" applyFont="1" applyFill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horizontal="right" vertical="top"/>
    </xf>
    <xf numFmtId="0" fontId="19" fillId="0" borderId="2" xfId="0" applyFont="1" applyBorder="1" applyAlignment="1">
      <alignment horizontal="center" vertical="center"/>
    </xf>
    <xf numFmtId="10" fontId="19" fillId="0" borderId="1" xfId="1" applyNumberFormat="1" applyFont="1" applyBorder="1" applyAlignment="1">
      <alignment horizontal="center" vertical="center"/>
    </xf>
    <xf numFmtId="9" fontId="19" fillId="0" borderId="1" xfId="1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10" fontId="19" fillId="0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511968</xdr:colOff>
      <xdr:row>14</xdr:row>
      <xdr:rowOff>59531</xdr:rowOff>
    </xdr:from>
    <xdr:to>
      <xdr:col>11</xdr:col>
      <xdr:colOff>107156</xdr:colOff>
      <xdr:row>28</xdr:row>
      <xdr:rowOff>142875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23290189-D247-4665-85EA-B280AE42F855}"/>
            </a:ext>
          </a:extLst>
        </xdr:cNvPr>
        <xdr:cNvCxnSpPr/>
      </xdr:nvCxnSpPr>
      <xdr:spPr>
        <a:xfrm>
          <a:off x="11977687" y="3917156"/>
          <a:ext cx="1416844" cy="2750344"/>
        </a:xfrm>
        <a:prstGeom prst="line">
          <a:avLst/>
        </a:prstGeom>
        <a:ln w="2540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666749</xdr:colOff>
      <xdr:row>14</xdr:row>
      <xdr:rowOff>71438</xdr:rowOff>
    </xdr:from>
    <xdr:to>
      <xdr:col>17</xdr:col>
      <xdr:colOff>107156</xdr:colOff>
      <xdr:row>28</xdr:row>
      <xdr:rowOff>130969</xdr:rowOff>
    </xdr:to>
    <xdr:sp macro="" textlink="">
      <xdr:nvSpPr>
        <xdr:cNvPr id="5" name="Ovale 4">
          <a:extLst>
            <a:ext uri="{FF2B5EF4-FFF2-40B4-BE49-F238E27FC236}">
              <a16:creationId xmlns:a16="http://schemas.microsoft.com/office/drawing/2014/main" id="{89DDCACE-5D11-4707-BBEB-05A7242B00BA}"/>
            </a:ext>
          </a:extLst>
        </xdr:cNvPr>
        <xdr:cNvSpPr/>
      </xdr:nvSpPr>
      <xdr:spPr>
        <a:xfrm>
          <a:off x="14561343" y="3929063"/>
          <a:ext cx="2631282" cy="2726531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Q66"/>
  <sheetViews>
    <sheetView tabSelected="1" topLeftCell="A33" zoomScale="90" zoomScaleNormal="90" workbookViewId="0">
      <selection activeCell="J46" sqref="J46"/>
    </sheetView>
  </sheetViews>
  <sheetFormatPr defaultColWidth="9.140625" defaultRowHeight="12.75"/>
  <cols>
    <col min="1" max="1" width="24.42578125" style="39" bestFit="1" customWidth="1"/>
    <col min="2" max="2" width="50.140625" style="39" bestFit="1" customWidth="1"/>
    <col min="3" max="3" width="12.140625" style="39" bestFit="1" customWidth="1"/>
    <col min="4" max="4" width="9.140625" style="39"/>
    <col min="5" max="5" width="37.28515625" style="39" bestFit="1" customWidth="1"/>
    <col min="6" max="6" width="11.85546875" style="39" bestFit="1" customWidth="1"/>
    <col min="7" max="11" width="9.140625" style="39"/>
    <col min="12" max="12" width="12" style="39" customWidth="1"/>
    <col min="13" max="13" width="12.5703125" style="39" bestFit="1" customWidth="1"/>
    <col min="14" max="14" width="13.140625" style="39" customWidth="1"/>
    <col min="15" max="15" width="12.7109375" style="39" bestFit="1" customWidth="1"/>
    <col min="16" max="16" width="13.28515625" style="39" bestFit="1" customWidth="1"/>
    <col min="17" max="17" width="10.140625" style="39" bestFit="1" customWidth="1"/>
    <col min="18" max="18" width="12" style="39" bestFit="1" customWidth="1"/>
    <col min="19" max="19" width="11.42578125" style="39" bestFit="1" customWidth="1"/>
    <col min="20" max="20" width="9.140625" style="39"/>
    <col min="21" max="21" width="14.42578125" style="39" bestFit="1" customWidth="1"/>
    <col min="22" max="16384" width="9.140625" style="39"/>
  </cols>
  <sheetData>
    <row r="1" spans="1:17">
      <c r="A1" s="38">
        <v>1900</v>
      </c>
      <c r="B1" s="137" t="s">
        <v>19</v>
      </c>
      <c r="C1" s="137"/>
      <c r="D1" s="137"/>
      <c r="E1" s="138" t="s">
        <v>18</v>
      </c>
      <c r="F1" s="138"/>
      <c r="G1" s="138"/>
      <c r="I1" s="68"/>
      <c r="J1" s="68"/>
      <c r="K1" s="64"/>
      <c r="L1" s="64"/>
      <c r="M1" s="66"/>
      <c r="N1" s="67"/>
      <c r="O1" s="41"/>
      <c r="P1" s="41"/>
      <c r="Q1" s="41"/>
    </row>
    <row r="2" spans="1:17">
      <c r="A2" s="42" t="s">
        <v>16</v>
      </c>
      <c r="B2" s="42" t="s">
        <v>17</v>
      </c>
      <c r="C2" s="136" t="s">
        <v>0</v>
      </c>
      <c r="D2" s="136"/>
      <c r="E2" s="42" t="s">
        <v>17</v>
      </c>
      <c r="F2" s="136" t="s">
        <v>0</v>
      </c>
      <c r="G2" s="136"/>
      <c r="I2" s="69"/>
      <c r="J2" s="69"/>
      <c r="K2" s="64"/>
      <c r="L2" s="64"/>
      <c r="M2" s="66"/>
      <c r="N2" s="66"/>
      <c r="O2" s="43"/>
      <c r="P2" s="44"/>
      <c r="Q2" s="41"/>
    </row>
    <row r="3" spans="1:17">
      <c r="A3" s="45"/>
      <c r="B3" s="45"/>
      <c r="C3" s="46" t="s">
        <v>8</v>
      </c>
      <c r="D3" s="46" t="s">
        <v>0</v>
      </c>
      <c r="E3" s="45"/>
      <c r="F3" s="46" t="s">
        <v>9</v>
      </c>
      <c r="G3" s="46" t="s">
        <v>0</v>
      </c>
      <c r="I3" s="47"/>
      <c r="J3" s="47"/>
      <c r="K3" s="47"/>
      <c r="L3" s="47"/>
      <c r="M3" s="47"/>
      <c r="N3" s="64"/>
    </row>
    <row r="4" spans="1:17" ht="25.5">
      <c r="A4" s="48" t="s">
        <v>115</v>
      </c>
      <c r="B4" s="48" t="s">
        <v>109</v>
      </c>
      <c r="C4" s="49" t="s">
        <v>84</v>
      </c>
      <c r="D4" s="50">
        <v>1.1399999999999999</v>
      </c>
      <c r="E4" s="52" t="s">
        <v>150</v>
      </c>
      <c r="F4" s="49" t="s">
        <v>84</v>
      </c>
      <c r="G4" s="48">
        <v>0.16700000000000001</v>
      </c>
      <c r="I4" s="65"/>
      <c r="J4" s="65"/>
      <c r="K4" s="64"/>
      <c r="L4" s="65"/>
      <c r="M4" s="65"/>
      <c r="N4" s="64"/>
    </row>
    <row r="5" spans="1:17" ht="14.25">
      <c r="A5" s="62" t="s">
        <v>126</v>
      </c>
      <c r="B5" s="62" t="s">
        <v>125</v>
      </c>
      <c r="C5" s="49" t="s">
        <v>84</v>
      </c>
      <c r="D5" s="50">
        <v>4.9000000000000004</v>
      </c>
      <c r="E5" s="62" t="s">
        <v>124</v>
      </c>
      <c r="F5" s="49" t="s">
        <v>84</v>
      </c>
      <c r="G5" s="48">
        <v>1.28</v>
      </c>
      <c r="I5" s="64"/>
      <c r="J5" s="64"/>
      <c r="K5" s="64"/>
      <c r="L5" s="65"/>
      <c r="M5" s="65"/>
      <c r="N5" s="64"/>
    </row>
    <row r="6" spans="1:17" ht="14.25">
      <c r="A6" s="48" t="s">
        <v>7</v>
      </c>
      <c r="B6" s="48" t="s">
        <v>88</v>
      </c>
      <c r="C6" s="49" t="s">
        <v>84</v>
      </c>
      <c r="D6" s="50">
        <v>1.8</v>
      </c>
      <c r="E6" s="48" t="s">
        <v>127</v>
      </c>
      <c r="F6" s="49" t="s">
        <v>84</v>
      </c>
      <c r="G6" s="48"/>
      <c r="I6" s="64"/>
      <c r="J6" s="64"/>
      <c r="K6" s="64"/>
      <c r="L6" s="64"/>
      <c r="M6" s="64"/>
      <c r="N6" s="64"/>
    </row>
    <row r="7" spans="1:17" ht="25.5">
      <c r="A7" s="48" t="s">
        <v>23</v>
      </c>
      <c r="B7" s="48" t="s">
        <v>99</v>
      </c>
      <c r="C7" s="49" t="s">
        <v>84</v>
      </c>
      <c r="D7" s="50">
        <v>2.86</v>
      </c>
      <c r="E7" s="63" t="s">
        <v>128</v>
      </c>
      <c r="F7" s="49" t="s">
        <v>84</v>
      </c>
      <c r="G7" s="48">
        <v>0.183</v>
      </c>
      <c r="I7" s="64"/>
      <c r="J7" s="64"/>
      <c r="K7" s="64"/>
      <c r="L7" s="64"/>
      <c r="M7" s="64"/>
      <c r="N7" s="64"/>
    </row>
    <row r="8" spans="1:17" ht="14.25">
      <c r="A8" s="48" t="s">
        <v>98</v>
      </c>
      <c r="B8" s="48" t="s">
        <v>89</v>
      </c>
      <c r="C8" s="49" t="s">
        <v>84</v>
      </c>
      <c r="D8" s="50">
        <v>1.58</v>
      </c>
      <c r="E8" s="48" t="s">
        <v>130</v>
      </c>
      <c r="F8" s="49" t="s">
        <v>84</v>
      </c>
      <c r="G8" s="48">
        <v>0.24</v>
      </c>
      <c r="L8" s="40"/>
    </row>
    <row r="9" spans="1:17" ht="25.5">
      <c r="A9" s="51" t="s">
        <v>1</v>
      </c>
      <c r="B9" s="52" t="s">
        <v>11</v>
      </c>
      <c r="C9" s="49" t="s">
        <v>85</v>
      </c>
      <c r="D9" s="50">
        <v>2.0299999999999998</v>
      </c>
      <c r="E9" s="48"/>
      <c r="F9" s="49" t="s">
        <v>85</v>
      </c>
      <c r="G9" s="48"/>
      <c r="L9" s="40"/>
    </row>
    <row r="10" spans="1:17" ht="25.5">
      <c r="A10" s="51" t="s">
        <v>2</v>
      </c>
      <c r="B10" s="52" t="s">
        <v>12</v>
      </c>
      <c r="C10" s="49" t="s">
        <v>86</v>
      </c>
      <c r="D10" s="50">
        <v>1.71</v>
      </c>
      <c r="E10" s="48"/>
      <c r="F10" s="49" t="s">
        <v>86</v>
      </c>
      <c r="G10" s="48"/>
      <c r="L10" s="40"/>
    </row>
    <row r="11" spans="1:17">
      <c r="A11" s="48" t="s">
        <v>3</v>
      </c>
      <c r="B11" s="48"/>
      <c r="C11" s="49" t="s">
        <v>13</v>
      </c>
      <c r="D11" s="50" t="s">
        <v>14</v>
      </c>
      <c r="E11" s="48"/>
      <c r="F11" s="49" t="s">
        <v>13</v>
      </c>
      <c r="G11" s="48" t="s">
        <v>87</v>
      </c>
      <c r="L11" s="40"/>
    </row>
    <row r="12" spans="1:17">
      <c r="A12" s="48" t="s">
        <v>4</v>
      </c>
      <c r="B12" s="48"/>
      <c r="C12" s="48"/>
      <c r="D12" s="50"/>
      <c r="E12" s="48"/>
      <c r="F12" s="48"/>
      <c r="G12" s="48"/>
      <c r="L12" s="40"/>
    </row>
    <row r="13" spans="1:17">
      <c r="A13" s="37"/>
      <c r="B13" s="37"/>
      <c r="C13" s="37"/>
      <c r="D13" s="37"/>
      <c r="E13" s="37"/>
      <c r="F13" s="37"/>
      <c r="G13" s="37"/>
    </row>
    <row r="15" spans="1:17">
      <c r="A15" s="53" t="s">
        <v>116</v>
      </c>
    </row>
    <row r="16" spans="1:17">
      <c r="A16" s="46" t="s">
        <v>42</v>
      </c>
      <c r="B16" s="46" t="s">
        <v>43</v>
      </c>
      <c r="C16" s="46" t="s">
        <v>46</v>
      </c>
      <c r="D16" s="46" t="s">
        <v>44</v>
      </c>
      <c r="E16" s="46" t="s">
        <v>45</v>
      </c>
      <c r="F16" s="46" t="s">
        <v>48</v>
      </c>
    </row>
    <row r="17" spans="1:7" ht="14.25">
      <c r="A17" s="86" t="s">
        <v>52</v>
      </c>
      <c r="B17" s="72" t="s">
        <v>51</v>
      </c>
      <c r="C17" s="73" t="s">
        <v>50</v>
      </c>
      <c r="D17" s="72">
        <v>13</v>
      </c>
      <c r="E17" s="74">
        <v>12.99</v>
      </c>
      <c r="F17" s="75">
        <v>0.999</v>
      </c>
      <c r="G17" s="30">
        <f>SUM(F17)/SUM($F$17:$F$27)</f>
        <v>0.25701054798044765</v>
      </c>
    </row>
    <row r="18" spans="1:7" ht="14.25">
      <c r="A18" s="87" t="s">
        <v>147</v>
      </c>
      <c r="B18" s="72" t="s">
        <v>145</v>
      </c>
      <c r="C18" s="76" t="s">
        <v>50</v>
      </c>
      <c r="D18" s="77">
        <v>54.77</v>
      </c>
      <c r="E18" s="78">
        <v>42.03</v>
      </c>
      <c r="F18" s="75"/>
      <c r="G18" s="30">
        <f>SUM(F18)/SUM($F$17:$F$27)</f>
        <v>0</v>
      </c>
    </row>
    <row r="19" spans="1:7" ht="14.25">
      <c r="A19" s="87" t="s">
        <v>148</v>
      </c>
      <c r="B19" s="72" t="s">
        <v>149</v>
      </c>
      <c r="C19" s="76" t="s">
        <v>50</v>
      </c>
      <c r="D19" s="77">
        <v>113.46</v>
      </c>
      <c r="E19" s="74"/>
      <c r="F19" s="75"/>
      <c r="G19" s="30">
        <f>SUM(F19)/SUM($F$17:$F$27)</f>
        <v>0</v>
      </c>
    </row>
    <row r="20" spans="1:7" ht="14.25">
      <c r="A20" s="87" t="s">
        <v>151</v>
      </c>
      <c r="B20" s="72" t="s">
        <v>152</v>
      </c>
      <c r="C20" s="76" t="s">
        <v>50</v>
      </c>
      <c r="D20" s="77">
        <v>6.47</v>
      </c>
      <c r="E20" s="74" t="s">
        <v>153</v>
      </c>
      <c r="F20" s="75"/>
      <c r="G20" s="30"/>
    </row>
    <row r="21" spans="1:7" ht="14.25">
      <c r="A21" s="87" t="s">
        <v>154</v>
      </c>
      <c r="B21" s="77" t="s">
        <v>57</v>
      </c>
      <c r="C21" s="76" t="s">
        <v>50</v>
      </c>
      <c r="D21" s="77">
        <v>283.74</v>
      </c>
      <c r="E21" s="74"/>
      <c r="F21" s="75"/>
      <c r="G21" s="30">
        <f>SUM(F21)/SUM($F$17:$F$27)</f>
        <v>0</v>
      </c>
    </row>
    <row r="22" spans="1:7" ht="14.25">
      <c r="A22" s="87" t="s">
        <v>58</v>
      </c>
      <c r="B22" s="77" t="s">
        <v>59</v>
      </c>
      <c r="C22" s="76" t="s">
        <v>50</v>
      </c>
      <c r="D22" s="77">
        <v>41.27</v>
      </c>
      <c r="E22" s="78">
        <v>40.270000000000003</v>
      </c>
      <c r="F22" s="79">
        <v>0.97570000000000001</v>
      </c>
      <c r="G22" s="30">
        <f>SUM(F22)/SUM($F$17:$F$27)</f>
        <v>0.25101620787239515</v>
      </c>
    </row>
    <row r="23" spans="1:7" ht="14.25">
      <c r="A23" s="87" t="s">
        <v>155</v>
      </c>
      <c r="B23" s="77" t="s">
        <v>146</v>
      </c>
      <c r="C23" s="76" t="s">
        <v>50</v>
      </c>
      <c r="D23" s="77">
        <v>88.82</v>
      </c>
      <c r="E23" s="78"/>
      <c r="F23" s="79"/>
      <c r="G23" s="30"/>
    </row>
    <row r="24" spans="1:7" ht="14.25">
      <c r="A24" s="87" t="s">
        <v>60</v>
      </c>
      <c r="B24" s="77" t="s">
        <v>61</v>
      </c>
      <c r="C24" s="76" t="s">
        <v>50</v>
      </c>
      <c r="D24" s="77">
        <v>117</v>
      </c>
      <c r="E24" s="74"/>
      <c r="F24" s="75"/>
      <c r="G24" s="30">
        <f>SUM(F24)/SUM($F$17:$F$27)</f>
        <v>0</v>
      </c>
    </row>
    <row r="25" spans="1:7" ht="14.25">
      <c r="A25" s="87" t="s">
        <v>64</v>
      </c>
      <c r="B25" s="77" t="s">
        <v>65</v>
      </c>
      <c r="C25" s="76" t="s">
        <v>50</v>
      </c>
      <c r="D25" s="72">
        <v>20.149999999999999</v>
      </c>
      <c r="E25" s="74">
        <v>18.489999999999998</v>
      </c>
      <c r="F25" s="80">
        <v>0.91749999999999998</v>
      </c>
      <c r="G25" s="30">
        <f>SUM(F25)/SUM($F$17:$F$27)</f>
        <v>0.23604322099305378</v>
      </c>
    </row>
    <row r="26" spans="1:7" ht="14.25">
      <c r="A26" s="87" t="s">
        <v>62</v>
      </c>
      <c r="B26" s="77" t="s">
        <v>63</v>
      </c>
      <c r="C26" s="76" t="s">
        <v>50</v>
      </c>
      <c r="D26" s="77">
        <v>20.350000000000001</v>
      </c>
      <c r="E26" s="74"/>
      <c r="F26" s="75"/>
      <c r="G26" s="30">
        <f>SUM(F26)/SUM($F$17:$F$27)</f>
        <v>0</v>
      </c>
    </row>
    <row r="27" spans="1:7" ht="14.25">
      <c r="A27" s="87" t="s">
        <v>67</v>
      </c>
      <c r="B27" s="77" t="s">
        <v>66</v>
      </c>
      <c r="C27" s="76" t="s">
        <v>50</v>
      </c>
      <c r="D27" s="72">
        <v>7.15</v>
      </c>
      <c r="E27" s="72">
        <v>7.11</v>
      </c>
      <c r="F27" s="80">
        <v>0.99480000000000002</v>
      </c>
      <c r="G27" s="30">
        <f>SUM(F27)/SUM($F$17:$F$27)</f>
        <v>0.2559300231541034</v>
      </c>
    </row>
    <row r="28" spans="1:7" ht="14.25">
      <c r="A28" s="87" t="s">
        <v>157</v>
      </c>
      <c r="B28" s="77" t="s">
        <v>156</v>
      </c>
      <c r="C28" s="76" t="s">
        <v>50</v>
      </c>
      <c r="D28" s="72">
        <v>7.32</v>
      </c>
      <c r="E28" s="72"/>
      <c r="F28" s="80"/>
      <c r="G28" s="30"/>
    </row>
    <row r="29" spans="1:7" ht="14.25">
      <c r="A29" s="87" t="s">
        <v>158</v>
      </c>
      <c r="B29" s="77" t="s">
        <v>159</v>
      </c>
      <c r="C29" s="76" t="s">
        <v>50</v>
      </c>
      <c r="D29" s="72">
        <v>10.34</v>
      </c>
      <c r="E29" s="72"/>
      <c r="F29" s="80"/>
      <c r="G29" s="30"/>
    </row>
    <row r="30" spans="1:7" ht="14.25">
      <c r="A30" s="87" t="s">
        <v>161</v>
      </c>
      <c r="B30" s="77" t="s">
        <v>160</v>
      </c>
      <c r="C30" s="76" t="s">
        <v>50</v>
      </c>
      <c r="D30" s="72">
        <v>42.12</v>
      </c>
      <c r="E30" s="72">
        <v>30.2</v>
      </c>
      <c r="F30" s="80"/>
      <c r="G30" s="30"/>
    </row>
    <row r="32" spans="1:7" ht="14.25">
      <c r="A32" s="81" t="s">
        <v>71</v>
      </c>
      <c r="B32" s="82"/>
      <c r="C32" s="83" t="s">
        <v>50</v>
      </c>
      <c r="D32" s="82">
        <f>SUM(D17:D30)</f>
        <v>825.96</v>
      </c>
      <c r="E32" s="82">
        <f>SUM(E17:E30)</f>
        <v>151.09</v>
      </c>
      <c r="F32" s="84">
        <f>SUM(G17:G30)</f>
        <v>1</v>
      </c>
    </row>
    <row r="34" spans="1:7">
      <c r="A34" s="38">
        <v>1900</v>
      </c>
      <c r="B34" s="137" t="s">
        <v>19</v>
      </c>
      <c r="C34" s="137"/>
      <c r="D34" s="137"/>
      <c r="E34" s="138" t="s">
        <v>18</v>
      </c>
      <c r="F34" s="138"/>
      <c r="G34" s="138"/>
    </row>
    <row r="35" spans="1:7">
      <c r="A35" s="42" t="s">
        <v>16</v>
      </c>
      <c r="B35" s="42" t="s">
        <v>17</v>
      </c>
      <c r="C35" s="136" t="s">
        <v>0</v>
      </c>
      <c r="D35" s="136"/>
      <c r="E35" s="42" t="s">
        <v>17</v>
      </c>
      <c r="F35" s="136" t="s">
        <v>0</v>
      </c>
      <c r="G35" s="136"/>
    </row>
    <row r="36" spans="1:7">
      <c r="A36" s="45"/>
      <c r="B36" s="45"/>
      <c r="C36" s="61" t="s">
        <v>8</v>
      </c>
      <c r="D36" s="61" t="s">
        <v>0</v>
      </c>
      <c r="E36" s="45"/>
      <c r="F36" s="61" t="s">
        <v>9</v>
      </c>
      <c r="G36" s="61" t="s">
        <v>0</v>
      </c>
    </row>
    <row r="37" spans="1:7" ht="28.5">
      <c r="A37" s="93" t="s">
        <v>115</v>
      </c>
      <c r="B37" s="82" t="s">
        <v>109</v>
      </c>
      <c r="C37" s="89" t="s">
        <v>182</v>
      </c>
      <c r="D37" s="90">
        <v>1.1399999999999999</v>
      </c>
      <c r="E37" s="91" t="s">
        <v>183</v>
      </c>
      <c r="F37" s="89" t="s">
        <v>182</v>
      </c>
      <c r="G37" s="82">
        <v>0.16700000000000001</v>
      </c>
    </row>
    <row r="38" spans="1:7" ht="15.75">
      <c r="A38" s="94" t="s">
        <v>126</v>
      </c>
      <c r="B38" s="92" t="s">
        <v>125</v>
      </c>
      <c r="C38" s="89" t="s">
        <v>182</v>
      </c>
      <c r="D38" s="90">
        <v>4.9000000000000004</v>
      </c>
      <c r="E38" s="92" t="s">
        <v>184</v>
      </c>
      <c r="F38" s="89" t="s">
        <v>182</v>
      </c>
      <c r="G38" s="82">
        <v>1.28</v>
      </c>
    </row>
    <row r="39" spans="1:7" ht="15.75">
      <c r="A39" s="93" t="s">
        <v>7</v>
      </c>
      <c r="B39" s="82" t="s">
        <v>88</v>
      </c>
      <c r="C39" s="89" t="s">
        <v>182</v>
      </c>
      <c r="D39" s="90">
        <v>1.8</v>
      </c>
      <c r="E39" s="82" t="s">
        <v>185</v>
      </c>
      <c r="F39" s="89" t="s">
        <v>182</v>
      </c>
      <c r="G39" s="82">
        <v>0.2</v>
      </c>
    </row>
    <row r="40" spans="1:7" ht="15.75">
      <c r="A40" s="93" t="s">
        <v>23</v>
      </c>
      <c r="B40" s="82" t="s">
        <v>99</v>
      </c>
      <c r="C40" s="89" t="s">
        <v>182</v>
      </c>
      <c r="D40" s="90">
        <v>2.86</v>
      </c>
      <c r="E40" s="82" t="s">
        <v>186</v>
      </c>
      <c r="F40" s="89" t="s">
        <v>182</v>
      </c>
      <c r="G40" s="82"/>
    </row>
    <row r="41" spans="1:7" ht="15.75">
      <c r="A41" s="93" t="s">
        <v>98</v>
      </c>
      <c r="B41" s="82" t="s">
        <v>89</v>
      </c>
      <c r="C41" s="89" t="s">
        <v>182</v>
      </c>
      <c r="D41" s="90">
        <v>1.58</v>
      </c>
      <c r="E41" s="82" t="s">
        <v>187</v>
      </c>
      <c r="F41" s="89" t="s">
        <v>182</v>
      </c>
      <c r="G41" s="82">
        <v>0.24</v>
      </c>
    </row>
    <row r="42" spans="1:7" ht="25.5">
      <c r="A42" s="51" t="s">
        <v>1</v>
      </c>
      <c r="B42" s="52" t="s">
        <v>11</v>
      </c>
      <c r="C42" s="49" t="s">
        <v>85</v>
      </c>
      <c r="D42" s="50">
        <v>2.0299999999999998</v>
      </c>
      <c r="E42" s="48"/>
      <c r="F42" s="49" t="s">
        <v>85</v>
      </c>
      <c r="G42" s="48"/>
    </row>
    <row r="43" spans="1:7" ht="25.5">
      <c r="A43" s="51" t="s">
        <v>2</v>
      </c>
      <c r="B43" s="52" t="s">
        <v>12</v>
      </c>
      <c r="C43" s="49" t="s">
        <v>86</v>
      </c>
      <c r="D43" s="50">
        <v>1.71</v>
      </c>
      <c r="E43" s="48"/>
      <c r="F43" s="49" t="s">
        <v>86</v>
      </c>
      <c r="G43" s="48"/>
    </row>
    <row r="44" spans="1:7">
      <c r="A44" s="48" t="s">
        <v>3</v>
      </c>
      <c r="B44" s="48"/>
      <c r="C44" s="49" t="s">
        <v>13</v>
      </c>
      <c r="D44" s="50" t="s">
        <v>14</v>
      </c>
      <c r="E44" s="48"/>
      <c r="F44" s="49" t="s">
        <v>13</v>
      </c>
      <c r="G44" s="48" t="s">
        <v>87</v>
      </c>
    </row>
    <row r="45" spans="1:7">
      <c r="A45" s="48" t="s">
        <v>4</v>
      </c>
      <c r="B45" s="48"/>
      <c r="C45" s="48"/>
      <c r="D45" s="50"/>
      <c r="E45" s="48"/>
      <c r="F45" s="48"/>
      <c r="G45" s="48"/>
    </row>
    <row r="46" spans="1:7">
      <c r="A46" s="37"/>
      <c r="B46" s="37"/>
      <c r="C46" s="37"/>
      <c r="D46" s="37"/>
      <c r="E46" s="37"/>
      <c r="F46" s="37"/>
      <c r="G46" s="37"/>
    </row>
    <row r="48" spans="1:7">
      <c r="A48" s="53" t="s">
        <v>116</v>
      </c>
    </row>
    <row r="49" spans="1:7">
      <c r="A49" s="61" t="s">
        <v>42</v>
      </c>
      <c r="B49" s="61" t="s">
        <v>43</v>
      </c>
      <c r="C49" s="61" t="s">
        <v>46</v>
      </c>
      <c r="D49" s="61" t="s">
        <v>44</v>
      </c>
      <c r="E49" s="61" t="s">
        <v>45</v>
      </c>
      <c r="F49" s="61" t="s">
        <v>48</v>
      </c>
    </row>
    <row r="50" spans="1:7" ht="14.25">
      <c r="A50" s="86" t="s">
        <v>47</v>
      </c>
      <c r="B50" s="72" t="s">
        <v>49</v>
      </c>
      <c r="C50" s="73" t="s">
        <v>50</v>
      </c>
      <c r="D50" s="72">
        <v>6.74</v>
      </c>
      <c r="E50" s="74">
        <v>6.49</v>
      </c>
      <c r="F50" s="80">
        <v>0.96260000000000001</v>
      </c>
      <c r="G50" s="30">
        <f>SUM(F50)/SUM($F$50:$F$64)</f>
        <v>0.1984905971626526</v>
      </c>
    </row>
    <row r="51" spans="1:7" ht="14.25">
      <c r="A51" s="86" t="s">
        <v>52</v>
      </c>
      <c r="B51" s="72" t="s">
        <v>51</v>
      </c>
      <c r="C51" s="73" t="s">
        <v>50</v>
      </c>
      <c r="D51" s="72">
        <v>13</v>
      </c>
      <c r="E51" s="74">
        <v>12.99</v>
      </c>
      <c r="F51" s="80">
        <v>0.999</v>
      </c>
      <c r="G51" s="30">
        <f t="shared" ref="G51:G61" si="0">SUM(F51)/SUM($F$50:$F$64)</f>
        <v>0.20599637083470804</v>
      </c>
    </row>
    <row r="52" spans="1:7" ht="14.25">
      <c r="A52" s="87" t="s">
        <v>147</v>
      </c>
      <c r="B52" s="72" t="s">
        <v>145</v>
      </c>
      <c r="C52" s="76" t="s">
        <v>50</v>
      </c>
      <c r="D52" s="77">
        <v>54.77</v>
      </c>
      <c r="E52" s="78">
        <v>42.03</v>
      </c>
      <c r="F52" s="75"/>
      <c r="G52" s="30">
        <f t="shared" si="0"/>
        <v>0</v>
      </c>
    </row>
    <row r="53" spans="1:7" ht="14.25">
      <c r="A53" s="87" t="s">
        <v>148</v>
      </c>
      <c r="B53" s="72" t="s">
        <v>149</v>
      </c>
      <c r="C53" s="76" t="s">
        <v>50</v>
      </c>
      <c r="D53" s="77">
        <v>113.46</v>
      </c>
      <c r="E53" s="74"/>
      <c r="F53" s="75"/>
      <c r="G53" s="30">
        <f t="shared" si="0"/>
        <v>0</v>
      </c>
    </row>
    <row r="54" spans="1:7" ht="14.25">
      <c r="A54" s="87" t="s">
        <v>151</v>
      </c>
      <c r="B54" s="72" t="s">
        <v>152</v>
      </c>
      <c r="C54" s="76" t="s">
        <v>50</v>
      </c>
      <c r="D54" s="77">
        <v>6.47</v>
      </c>
      <c r="E54" s="74" t="s">
        <v>153</v>
      </c>
      <c r="F54" s="75"/>
      <c r="G54" s="30">
        <f t="shared" si="0"/>
        <v>0</v>
      </c>
    </row>
    <row r="55" spans="1:7" ht="14.25">
      <c r="A55" s="87" t="s">
        <v>154</v>
      </c>
      <c r="B55" s="77" t="s">
        <v>57</v>
      </c>
      <c r="C55" s="76" t="s">
        <v>50</v>
      </c>
      <c r="D55" s="77">
        <v>283.74</v>
      </c>
      <c r="E55" s="74"/>
      <c r="F55" s="75"/>
      <c r="G55" s="30">
        <f t="shared" si="0"/>
        <v>0</v>
      </c>
    </row>
    <row r="56" spans="1:7" ht="14.25">
      <c r="A56" s="87" t="s">
        <v>58</v>
      </c>
      <c r="B56" s="77" t="s">
        <v>59</v>
      </c>
      <c r="C56" s="76" t="s">
        <v>50</v>
      </c>
      <c r="D56" s="77">
        <v>41.27</v>
      </c>
      <c r="E56" s="78">
        <v>40.270000000000003</v>
      </c>
      <c r="F56" s="79">
        <v>0.97570000000000001</v>
      </c>
      <c r="G56" s="30">
        <f t="shared" si="0"/>
        <v>0.20119185087429892</v>
      </c>
    </row>
    <row r="57" spans="1:7" ht="14.25">
      <c r="A57" s="87" t="s">
        <v>155</v>
      </c>
      <c r="B57" s="77" t="s">
        <v>146</v>
      </c>
      <c r="C57" s="76" t="s">
        <v>50</v>
      </c>
      <c r="D57" s="77">
        <v>88.82</v>
      </c>
      <c r="E57" s="78"/>
      <c r="F57" s="79"/>
      <c r="G57" s="30">
        <f t="shared" si="0"/>
        <v>0</v>
      </c>
    </row>
    <row r="58" spans="1:7" ht="14.25">
      <c r="A58" s="87" t="s">
        <v>60</v>
      </c>
      <c r="B58" s="77" t="s">
        <v>61</v>
      </c>
      <c r="C58" s="76" t="s">
        <v>50</v>
      </c>
      <c r="D58" s="77">
        <v>117</v>
      </c>
      <c r="E58" s="74"/>
      <c r="F58" s="75"/>
      <c r="G58" s="30">
        <f t="shared" si="0"/>
        <v>0</v>
      </c>
    </row>
    <row r="59" spans="1:7" ht="14.25">
      <c r="A59" s="87" t="s">
        <v>64</v>
      </c>
      <c r="B59" s="77" t="s">
        <v>65</v>
      </c>
      <c r="C59" s="76" t="s">
        <v>50</v>
      </c>
      <c r="D59" s="72">
        <v>20.149999999999999</v>
      </c>
      <c r="E59" s="74">
        <v>18.489999999999998</v>
      </c>
      <c r="F59" s="80">
        <v>0.91749999999999998</v>
      </c>
      <c r="G59" s="30">
        <f t="shared" si="0"/>
        <v>0.18919086110194655</v>
      </c>
    </row>
    <row r="60" spans="1:7" ht="14.25">
      <c r="A60" s="87" t="s">
        <v>62</v>
      </c>
      <c r="B60" s="77" t="s">
        <v>63</v>
      </c>
      <c r="C60" s="76" t="s">
        <v>50</v>
      </c>
      <c r="D60" s="77">
        <v>20.350000000000001</v>
      </c>
      <c r="E60" s="74"/>
      <c r="F60" s="75"/>
      <c r="G60" s="30">
        <f t="shared" si="0"/>
        <v>0</v>
      </c>
    </row>
    <row r="61" spans="1:7" ht="14.25">
      <c r="A61" s="87" t="s">
        <v>67</v>
      </c>
      <c r="B61" s="77" t="s">
        <v>66</v>
      </c>
      <c r="C61" s="76" t="s">
        <v>50</v>
      </c>
      <c r="D61" s="72">
        <v>7.15</v>
      </c>
      <c r="E61" s="74">
        <v>7.11</v>
      </c>
      <c r="F61" s="80">
        <v>0.99480000000000002</v>
      </c>
      <c r="G61" s="30">
        <f t="shared" si="0"/>
        <v>0.20513032002639395</v>
      </c>
    </row>
    <row r="62" spans="1:7" ht="14.25">
      <c r="A62" s="87" t="s">
        <v>163</v>
      </c>
      <c r="B62" s="77" t="s">
        <v>162</v>
      </c>
      <c r="C62" s="76" t="s">
        <v>50</v>
      </c>
      <c r="D62" s="72">
        <v>13.78</v>
      </c>
      <c r="E62" s="72"/>
      <c r="F62" s="80"/>
    </row>
    <row r="63" spans="1:7" ht="14.25">
      <c r="A63" s="87" t="s">
        <v>158</v>
      </c>
      <c r="B63" s="77" t="s">
        <v>159</v>
      </c>
      <c r="C63" s="76" t="s">
        <v>50</v>
      </c>
      <c r="D63" s="72">
        <v>10.34</v>
      </c>
      <c r="E63" s="72"/>
      <c r="F63" s="80"/>
    </row>
    <row r="64" spans="1:7" ht="14.25">
      <c r="A64" s="87" t="s">
        <v>161</v>
      </c>
      <c r="B64" s="77" t="s">
        <v>160</v>
      </c>
      <c r="C64" s="76" t="s">
        <v>50</v>
      </c>
      <c r="D64" s="72">
        <v>42.12</v>
      </c>
      <c r="E64" s="72">
        <v>30.2</v>
      </c>
      <c r="F64" s="80"/>
    </row>
    <row r="65" spans="1:6" ht="14.25">
      <c r="A65" s="85"/>
      <c r="B65" s="85"/>
      <c r="C65" s="85"/>
      <c r="D65" s="85"/>
      <c r="E65" s="85"/>
      <c r="F65" s="85"/>
    </row>
    <row r="66" spans="1:6" ht="14.25">
      <c r="A66" s="81" t="s">
        <v>71</v>
      </c>
      <c r="B66" s="82"/>
      <c r="C66" s="83" t="s">
        <v>50</v>
      </c>
      <c r="D66" s="82">
        <f>SUM(D50:D64)</f>
        <v>839.16</v>
      </c>
      <c r="E66" s="82">
        <f>SUM(E50:E64)</f>
        <v>157.57999999999998</v>
      </c>
      <c r="F66" s="84">
        <f>SUM(G50:G61)</f>
        <v>1</v>
      </c>
    </row>
  </sheetData>
  <mergeCells count="8">
    <mergeCell ref="C35:D35"/>
    <mergeCell ref="F35:G35"/>
    <mergeCell ref="C2:D2"/>
    <mergeCell ref="B1:D1"/>
    <mergeCell ref="E1:G1"/>
    <mergeCell ref="F2:G2"/>
    <mergeCell ref="B34:D34"/>
    <mergeCell ref="E34:G3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B6C4F-5879-48E3-B424-BE7B90D88DB7}">
  <sheetPr>
    <tabColor theme="9" tint="-0.499984740745262"/>
  </sheetPr>
  <dimension ref="A1:O66"/>
  <sheetViews>
    <sheetView topLeftCell="A33" zoomScale="90" zoomScaleNormal="90" workbookViewId="0">
      <selection activeCell="B70" sqref="B70"/>
    </sheetView>
  </sheetViews>
  <sheetFormatPr defaultColWidth="9.140625" defaultRowHeight="12.75"/>
  <cols>
    <col min="1" max="1" width="24.42578125" style="39" bestFit="1" customWidth="1"/>
    <col min="2" max="2" width="50.140625" style="39" bestFit="1" customWidth="1"/>
    <col min="3" max="3" width="12.140625" style="39" bestFit="1" customWidth="1"/>
    <col min="4" max="4" width="9.140625" style="39"/>
    <col min="5" max="5" width="36.28515625" style="39" customWidth="1"/>
    <col min="6" max="6" width="11.85546875" style="39" bestFit="1" customWidth="1"/>
    <col min="7" max="8" width="9.140625" style="39"/>
    <col min="9" max="9" width="21.28515625" style="39" bestFit="1" customWidth="1"/>
    <col min="10" max="10" width="41.42578125" style="39" bestFit="1" customWidth="1"/>
    <col min="11" max="11" width="11.140625" style="39" bestFit="1" customWidth="1"/>
    <col min="12" max="12" width="7.7109375" style="39" bestFit="1" customWidth="1"/>
    <col min="13" max="13" width="44.85546875" style="39" bestFit="1" customWidth="1"/>
    <col min="14" max="14" width="11.140625" style="39" bestFit="1" customWidth="1"/>
    <col min="15" max="15" width="7.5703125" style="39" bestFit="1" customWidth="1"/>
    <col min="16" max="16" width="12.42578125" style="39" bestFit="1" customWidth="1"/>
    <col min="17" max="17" width="9.140625" style="39"/>
    <col min="18" max="18" width="12.140625" style="39" bestFit="1" customWidth="1"/>
    <col min="19" max="19" width="11.42578125" style="39" bestFit="1" customWidth="1"/>
    <col min="20" max="20" width="9.140625" style="39"/>
    <col min="21" max="21" width="13.5703125" style="39" bestFit="1" customWidth="1"/>
    <col min="22" max="16384" width="9.140625" style="39"/>
  </cols>
  <sheetData>
    <row r="1" spans="1:15">
      <c r="A1" s="55" t="s">
        <v>25</v>
      </c>
      <c r="B1" s="137" t="s">
        <v>19</v>
      </c>
      <c r="C1" s="137"/>
      <c r="D1" s="137"/>
      <c r="E1" s="138" t="s">
        <v>18</v>
      </c>
      <c r="F1" s="138"/>
      <c r="G1" s="138"/>
      <c r="I1" s="55" t="s">
        <v>25</v>
      </c>
      <c r="J1" s="137" t="s">
        <v>19</v>
      </c>
      <c r="K1" s="137"/>
      <c r="L1" s="137"/>
      <c r="M1" s="138" t="s">
        <v>18</v>
      </c>
      <c r="N1" s="138"/>
      <c r="O1" s="138"/>
    </row>
    <row r="2" spans="1:15">
      <c r="A2" s="42" t="s">
        <v>16</v>
      </c>
      <c r="B2" s="42" t="s">
        <v>17</v>
      </c>
      <c r="C2" s="136" t="s">
        <v>0</v>
      </c>
      <c r="D2" s="136"/>
      <c r="E2" s="42" t="s">
        <v>17</v>
      </c>
      <c r="F2" s="136" t="s">
        <v>0</v>
      </c>
      <c r="G2" s="136"/>
      <c r="I2" s="42" t="s">
        <v>16</v>
      </c>
      <c r="J2" s="42" t="s">
        <v>17</v>
      </c>
      <c r="K2" s="136" t="s">
        <v>0</v>
      </c>
      <c r="L2" s="136"/>
      <c r="M2" s="42" t="s">
        <v>17</v>
      </c>
      <c r="N2" s="136" t="s">
        <v>0</v>
      </c>
      <c r="O2" s="136"/>
    </row>
    <row r="3" spans="1:15">
      <c r="A3" s="45"/>
      <c r="B3" s="45"/>
      <c r="C3" s="54" t="s">
        <v>8</v>
      </c>
      <c r="D3" s="54" t="s">
        <v>0</v>
      </c>
      <c r="E3" s="45"/>
      <c r="F3" s="54" t="s">
        <v>9</v>
      </c>
      <c r="G3" s="54" t="s">
        <v>0</v>
      </c>
      <c r="I3" s="45"/>
      <c r="J3" s="45"/>
      <c r="K3" s="61" t="s">
        <v>8</v>
      </c>
      <c r="L3" s="61" t="s">
        <v>0</v>
      </c>
      <c r="M3" s="45"/>
      <c r="N3" s="61" t="s">
        <v>9</v>
      </c>
      <c r="O3" s="61" t="s">
        <v>0</v>
      </c>
    </row>
    <row r="4" spans="1:15" ht="15.75">
      <c r="A4" s="95" t="s">
        <v>115</v>
      </c>
      <c r="B4" s="82" t="s">
        <v>109</v>
      </c>
      <c r="C4" s="89" t="s">
        <v>182</v>
      </c>
      <c r="D4" s="90">
        <v>1.1399999999999999</v>
      </c>
      <c r="E4" s="82" t="s">
        <v>131</v>
      </c>
      <c r="F4" s="89" t="s">
        <v>182</v>
      </c>
      <c r="G4" s="82">
        <v>0.23</v>
      </c>
      <c r="H4" s="85"/>
      <c r="I4" s="93" t="s">
        <v>115</v>
      </c>
      <c r="J4" s="82" t="s">
        <v>109</v>
      </c>
      <c r="K4" s="82" t="s">
        <v>182</v>
      </c>
      <c r="L4" s="82">
        <v>1.1399999999999999</v>
      </c>
      <c r="M4" s="82" t="s">
        <v>131</v>
      </c>
      <c r="N4" s="82" t="s">
        <v>182</v>
      </c>
      <c r="O4" s="82">
        <v>0.23</v>
      </c>
    </row>
    <row r="5" spans="1:15" ht="15.75">
      <c r="A5" s="95" t="s">
        <v>5</v>
      </c>
      <c r="B5" s="82" t="s">
        <v>10</v>
      </c>
      <c r="C5" s="89" t="s">
        <v>182</v>
      </c>
      <c r="D5" s="90">
        <v>4.9000000000000004</v>
      </c>
      <c r="E5" s="82" t="s">
        <v>132</v>
      </c>
      <c r="F5" s="89" t="s">
        <v>182</v>
      </c>
      <c r="G5" s="82">
        <v>1.28</v>
      </c>
      <c r="H5" s="85"/>
      <c r="I5" s="93" t="s">
        <v>5</v>
      </c>
      <c r="J5" s="82" t="s">
        <v>10</v>
      </c>
      <c r="K5" s="82" t="s">
        <v>182</v>
      </c>
      <c r="L5" s="82">
        <v>4.9000000000000004</v>
      </c>
      <c r="M5" s="82" t="s">
        <v>132</v>
      </c>
      <c r="N5" s="82" t="s">
        <v>182</v>
      </c>
      <c r="O5" s="82">
        <v>1.28</v>
      </c>
    </row>
    <row r="6" spans="1:15" ht="15.75">
      <c r="A6" s="95" t="s">
        <v>7</v>
      </c>
      <c r="B6" s="82" t="s">
        <v>88</v>
      </c>
      <c r="C6" s="89" t="s">
        <v>182</v>
      </c>
      <c r="D6" s="90">
        <v>1.8</v>
      </c>
      <c r="E6" s="82" t="s">
        <v>129</v>
      </c>
      <c r="F6" s="89" t="s">
        <v>182</v>
      </c>
      <c r="G6" s="82">
        <v>0.19</v>
      </c>
      <c r="H6" s="85"/>
      <c r="I6" s="93" t="s">
        <v>7</v>
      </c>
      <c r="J6" s="82" t="s">
        <v>88</v>
      </c>
      <c r="K6" s="82" t="s">
        <v>182</v>
      </c>
      <c r="L6" s="82">
        <v>1.8</v>
      </c>
      <c r="M6" s="82" t="s">
        <v>127</v>
      </c>
      <c r="N6" s="82" t="s">
        <v>182</v>
      </c>
      <c r="O6" s="82"/>
    </row>
    <row r="7" spans="1:15" ht="15.75">
      <c r="A7" s="95" t="s">
        <v>23</v>
      </c>
      <c r="B7" s="82" t="s">
        <v>100</v>
      </c>
      <c r="C7" s="89" t="s">
        <v>182</v>
      </c>
      <c r="D7" s="90">
        <v>2.6</v>
      </c>
      <c r="E7" s="82" t="s">
        <v>127</v>
      </c>
      <c r="F7" s="89" t="s">
        <v>182</v>
      </c>
      <c r="G7" s="82"/>
      <c r="H7" s="85"/>
      <c r="I7" s="93" t="s">
        <v>23</v>
      </c>
      <c r="J7" s="82" t="s">
        <v>100</v>
      </c>
      <c r="K7" s="82" t="s">
        <v>182</v>
      </c>
      <c r="L7" s="82">
        <v>2.6</v>
      </c>
      <c r="M7" s="82" t="s">
        <v>134</v>
      </c>
      <c r="N7" s="82" t="s">
        <v>182</v>
      </c>
      <c r="O7" s="82">
        <v>0.19</v>
      </c>
    </row>
    <row r="8" spans="1:15" ht="15.75">
      <c r="A8" s="95" t="s">
        <v>90</v>
      </c>
      <c r="B8" s="82" t="s">
        <v>100</v>
      </c>
      <c r="C8" s="89" t="s">
        <v>182</v>
      </c>
      <c r="D8" s="90">
        <v>1.87</v>
      </c>
      <c r="E8" s="82" t="s">
        <v>133</v>
      </c>
      <c r="F8" s="89" t="s">
        <v>182</v>
      </c>
      <c r="G8" s="82">
        <v>0.246</v>
      </c>
      <c r="H8" s="85"/>
      <c r="I8" s="93" t="s">
        <v>90</v>
      </c>
      <c r="J8" s="82" t="s">
        <v>100</v>
      </c>
      <c r="K8" s="82" t="s">
        <v>182</v>
      </c>
      <c r="L8" s="82">
        <v>1.87</v>
      </c>
      <c r="M8" s="82" t="s">
        <v>133</v>
      </c>
      <c r="N8" s="82" t="s">
        <v>182</v>
      </c>
      <c r="O8" s="82">
        <v>0.246</v>
      </c>
    </row>
    <row r="9" spans="1:15" ht="27">
      <c r="A9" s="95" t="s">
        <v>1</v>
      </c>
      <c r="B9" s="52" t="s">
        <v>26</v>
      </c>
      <c r="C9" s="49" t="s">
        <v>85</v>
      </c>
      <c r="D9" s="50">
        <v>1.92</v>
      </c>
      <c r="E9" s="48"/>
      <c r="F9" s="49" t="s">
        <v>85</v>
      </c>
      <c r="G9" s="48"/>
      <c r="I9" s="93" t="s">
        <v>1</v>
      </c>
      <c r="J9" s="82" t="s">
        <v>26</v>
      </c>
      <c r="K9" s="82" t="s">
        <v>85</v>
      </c>
      <c r="L9" s="82">
        <v>1.92</v>
      </c>
      <c r="M9" s="82"/>
      <c r="N9" s="82" t="s">
        <v>85</v>
      </c>
      <c r="O9" s="82"/>
    </row>
    <row r="10" spans="1:15" ht="15">
      <c r="A10" s="95" t="s">
        <v>2</v>
      </c>
      <c r="B10" s="52" t="s">
        <v>27</v>
      </c>
      <c r="C10" s="49" t="s">
        <v>86</v>
      </c>
      <c r="D10" s="50">
        <v>1.71</v>
      </c>
      <c r="E10" s="48"/>
      <c r="F10" s="49" t="s">
        <v>86</v>
      </c>
      <c r="G10" s="48"/>
      <c r="I10" s="93" t="s">
        <v>2</v>
      </c>
      <c r="J10" s="82" t="s">
        <v>27</v>
      </c>
      <c r="K10" s="82" t="s">
        <v>86</v>
      </c>
      <c r="L10" s="82">
        <v>1.71</v>
      </c>
      <c r="M10" s="82"/>
      <c r="N10" s="82" t="s">
        <v>86</v>
      </c>
      <c r="O10" s="82"/>
    </row>
    <row r="11" spans="1:15" ht="14.25">
      <c r="A11" s="95" t="s">
        <v>3</v>
      </c>
      <c r="B11" s="48"/>
      <c r="C11" s="49" t="s">
        <v>13</v>
      </c>
      <c r="D11" s="50" t="s">
        <v>14</v>
      </c>
      <c r="E11" s="48"/>
      <c r="F11" s="49" t="s">
        <v>13</v>
      </c>
      <c r="G11" s="48" t="s">
        <v>87</v>
      </c>
      <c r="I11" s="93" t="s">
        <v>3</v>
      </c>
      <c r="J11" s="82"/>
      <c r="K11" s="82" t="s">
        <v>13</v>
      </c>
      <c r="L11" s="82" t="s">
        <v>14</v>
      </c>
      <c r="M11" s="82"/>
      <c r="N11" s="82" t="s">
        <v>13</v>
      </c>
      <c r="O11" s="82" t="s">
        <v>87</v>
      </c>
    </row>
    <row r="12" spans="1:15" ht="14.25">
      <c r="A12" s="95" t="s">
        <v>4</v>
      </c>
      <c r="B12" s="48"/>
      <c r="C12" s="48"/>
      <c r="D12" s="50"/>
      <c r="E12" s="48"/>
      <c r="F12" s="48"/>
      <c r="G12" s="48"/>
      <c r="I12" s="93" t="s">
        <v>4</v>
      </c>
      <c r="J12" s="82"/>
      <c r="K12" s="82"/>
      <c r="L12" s="82"/>
      <c r="M12" s="82"/>
      <c r="N12" s="82"/>
      <c r="O12" s="82"/>
    </row>
    <row r="13" spans="1:15">
      <c r="A13" s="37"/>
      <c r="B13" s="37"/>
      <c r="C13" s="37"/>
      <c r="D13" s="37"/>
      <c r="E13" s="37"/>
      <c r="F13" s="37"/>
      <c r="G13" s="37"/>
      <c r="I13" s="37"/>
      <c r="J13" s="37"/>
      <c r="K13" s="37"/>
      <c r="L13" s="37"/>
      <c r="M13" s="37"/>
      <c r="N13" s="37"/>
      <c r="O13" s="37"/>
    </row>
    <row r="15" spans="1:15">
      <c r="A15" s="53" t="s">
        <v>116</v>
      </c>
      <c r="I15" s="53" t="s">
        <v>116</v>
      </c>
    </row>
    <row r="16" spans="1:15">
      <c r="A16" s="54" t="s">
        <v>42</v>
      </c>
      <c r="B16" s="54" t="s">
        <v>43</v>
      </c>
      <c r="C16" s="54" t="s">
        <v>46</v>
      </c>
      <c r="D16" s="54" t="s">
        <v>44</v>
      </c>
      <c r="E16" s="54" t="s">
        <v>45</v>
      </c>
      <c r="F16" s="54" t="s">
        <v>48</v>
      </c>
      <c r="I16" s="61" t="s">
        <v>42</v>
      </c>
      <c r="J16" s="61" t="s">
        <v>43</v>
      </c>
      <c r="K16" s="61" t="s">
        <v>46</v>
      </c>
      <c r="L16" s="61" t="s">
        <v>44</v>
      </c>
      <c r="M16" s="61" t="s">
        <v>45</v>
      </c>
      <c r="N16" s="61" t="s">
        <v>48</v>
      </c>
    </row>
    <row r="17" spans="1:15" ht="14.25">
      <c r="A17" s="96" t="s">
        <v>47</v>
      </c>
      <c r="B17" s="82" t="s">
        <v>49</v>
      </c>
      <c r="C17" s="82" t="s">
        <v>50</v>
      </c>
      <c r="D17" s="82">
        <v>6.74</v>
      </c>
      <c r="E17" s="82">
        <v>6.49</v>
      </c>
      <c r="F17" s="82">
        <v>0.96260000000000001</v>
      </c>
      <c r="G17" s="82">
        <f t="shared" ref="G17:G22" si="0">SUM(F17)/SUM($F$17:$F$31)</f>
        <v>0.1984905971626526</v>
      </c>
      <c r="I17" s="96" t="s">
        <v>47</v>
      </c>
      <c r="J17" s="82" t="s">
        <v>49</v>
      </c>
      <c r="K17" s="82" t="s">
        <v>50</v>
      </c>
      <c r="L17" s="82">
        <v>6.74</v>
      </c>
      <c r="M17" s="82">
        <v>6.49</v>
      </c>
      <c r="N17" s="82">
        <v>0.96260000000000001</v>
      </c>
      <c r="O17" s="82">
        <f t="shared" ref="O17:O31" si="1">SUM(N17)/SUM($N$17:$N$31)</f>
        <v>0.1984905971626526</v>
      </c>
    </row>
    <row r="18" spans="1:15" ht="14.25">
      <c r="A18" s="96" t="s">
        <v>52</v>
      </c>
      <c r="B18" s="82" t="s">
        <v>51</v>
      </c>
      <c r="C18" s="82" t="s">
        <v>50</v>
      </c>
      <c r="D18" s="82">
        <v>13</v>
      </c>
      <c r="E18" s="82">
        <v>12.99</v>
      </c>
      <c r="F18" s="82">
        <v>0.999</v>
      </c>
      <c r="G18" s="82">
        <f t="shared" si="0"/>
        <v>0.20599637083470804</v>
      </c>
      <c r="I18" s="96" t="s">
        <v>52</v>
      </c>
      <c r="J18" s="82" t="s">
        <v>51</v>
      </c>
      <c r="K18" s="82" t="s">
        <v>50</v>
      </c>
      <c r="L18" s="82">
        <v>13</v>
      </c>
      <c r="M18" s="82">
        <v>12.99</v>
      </c>
      <c r="N18" s="82">
        <v>0.999</v>
      </c>
      <c r="O18" s="82">
        <f t="shared" si="1"/>
        <v>0.20599637083470804</v>
      </c>
    </row>
    <row r="19" spans="1:15" ht="14.25">
      <c r="A19" s="88" t="s">
        <v>53</v>
      </c>
      <c r="B19" s="82" t="s">
        <v>54</v>
      </c>
      <c r="C19" s="82" t="s">
        <v>50</v>
      </c>
      <c r="D19" s="82">
        <v>44.96</v>
      </c>
      <c r="E19" s="82">
        <v>33.04</v>
      </c>
      <c r="F19" s="82"/>
      <c r="G19" s="82">
        <f t="shared" si="0"/>
        <v>0</v>
      </c>
      <c r="I19" s="88" t="s">
        <v>53</v>
      </c>
      <c r="J19" s="82" t="s">
        <v>54</v>
      </c>
      <c r="K19" s="82" t="s">
        <v>50</v>
      </c>
      <c r="L19" s="82">
        <v>44.96</v>
      </c>
      <c r="M19" s="82">
        <v>33.04</v>
      </c>
      <c r="N19" s="82"/>
      <c r="O19" s="82">
        <f t="shared" si="1"/>
        <v>0</v>
      </c>
    </row>
    <row r="20" spans="1:15" ht="14.25">
      <c r="A20" s="88" t="s">
        <v>79</v>
      </c>
      <c r="B20" s="82" t="s">
        <v>73</v>
      </c>
      <c r="C20" s="82" t="s">
        <v>50</v>
      </c>
      <c r="D20" s="82">
        <v>9.06</v>
      </c>
      <c r="E20" s="82"/>
      <c r="F20" s="82"/>
      <c r="G20" s="82">
        <f t="shared" si="0"/>
        <v>0</v>
      </c>
      <c r="I20" s="88" t="s">
        <v>79</v>
      </c>
      <c r="J20" s="82" t="s">
        <v>73</v>
      </c>
      <c r="K20" s="82" t="s">
        <v>50</v>
      </c>
      <c r="L20" s="82">
        <v>9.06</v>
      </c>
      <c r="M20" s="82"/>
      <c r="N20" s="82"/>
      <c r="O20" s="82">
        <f t="shared" si="1"/>
        <v>0</v>
      </c>
    </row>
    <row r="21" spans="1:15" ht="14.25">
      <c r="A21" s="88" t="s">
        <v>154</v>
      </c>
      <c r="B21" s="82" t="s">
        <v>57</v>
      </c>
      <c r="C21" s="82" t="s">
        <v>50</v>
      </c>
      <c r="D21" s="82">
        <v>283.74</v>
      </c>
      <c r="E21" s="82"/>
      <c r="F21" s="82"/>
      <c r="G21" s="82">
        <f t="shared" si="0"/>
        <v>0</v>
      </c>
      <c r="I21" s="88" t="s">
        <v>154</v>
      </c>
      <c r="J21" s="82" t="s">
        <v>57</v>
      </c>
      <c r="K21" s="82" t="s">
        <v>50</v>
      </c>
      <c r="L21" s="82">
        <v>283.74</v>
      </c>
      <c r="M21" s="82"/>
      <c r="N21" s="82"/>
      <c r="O21" s="82">
        <f t="shared" si="1"/>
        <v>0</v>
      </c>
    </row>
    <row r="22" spans="1:15" ht="14.25">
      <c r="A22" s="88" t="s">
        <v>58</v>
      </c>
      <c r="B22" s="82" t="s">
        <v>59</v>
      </c>
      <c r="C22" s="82" t="s">
        <v>50</v>
      </c>
      <c r="D22" s="82">
        <v>41.27</v>
      </c>
      <c r="E22" s="82">
        <v>40.270000000000003</v>
      </c>
      <c r="F22" s="82">
        <v>0.97570000000000001</v>
      </c>
      <c r="G22" s="82">
        <f t="shared" si="0"/>
        <v>0.20119185087429892</v>
      </c>
      <c r="I22" s="88" t="s">
        <v>58</v>
      </c>
      <c r="J22" s="82" t="s">
        <v>59</v>
      </c>
      <c r="K22" s="82" t="s">
        <v>50</v>
      </c>
      <c r="L22" s="82">
        <v>41.27</v>
      </c>
      <c r="M22" s="82">
        <v>40.270000000000003</v>
      </c>
      <c r="N22" s="82">
        <v>0.97570000000000001</v>
      </c>
      <c r="O22" s="82">
        <f t="shared" si="1"/>
        <v>0.20119185087429892</v>
      </c>
    </row>
    <row r="23" spans="1:15" ht="14.25">
      <c r="A23" s="88" t="s">
        <v>155</v>
      </c>
      <c r="B23" s="82" t="s">
        <v>146</v>
      </c>
      <c r="C23" s="82" t="s">
        <v>50</v>
      </c>
      <c r="D23" s="82">
        <v>88.82</v>
      </c>
      <c r="E23" s="82"/>
      <c r="F23" s="82"/>
      <c r="G23" s="82"/>
      <c r="I23" s="88" t="s">
        <v>155</v>
      </c>
      <c r="J23" s="82" t="s">
        <v>146</v>
      </c>
      <c r="K23" s="82" t="s">
        <v>50</v>
      </c>
      <c r="L23" s="82">
        <v>88.82</v>
      </c>
      <c r="M23" s="82"/>
      <c r="N23" s="82"/>
      <c r="O23" s="82">
        <f t="shared" si="1"/>
        <v>0</v>
      </c>
    </row>
    <row r="24" spans="1:15" ht="14.25">
      <c r="A24" s="88" t="s">
        <v>60</v>
      </c>
      <c r="B24" s="82" t="s">
        <v>61</v>
      </c>
      <c r="C24" s="82" t="s">
        <v>50</v>
      </c>
      <c r="D24" s="82">
        <v>117</v>
      </c>
      <c r="E24" s="82"/>
      <c r="F24" s="82"/>
      <c r="G24" s="82">
        <f>SUM(F24)/SUM($F$17:$F$31)</f>
        <v>0</v>
      </c>
      <c r="I24" s="88" t="s">
        <v>60</v>
      </c>
      <c r="J24" s="82" t="s">
        <v>61</v>
      </c>
      <c r="K24" s="82" t="s">
        <v>50</v>
      </c>
      <c r="L24" s="82">
        <v>117</v>
      </c>
      <c r="M24" s="82"/>
      <c r="N24" s="82"/>
      <c r="O24" s="82">
        <f t="shared" si="1"/>
        <v>0</v>
      </c>
    </row>
    <row r="25" spans="1:15" ht="14.25">
      <c r="A25" s="88" t="s">
        <v>64</v>
      </c>
      <c r="B25" s="82" t="s">
        <v>65</v>
      </c>
      <c r="C25" s="82" t="s">
        <v>50</v>
      </c>
      <c r="D25" s="82">
        <v>20.149999999999999</v>
      </c>
      <c r="E25" s="82">
        <v>18.489999999999998</v>
      </c>
      <c r="F25" s="82">
        <v>0.91749999999999998</v>
      </c>
      <c r="G25" s="82">
        <f>SUM(F25)/SUM($F$17:$F$31)</f>
        <v>0.18919086110194655</v>
      </c>
      <c r="I25" s="88" t="s">
        <v>64</v>
      </c>
      <c r="J25" s="82" t="s">
        <v>65</v>
      </c>
      <c r="K25" s="82" t="s">
        <v>50</v>
      </c>
      <c r="L25" s="82">
        <v>20.149999999999999</v>
      </c>
      <c r="M25" s="82">
        <v>18.489999999999998</v>
      </c>
      <c r="N25" s="82">
        <v>0.91749999999999998</v>
      </c>
      <c r="O25" s="82">
        <f t="shared" si="1"/>
        <v>0.18919086110194655</v>
      </c>
    </row>
    <row r="26" spans="1:15" ht="14.25">
      <c r="A26" s="88" t="s">
        <v>62</v>
      </c>
      <c r="B26" s="82" t="s">
        <v>63</v>
      </c>
      <c r="C26" s="82" t="s">
        <v>50</v>
      </c>
      <c r="D26" s="82">
        <v>20.350000000000001</v>
      </c>
      <c r="E26" s="82"/>
      <c r="F26" s="82"/>
      <c r="G26" s="82">
        <f>SUM(F26)/SUM($F$17:$F$31)</f>
        <v>0</v>
      </c>
      <c r="I26" s="88" t="s">
        <v>62</v>
      </c>
      <c r="J26" s="82" t="s">
        <v>63</v>
      </c>
      <c r="K26" s="82" t="s">
        <v>50</v>
      </c>
      <c r="L26" s="82">
        <v>20.350000000000001</v>
      </c>
      <c r="M26" s="82"/>
      <c r="N26" s="82"/>
      <c r="O26" s="82">
        <f t="shared" si="1"/>
        <v>0</v>
      </c>
    </row>
    <row r="27" spans="1:15" ht="14.25">
      <c r="A27" s="88" t="s">
        <v>67</v>
      </c>
      <c r="B27" s="82" t="s">
        <v>66</v>
      </c>
      <c r="C27" s="82" t="s">
        <v>50</v>
      </c>
      <c r="D27" s="82">
        <v>7.15</v>
      </c>
      <c r="E27" s="82">
        <v>7.11</v>
      </c>
      <c r="F27" s="82">
        <v>0.99480000000000002</v>
      </c>
      <c r="G27" s="82">
        <f>SUM(F27)/SUM($F$17:$F$31)</f>
        <v>0.20513032002639395</v>
      </c>
      <c r="I27" s="88" t="s">
        <v>67</v>
      </c>
      <c r="J27" s="82" t="s">
        <v>66</v>
      </c>
      <c r="K27" s="82" t="s">
        <v>50</v>
      </c>
      <c r="L27" s="82">
        <v>7.15</v>
      </c>
      <c r="M27" s="82">
        <v>7.11</v>
      </c>
      <c r="N27" s="82">
        <v>0.99480000000000002</v>
      </c>
      <c r="O27" s="82">
        <f t="shared" si="1"/>
        <v>0.20513032002639395</v>
      </c>
    </row>
    <row r="28" spans="1:15" ht="14.25">
      <c r="A28" s="88" t="s">
        <v>163</v>
      </c>
      <c r="B28" s="82" t="s">
        <v>162</v>
      </c>
      <c r="C28" s="82" t="s">
        <v>50</v>
      </c>
      <c r="D28" s="82">
        <v>13.78</v>
      </c>
      <c r="E28" s="82"/>
      <c r="F28" s="82"/>
      <c r="G28" s="82"/>
      <c r="I28" s="88" t="s">
        <v>164</v>
      </c>
      <c r="J28" s="82" t="s">
        <v>156</v>
      </c>
      <c r="K28" s="82" t="s">
        <v>50</v>
      </c>
      <c r="L28" s="82">
        <v>8.32</v>
      </c>
      <c r="M28" s="82"/>
      <c r="N28" s="82"/>
      <c r="O28" s="82">
        <f t="shared" si="1"/>
        <v>0</v>
      </c>
    </row>
    <row r="29" spans="1:15" ht="14.25">
      <c r="A29" s="88" t="s">
        <v>161</v>
      </c>
      <c r="B29" s="82" t="s">
        <v>160</v>
      </c>
      <c r="C29" s="82" t="s">
        <v>50</v>
      </c>
      <c r="D29" s="82">
        <v>42.12</v>
      </c>
      <c r="E29" s="82">
        <v>30.2</v>
      </c>
      <c r="F29" s="82"/>
      <c r="G29" s="82"/>
      <c r="I29" s="88" t="s">
        <v>161</v>
      </c>
      <c r="J29" s="82" t="s">
        <v>160</v>
      </c>
      <c r="K29" s="82" t="s">
        <v>50</v>
      </c>
      <c r="L29" s="82">
        <v>42.12</v>
      </c>
      <c r="M29" s="82">
        <v>30.2</v>
      </c>
      <c r="N29" s="82"/>
      <c r="O29" s="82">
        <f t="shared" si="1"/>
        <v>0</v>
      </c>
    </row>
    <row r="30" spans="1:15" ht="14.25">
      <c r="A30" s="97" t="s">
        <v>68</v>
      </c>
      <c r="B30" s="82" t="s">
        <v>72</v>
      </c>
      <c r="C30" s="82" t="s">
        <v>50</v>
      </c>
      <c r="D30" s="82">
        <v>9.4700000000000006</v>
      </c>
      <c r="E30" s="82"/>
      <c r="F30" s="82"/>
      <c r="G30" s="82">
        <f>SUM(F30)/SUM($F$17:$F$31)</f>
        <v>0</v>
      </c>
      <c r="I30" s="97" t="s">
        <v>68</v>
      </c>
      <c r="J30" s="82" t="s">
        <v>72</v>
      </c>
      <c r="K30" s="82" t="s">
        <v>50</v>
      </c>
      <c r="L30" s="82">
        <v>9.4700000000000006</v>
      </c>
      <c r="M30" s="82"/>
      <c r="N30" s="82"/>
      <c r="O30" s="82">
        <f t="shared" si="1"/>
        <v>0</v>
      </c>
    </row>
    <row r="31" spans="1:15" ht="14.25">
      <c r="A31" s="97" t="s">
        <v>69</v>
      </c>
      <c r="B31" s="82" t="s">
        <v>70</v>
      </c>
      <c r="C31" s="82" t="s">
        <v>50</v>
      </c>
      <c r="D31" s="82">
        <v>2.97</v>
      </c>
      <c r="E31" s="82"/>
      <c r="F31" s="82"/>
      <c r="G31" s="82">
        <f>SUM(F31)/SUM($F$17:$F$31)</f>
        <v>0</v>
      </c>
      <c r="I31" s="97" t="s">
        <v>69</v>
      </c>
      <c r="J31" s="82" t="s">
        <v>70</v>
      </c>
      <c r="K31" s="82" t="s">
        <v>50</v>
      </c>
      <c r="L31" s="82">
        <v>2.97</v>
      </c>
      <c r="M31" s="82"/>
      <c r="N31" s="82"/>
      <c r="O31" s="82">
        <f t="shared" si="1"/>
        <v>0</v>
      </c>
    </row>
    <row r="32" spans="1:15" ht="14.25">
      <c r="C32" s="82"/>
      <c r="D32" s="82"/>
      <c r="E32" s="82"/>
      <c r="F32" s="82"/>
      <c r="G32" s="82"/>
      <c r="I32" s="98"/>
      <c r="J32" s="82"/>
      <c r="K32" s="82"/>
      <c r="L32" s="82"/>
      <c r="M32" s="82"/>
      <c r="N32" s="82"/>
      <c r="O32" s="82"/>
    </row>
    <row r="33" spans="1:15" ht="14.25">
      <c r="A33" s="99" t="s">
        <v>71</v>
      </c>
      <c r="B33" s="48"/>
      <c r="C33" s="82" t="s">
        <v>50</v>
      </c>
      <c r="D33" s="82">
        <f>SUM(D17:D31)</f>
        <v>720.57999999999993</v>
      </c>
      <c r="E33" s="82">
        <f>SUM(E17:E31)</f>
        <v>148.58999999999997</v>
      </c>
      <c r="F33" s="82">
        <f>SUM(G17:G31)</f>
        <v>1</v>
      </c>
      <c r="G33" s="82"/>
      <c r="I33" s="99" t="s">
        <v>71</v>
      </c>
      <c r="J33" s="82"/>
      <c r="K33" s="82" t="s">
        <v>50</v>
      </c>
      <c r="L33" s="82">
        <f>SUM(L17:L31)</f>
        <v>715.12</v>
      </c>
      <c r="M33" s="82">
        <f>SUM(M17:M31)</f>
        <v>148.58999999999997</v>
      </c>
      <c r="N33" s="82">
        <f>SUM(O17:O31)</f>
        <v>1</v>
      </c>
      <c r="O33" s="82"/>
    </row>
    <row r="34" spans="1:15" ht="14.25">
      <c r="J34" s="82"/>
      <c r="K34" s="82"/>
      <c r="L34" s="82"/>
      <c r="M34" s="82"/>
      <c r="N34" s="82"/>
      <c r="O34" s="82"/>
    </row>
    <row r="35" spans="1:15">
      <c r="A35" s="55" t="s">
        <v>25</v>
      </c>
      <c r="B35" s="137" t="s">
        <v>19</v>
      </c>
      <c r="C35" s="137"/>
      <c r="D35" s="137"/>
      <c r="E35" s="138" t="s">
        <v>18</v>
      </c>
      <c r="F35" s="138"/>
      <c r="G35" s="138"/>
    </row>
    <row r="36" spans="1:15">
      <c r="A36" s="42" t="s">
        <v>16</v>
      </c>
      <c r="B36" s="42" t="s">
        <v>17</v>
      </c>
      <c r="C36" s="136" t="s">
        <v>0</v>
      </c>
      <c r="D36" s="136"/>
      <c r="E36" s="42" t="s">
        <v>17</v>
      </c>
      <c r="F36" s="136" t="s">
        <v>0</v>
      </c>
      <c r="G36" s="136"/>
    </row>
    <row r="37" spans="1:15">
      <c r="A37" s="45"/>
      <c r="B37" s="45"/>
      <c r="C37" s="61" t="s">
        <v>8</v>
      </c>
      <c r="D37" s="61" t="s">
        <v>0</v>
      </c>
      <c r="E37" s="45"/>
      <c r="F37" s="61" t="s">
        <v>9</v>
      </c>
      <c r="G37" s="61" t="s">
        <v>0</v>
      </c>
    </row>
    <row r="38" spans="1:15" ht="15.75">
      <c r="A38" s="93" t="s">
        <v>115</v>
      </c>
      <c r="B38" s="82" t="s">
        <v>109</v>
      </c>
      <c r="C38" s="82" t="s">
        <v>84</v>
      </c>
      <c r="D38" s="82">
        <v>1.1399999999999999</v>
      </c>
      <c r="E38" s="82" t="s">
        <v>150</v>
      </c>
      <c r="F38" s="82" t="s">
        <v>84</v>
      </c>
      <c r="G38" s="82">
        <v>0.23</v>
      </c>
    </row>
    <row r="39" spans="1:15" ht="15.75">
      <c r="A39" s="93" t="s">
        <v>5</v>
      </c>
      <c r="B39" s="82" t="s">
        <v>10</v>
      </c>
      <c r="C39" s="82" t="s">
        <v>84</v>
      </c>
      <c r="D39" s="82">
        <v>4.9000000000000004</v>
      </c>
      <c r="E39" s="82" t="s">
        <v>132</v>
      </c>
      <c r="F39" s="82" t="s">
        <v>84</v>
      </c>
      <c r="G39" s="82">
        <v>1.28</v>
      </c>
    </row>
    <row r="40" spans="1:15" ht="15.75">
      <c r="A40" s="93" t="s">
        <v>7</v>
      </c>
      <c r="B40" s="82" t="s">
        <v>88</v>
      </c>
      <c r="C40" s="82" t="s">
        <v>84</v>
      </c>
      <c r="D40" s="82">
        <v>1.8</v>
      </c>
      <c r="E40" s="82" t="s">
        <v>127</v>
      </c>
      <c r="F40" s="82" t="s">
        <v>84</v>
      </c>
      <c r="G40" s="82"/>
    </row>
    <row r="41" spans="1:15" ht="15.75">
      <c r="A41" s="93" t="s">
        <v>23</v>
      </c>
      <c r="B41" s="82" t="s">
        <v>100</v>
      </c>
      <c r="C41" s="82" t="s">
        <v>84</v>
      </c>
      <c r="D41" s="82">
        <v>2.6</v>
      </c>
      <c r="E41" s="82" t="s">
        <v>134</v>
      </c>
      <c r="F41" s="82" t="s">
        <v>84</v>
      </c>
      <c r="G41" s="82">
        <v>0.19</v>
      </c>
    </row>
    <row r="42" spans="1:15" ht="15.75">
      <c r="A42" s="93" t="s">
        <v>90</v>
      </c>
      <c r="B42" s="82" t="s">
        <v>100</v>
      </c>
      <c r="C42" s="82" t="s">
        <v>84</v>
      </c>
      <c r="D42" s="82">
        <v>1.87</v>
      </c>
      <c r="E42" s="82" t="s">
        <v>133</v>
      </c>
      <c r="F42" s="82" t="s">
        <v>84</v>
      </c>
      <c r="G42" s="82">
        <v>0.246</v>
      </c>
    </row>
    <row r="43" spans="1:15" ht="15">
      <c r="A43" s="93" t="s">
        <v>1</v>
      </c>
      <c r="B43" s="82" t="s">
        <v>26</v>
      </c>
      <c r="C43" s="82" t="s">
        <v>85</v>
      </c>
      <c r="D43" s="82">
        <v>1.92</v>
      </c>
      <c r="E43" s="82"/>
      <c r="F43" s="82" t="s">
        <v>85</v>
      </c>
      <c r="G43" s="82"/>
    </row>
    <row r="44" spans="1:15" ht="15">
      <c r="A44" s="93" t="s">
        <v>2</v>
      </c>
      <c r="B44" s="82" t="s">
        <v>27</v>
      </c>
      <c r="C44" s="82" t="s">
        <v>86</v>
      </c>
      <c r="D44" s="82">
        <v>1.71</v>
      </c>
      <c r="E44" s="82"/>
      <c r="F44" s="82" t="s">
        <v>86</v>
      </c>
      <c r="G44" s="82"/>
    </row>
    <row r="45" spans="1:15" ht="14.25">
      <c r="A45" s="93" t="s">
        <v>3</v>
      </c>
      <c r="B45" s="82"/>
      <c r="C45" s="82" t="s">
        <v>13</v>
      </c>
      <c r="D45" s="82" t="s">
        <v>14</v>
      </c>
      <c r="E45" s="82"/>
      <c r="F45" s="82" t="s">
        <v>13</v>
      </c>
      <c r="G45" s="82" t="s">
        <v>87</v>
      </c>
    </row>
    <row r="46" spans="1:15" ht="14.25">
      <c r="A46" s="93" t="s">
        <v>4</v>
      </c>
      <c r="B46" s="82"/>
      <c r="C46" s="82"/>
      <c r="D46" s="82"/>
      <c r="E46" s="82"/>
      <c r="F46" s="82"/>
      <c r="G46" s="82"/>
    </row>
    <row r="47" spans="1:15">
      <c r="A47" s="37"/>
      <c r="B47" s="37"/>
      <c r="C47" s="37"/>
      <c r="D47" s="37"/>
      <c r="E47" s="37"/>
      <c r="F47" s="37"/>
      <c r="G47" s="37"/>
    </row>
    <row r="49" spans="1:7">
      <c r="A49" s="53" t="s">
        <v>116</v>
      </c>
    </row>
    <row r="50" spans="1:7">
      <c r="A50" s="61" t="s">
        <v>42</v>
      </c>
      <c r="B50" s="61" t="s">
        <v>43</v>
      </c>
      <c r="C50" s="61" t="s">
        <v>46</v>
      </c>
      <c r="D50" s="61" t="s">
        <v>44</v>
      </c>
      <c r="E50" s="61" t="s">
        <v>45</v>
      </c>
      <c r="F50" s="61" t="s">
        <v>48</v>
      </c>
    </row>
    <row r="51" spans="1:7" ht="14.25">
      <c r="A51" s="96" t="s">
        <v>52</v>
      </c>
      <c r="B51" s="82" t="s">
        <v>51</v>
      </c>
      <c r="C51" s="82" t="s">
        <v>50</v>
      </c>
      <c r="D51" s="82">
        <v>13</v>
      </c>
      <c r="E51" s="82">
        <v>12.99</v>
      </c>
      <c r="F51" s="82">
        <v>0.999</v>
      </c>
      <c r="G51" s="82">
        <f>SUM(F51)/SUM($F$51:$F$64)</f>
        <v>0.25701054798044765</v>
      </c>
    </row>
    <row r="52" spans="1:7" ht="14.25">
      <c r="A52" s="88" t="s">
        <v>147</v>
      </c>
      <c r="B52" s="82" t="s">
        <v>145</v>
      </c>
      <c r="C52" s="82" t="s">
        <v>50</v>
      </c>
      <c r="D52" s="82">
        <v>54.77</v>
      </c>
      <c r="E52" s="82">
        <v>42.03</v>
      </c>
      <c r="F52" s="82"/>
      <c r="G52" s="82">
        <f t="shared" ref="G52:G64" si="2">SUM(F52)/SUM($F$51:$F$64)</f>
        <v>0</v>
      </c>
    </row>
    <row r="53" spans="1:7" ht="14.25">
      <c r="A53" s="88" t="s">
        <v>148</v>
      </c>
      <c r="B53" s="82" t="s">
        <v>149</v>
      </c>
      <c r="C53" s="82" t="s">
        <v>50</v>
      </c>
      <c r="D53" s="82">
        <v>113.46</v>
      </c>
      <c r="E53" s="82"/>
      <c r="F53" s="82"/>
      <c r="G53" s="82">
        <f t="shared" si="2"/>
        <v>0</v>
      </c>
    </row>
    <row r="54" spans="1:7" ht="14.25">
      <c r="A54" s="88" t="s">
        <v>151</v>
      </c>
      <c r="B54" s="82" t="s">
        <v>152</v>
      </c>
      <c r="C54" s="82" t="s">
        <v>50</v>
      </c>
      <c r="D54" s="82">
        <v>6.47</v>
      </c>
      <c r="E54" s="82" t="s">
        <v>153</v>
      </c>
      <c r="F54" s="82"/>
      <c r="G54" s="82">
        <f t="shared" si="2"/>
        <v>0</v>
      </c>
    </row>
    <row r="55" spans="1:7" ht="14.25">
      <c r="A55" s="88" t="s">
        <v>154</v>
      </c>
      <c r="B55" s="82" t="s">
        <v>57</v>
      </c>
      <c r="C55" s="82" t="s">
        <v>50</v>
      </c>
      <c r="D55" s="82">
        <v>283.74</v>
      </c>
      <c r="E55" s="82"/>
      <c r="F55" s="82"/>
      <c r="G55" s="82">
        <f t="shared" si="2"/>
        <v>0</v>
      </c>
    </row>
    <row r="56" spans="1:7" ht="14.25">
      <c r="A56" s="88" t="s">
        <v>58</v>
      </c>
      <c r="B56" s="82" t="s">
        <v>59</v>
      </c>
      <c r="C56" s="82" t="s">
        <v>50</v>
      </c>
      <c r="D56" s="82">
        <v>41.27</v>
      </c>
      <c r="E56" s="82">
        <v>40.270000000000003</v>
      </c>
      <c r="F56" s="82">
        <v>0.97570000000000001</v>
      </c>
      <c r="G56" s="82">
        <f t="shared" si="2"/>
        <v>0.25101620787239515</v>
      </c>
    </row>
    <row r="57" spans="1:7" ht="14.25">
      <c r="A57" s="88" t="s">
        <v>155</v>
      </c>
      <c r="B57" s="82" t="s">
        <v>146</v>
      </c>
      <c r="C57" s="82" t="s">
        <v>50</v>
      </c>
      <c r="D57" s="82">
        <v>88.82</v>
      </c>
      <c r="E57" s="82"/>
      <c r="F57" s="82"/>
      <c r="G57" s="82">
        <f t="shared" si="2"/>
        <v>0</v>
      </c>
    </row>
    <row r="58" spans="1:7" ht="14.25">
      <c r="A58" s="88" t="s">
        <v>60</v>
      </c>
      <c r="B58" s="82" t="s">
        <v>61</v>
      </c>
      <c r="C58" s="82" t="s">
        <v>50</v>
      </c>
      <c r="D58" s="82">
        <v>117</v>
      </c>
      <c r="E58" s="82"/>
      <c r="F58" s="82"/>
      <c r="G58" s="82">
        <f t="shared" si="2"/>
        <v>0</v>
      </c>
    </row>
    <row r="59" spans="1:7" ht="14.25">
      <c r="A59" s="88" t="s">
        <v>64</v>
      </c>
      <c r="B59" s="82" t="s">
        <v>65</v>
      </c>
      <c r="C59" s="82" t="s">
        <v>50</v>
      </c>
      <c r="D59" s="82">
        <v>20.149999999999999</v>
      </c>
      <c r="E59" s="82">
        <v>18.489999999999998</v>
      </c>
      <c r="F59" s="82">
        <v>0.91749999999999998</v>
      </c>
      <c r="G59" s="82">
        <f t="shared" si="2"/>
        <v>0.23604322099305378</v>
      </c>
    </row>
    <row r="60" spans="1:7" ht="14.25">
      <c r="A60" s="88" t="s">
        <v>62</v>
      </c>
      <c r="B60" s="82" t="s">
        <v>63</v>
      </c>
      <c r="C60" s="82" t="s">
        <v>50</v>
      </c>
      <c r="D60" s="82">
        <v>20.350000000000001</v>
      </c>
      <c r="E60" s="82"/>
      <c r="F60" s="82"/>
      <c r="G60" s="82">
        <f t="shared" si="2"/>
        <v>0</v>
      </c>
    </row>
    <row r="61" spans="1:7" ht="14.25">
      <c r="A61" s="88" t="s">
        <v>67</v>
      </c>
      <c r="B61" s="82" t="s">
        <v>66</v>
      </c>
      <c r="C61" s="82" t="s">
        <v>50</v>
      </c>
      <c r="D61" s="82">
        <v>7.15</v>
      </c>
      <c r="E61" s="82">
        <v>7.11</v>
      </c>
      <c r="F61" s="82">
        <v>0.99480000000000002</v>
      </c>
      <c r="G61" s="82">
        <f t="shared" si="2"/>
        <v>0.2559300231541034</v>
      </c>
    </row>
    <row r="62" spans="1:7" ht="14.25">
      <c r="A62" s="88" t="s">
        <v>157</v>
      </c>
      <c r="B62" s="82" t="s">
        <v>156</v>
      </c>
      <c r="C62" s="82" t="s">
        <v>50</v>
      </c>
      <c r="D62" s="82">
        <v>7.32</v>
      </c>
      <c r="E62" s="82"/>
      <c r="F62" s="82"/>
      <c r="G62" s="82">
        <f t="shared" si="2"/>
        <v>0</v>
      </c>
    </row>
    <row r="63" spans="1:7" ht="14.25">
      <c r="A63" s="88" t="s">
        <v>158</v>
      </c>
      <c r="B63" s="82" t="s">
        <v>159</v>
      </c>
      <c r="C63" s="82" t="s">
        <v>50</v>
      </c>
      <c r="D63" s="82">
        <v>10.34</v>
      </c>
      <c r="E63" s="82"/>
      <c r="F63" s="82"/>
      <c r="G63" s="82">
        <f t="shared" si="2"/>
        <v>0</v>
      </c>
    </row>
    <row r="64" spans="1:7" ht="14.25">
      <c r="A64" s="88" t="s">
        <v>161</v>
      </c>
      <c r="B64" s="82" t="s">
        <v>160</v>
      </c>
      <c r="C64" s="82" t="s">
        <v>50</v>
      </c>
      <c r="D64" s="82">
        <v>42.12</v>
      </c>
      <c r="E64" s="82">
        <v>30.2</v>
      </c>
      <c r="F64" s="82"/>
      <c r="G64" s="82">
        <f t="shared" si="2"/>
        <v>0</v>
      </c>
    </row>
    <row r="65" spans="1:7" ht="14.25">
      <c r="B65" s="82"/>
      <c r="C65" s="82"/>
      <c r="D65" s="82"/>
      <c r="E65" s="82"/>
      <c r="F65" s="82"/>
      <c r="G65" s="82"/>
    </row>
    <row r="66" spans="1:7" ht="14.25">
      <c r="A66" s="33" t="s">
        <v>71</v>
      </c>
      <c r="B66" s="82"/>
      <c r="C66" s="82" t="s">
        <v>50</v>
      </c>
      <c r="D66" s="82">
        <f>SUM(D51:D64)</f>
        <v>825.96</v>
      </c>
      <c r="E66" s="82">
        <f>SUM(E51:E64)</f>
        <v>151.09</v>
      </c>
      <c r="F66" s="82">
        <f>SUM(G51:G64)</f>
        <v>1</v>
      </c>
      <c r="G66" s="82"/>
    </row>
  </sheetData>
  <mergeCells count="12">
    <mergeCell ref="C36:D36"/>
    <mergeCell ref="F36:G36"/>
    <mergeCell ref="M1:O1"/>
    <mergeCell ref="K2:L2"/>
    <mergeCell ref="N2:O2"/>
    <mergeCell ref="B35:D35"/>
    <mergeCell ref="E35:G35"/>
    <mergeCell ref="B1:D1"/>
    <mergeCell ref="E1:G1"/>
    <mergeCell ref="C2:D2"/>
    <mergeCell ref="F2:G2"/>
    <mergeCell ref="J1:L1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51A62-C597-4E4B-B70A-9044ACD60B78}">
  <sheetPr>
    <tabColor theme="9" tint="-0.499984740745262"/>
  </sheetPr>
  <dimension ref="A1:M33"/>
  <sheetViews>
    <sheetView zoomScale="90" zoomScaleNormal="90" workbookViewId="0">
      <selection activeCell="A4" sqref="A4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8.85546875" customWidth="1"/>
    <col min="6" max="6" width="11.85546875" bestFit="1" customWidth="1"/>
    <col min="13" max="13" width="11.28515625" bestFit="1" customWidth="1"/>
    <col min="17" max="17" width="13.28515625" bestFit="1" customWidth="1"/>
    <col min="19" max="19" width="12.140625" bestFit="1" customWidth="1"/>
    <col min="22" max="22" width="13.5703125" bestFit="1" customWidth="1"/>
  </cols>
  <sheetData>
    <row r="1" spans="1:13">
      <c r="A1" s="10" t="s">
        <v>38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5"/>
    </row>
    <row r="2" spans="1:13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5"/>
    </row>
    <row r="3" spans="1:1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6"/>
      <c r="M3" s="16"/>
    </row>
    <row r="4" spans="1:13" ht="15.75">
      <c r="A4" s="93" t="s">
        <v>115</v>
      </c>
      <c r="B4" s="82" t="s">
        <v>109</v>
      </c>
      <c r="C4" s="89" t="s">
        <v>182</v>
      </c>
      <c r="D4" s="90">
        <v>1.1399999999999999</v>
      </c>
      <c r="E4" s="82" t="s">
        <v>191</v>
      </c>
      <c r="F4" s="89" t="s">
        <v>182</v>
      </c>
      <c r="G4" s="82">
        <v>0.23</v>
      </c>
      <c r="I4" s="15"/>
      <c r="J4" s="15"/>
      <c r="K4" s="15"/>
      <c r="L4" s="15"/>
      <c r="M4" s="15"/>
    </row>
    <row r="5" spans="1:13" ht="16.5" thickBot="1">
      <c r="A5" s="93" t="s">
        <v>5</v>
      </c>
      <c r="B5" s="82" t="s">
        <v>101</v>
      </c>
      <c r="C5" s="89" t="s">
        <v>182</v>
      </c>
      <c r="D5" s="90">
        <v>5.7</v>
      </c>
      <c r="E5" s="82" t="s">
        <v>192</v>
      </c>
      <c r="F5" s="89" t="s">
        <v>182</v>
      </c>
      <c r="G5" s="82">
        <v>1.21</v>
      </c>
      <c r="I5" s="15"/>
      <c r="J5" s="15"/>
      <c r="K5" s="15"/>
      <c r="L5" s="15"/>
      <c r="M5" s="15"/>
    </row>
    <row r="6" spans="1:13" ht="16.5" thickBot="1">
      <c r="A6" s="93" t="s">
        <v>7</v>
      </c>
      <c r="B6" s="82" t="s">
        <v>188</v>
      </c>
      <c r="C6" s="89" t="s">
        <v>182</v>
      </c>
      <c r="D6" s="90">
        <v>2.2000000000000002</v>
      </c>
      <c r="E6" s="82" t="s">
        <v>193</v>
      </c>
      <c r="F6" s="89" t="s">
        <v>182</v>
      </c>
      <c r="G6" s="82">
        <v>0.19700000000000001</v>
      </c>
      <c r="I6" s="139" t="s">
        <v>135</v>
      </c>
      <c r="J6" s="140"/>
      <c r="L6" s="11"/>
    </row>
    <row r="7" spans="1:13" ht="15.75">
      <c r="A7" s="93" t="s">
        <v>23</v>
      </c>
      <c r="B7" s="82" t="s">
        <v>102</v>
      </c>
      <c r="C7" s="89" t="s">
        <v>182</v>
      </c>
      <c r="D7" s="90">
        <v>2.48</v>
      </c>
      <c r="E7" s="82" t="s">
        <v>193</v>
      </c>
      <c r="F7" s="89" t="s">
        <v>182</v>
      </c>
      <c r="G7" s="82">
        <v>0.19900000000000001</v>
      </c>
      <c r="L7" s="11"/>
    </row>
    <row r="8" spans="1:13" ht="15.75">
      <c r="A8" s="93" t="s">
        <v>91</v>
      </c>
      <c r="B8" s="82" t="s">
        <v>102</v>
      </c>
      <c r="C8" s="89" t="s">
        <v>182</v>
      </c>
      <c r="D8" s="90">
        <v>1.81</v>
      </c>
      <c r="E8" s="82" t="s">
        <v>133</v>
      </c>
      <c r="F8" s="89" t="s">
        <v>182</v>
      </c>
      <c r="G8" s="82">
        <v>0.245</v>
      </c>
      <c r="L8" s="11"/>
    </row>
    <row r="9" spans="1:13" ht="28.5">
      <c r="A9" s="105" t="s">
        <v>1</v>
      </c>
      <c r="B9" s="91" t="s">
        <v>11</v>
      </c>
      <c r="C9" s="89" t="s">
        <v>189</v>
      </c>
      <c r="D9" s="90">
        <v>1.95</v>
      </c>
      <c r="E9" s="82"/>
      <c r="F9" s="89" t="s">
        <v>189</v>
      </c>
      <c r="G9" s="82"/>
      <c r="L9" s="11"/>
    </row>
    <row r="10" spans="1:13" ht="28.5">
      <c r="A10" s="105" t="s">
        <v>2</v>
      </c>
      <c r="B10" s="91" t="s">
        <v>12</v>
      </c>
      <c r="C10" s="89" t="s">
        <v>190</v>
      </c>
      <c r="D10" s="90">
        <v>1.71</v>
      </c>
      <c r="E10" s="82"/>
      <c r="F10" s="89" t="s">
        <v>190</v>
      </c>
      <c r="G10" s="82"/>
      <c r="L10" s="11"/>
    </row>
    <row r="11" spans="1:13" ht="15.75">
      <c r="A11" s="93" t="s">
        <v>3</v>
      </c>
      <c r="B11" s="82"/>
      <c r="C11" s="89" t="s">
        <v>13</v>
      </c>
      <c r="D11" s="90" t="s">
        <v>14</v>
      </c>
      <c r="E11" s="82"/>
      <c r="F11" s="89" t="s">
        <v>13</v>
      </c>
      <c r="G11" s="82" t="s">
        <v>87</v>
      </c>
      <c r="L11" s="11"/>
    </row>
    <row r="12" spans="1:13" ht="15.75">
      <c r="A12" s="93" t="s">
        <v>4</v>
      </c>
      <c r="B12" s="82"/>
      <c r="C12" s="82"/>
      <c r="D12" s="90"/>
      <c r="E12" s="82"/>
      <c r="F12" s="82"/>
      <c r="G12" s="82"/>
      <c r="L12" s="11"/>
    </row>
    <row r="13" spans="1:13">
      <c r="A13" s="4"/>
      <c r="B13" s="4"/>
      <c r="C13" s="4"/>
      <c r="D13" s="4"/>
      <c r="E13" s="4"/>
      <c r="F13" s="4"/>
      <c r="G13" s="4"/>
      <c r="L13" s="11"/>
    </row>
    <row r="14" spans="1:13">
      <c r="A14" s="17" t="s">
        <v>116</v>
      </c>
      <c r="L14" s="11"/>
    </row>
    <row r="15" spans="1:13">
      <c r="A15" s="35" t="s">
        <v>42</v>
      </c>
      <c r="B15" s="35" t="s">
        <v>43</v>
      </c>
      <c r="C15" s="35" t="s">
        <v>46</v>
      </c>
      <c r="D15" s="35" t="s">
        <v>44</v>
      </c>
      <c r="E15" s="35" t="s">
        <v>45</v>
      </c>
      <c r="F15" s="35" t="s">
        <v>48</v>
      </c>
    </row>
    <row r="16" spans="1:13">
      <c r="A16" s="86" t="s">
        <v>47</v>
      </c>
      <c r="B16" s="106" t="s">
        <v>49</v>
      </c>
      <c r="C16" s="107" t="s">
        <v>50</v>
      </c>
      <c r="D16" s="106">
        <v>6.74</v>
      </c>
      <c r="E16" s="108">
        <v>6.49</v>
      </c>
      <c r="F16" s="109">
        <v>0.96260000000000001</v>
      </c>
      <c r="G16" s="30">
        <f t="shared" ref="G16:G21" si="0">SUM(F16)/SUM($F$16:$F$30)</f>
        <v>0.19987956560559811</v>
      </c>
    </row>
    <row r="17" spans="1:7">
      <c r="A17" s="86" t="s">
        <v>52</v>
      </c>
      <c r="B17" s="106" t="s">
        <v>51</v>
      </c>
      <c r="C17" s="107" t="s">
        <v>50</v>
      </c>
      <c r="D17" s="106">
        <v>13</v>
      </c>
      <c r="E17" s="108">
        <v>12.99</v>
      </c>
      <c r="F17" s="110">
        <v>0.999</v>
      </c>
      <c r="G17" s="30">
        <f t="shared" si="0"/>
        <v>0.20743786208185386</v>
      </c>
    </row>
    <row r="18" spans="1:7">
      <c r="A18" s="87" t="s">
        <v>53</v>
      </c>
      <c r="B18" s="106" t="s">
        <v>54</v>
      </c>
      <c r="C18" s="111" t="s">
        <v>50</v>
      </c>
      <c r="D18" s="112">
        <v>44.96</v>
      </c>
      <c r="E18" s="113">
        <v>33.04</v>
      </c>
      <c r="F18" s="110"/>
      <c r="G18" s="30">
        <f t="shared" si="0"/>
        <v>0</v>
      </c>
    </row>
    <row r="19" spans="1:7">
      <c r="A19" s="87" t="s">
        <v>80</v>
      </c>
      <c r="B19" s="106" t="s">
        <v>73</v>
      </c>
      <c r="C19" s="111" t="s">
        <v>50</v>
      </c>
      <c r="D19" s="112">
        <v>9.06</v>
      </c>
      <c r="E19" s="108"/>
      <c r="F19" s="110"/>
      <c r="G19" s="30">
        <f t="shared" si="0"/>
        <v>0</v>
      </c>
    </row>
    <row r="20" spans="1:7">
      <c r="A20" s="87" t="s">
        <v>168</v>
      </c>
      <c r="B20" s="112" t="s">
        <v>167</v>
      </c>
      <c r="C20" s="111" t="s">
        <v>50</v>
      </c>
      <c r="D20" s="112">
        <v>217.54</v>
      </c>
      <c r="E20" s="108"/>
      <c r="F20" s="110"/>
      <c r="G20" s="30">
        <f t="shared" si="0"/>
        <v>0</v>
      </c>
    </row>
    <row r="21" spans="1:7">
      <c r="A21" s="87" t="s">
        <v>169</v>
      </c>
      <c r="B21" s="112" t="s">
        <v>170</v>
      </c>
      <c r="C21" s="111" t="s">
        <v>50</v>
      </c>
      <c r="D21" s="112">
        <v>28.69</v>
      </c>
      <c r="E21" s="113">
        <v>27.03</v>
      </c>
      <c r="F21" s="114">
        <v>0.94199999999999995</v>
      </c>
      <c r="G21" s="30">
        <f t="shared" si="0"/>
        <v>0.19560206814925557</v>
      </c>
    </row>
    <row r="22" spans="1:7">
      <c r="A22" s="87" t="s">
        <v>155</v>
      </c>
      <c r="B22" s="112" t="s">
        <v>146</v>
      </c>
      <c r="C22" s="111" t="s">
        <v>50</v>
      </c>
      <c r="D22" s="112">
        <v>88.82</v>
      </c>
      <c r="E22" s="113"/>
      <c r="F22" s="114"/>
      <c r="G22" s="30"/>
    </row>
    <row r="23" spans="1:7">
      <c r="A23" s="87" t="s">
        <v>60</v>
      </c>
      <c r="B23" s="112" t="s">
        <v>61</v>
      </c>
      <c r="C23" s="111" t="s">
        <v>50</v>
      </c>
      <c r="D23" s="112">
        <v>117</v>
      </c>
      <c r="E23" s="108"/>
      <c r="F23" s="110"/>
      <c r="G23" s="30">
        <f>SUM(F23)/SUM($F$16:$F$30)</f>
        <v>0</v>
      </c>
    </row>
    <row r="24" spans="1:7">
      <c r="A24" s="87" t="s">
        <v>64</v>
      </c>
      <c r="B24" s="112" t="s">
        <v>65</v>
      </c>
      <c r="C24" s="111" t="s">
        <v>50</v>
      </c>
      <c r="D24" s="106">
        <v>20.149999999999999</v>
      </c>
      <c r="E24" s="108">
        <v>18.489999999999998</v>
      </c>
      <c r="F24" s="109">
        <v>0.91749999999999998</v>
      </c>
      <c r="G24" s="30">
        <f>SUM(F24)/SUM($F$16:$F$30)</f>
        <v>0.19051475321331424</v>
      </c>
    </row>
    <row r="25" spans="1:7">
      <c r="A25" s="87" t="s">
        <v>62</v>
      </c>
      <c r="B25" s="112" t="s">
        <v>63</v>
      </c>
      <c r="C25" s="111" t="s">
        <v>50</v>
      </c>
      <c r="D25" s="112">
        <v>20.350000000000001</v>
      </c>
      <c r="E25" s="108"/>
      <c r="F25" s="110"/>
      <c r="G25" s="30">
        <f>SUM(F25)/SUM($F$16:$F$30)</f>
        <v>0</v>
      </c>
    </row>
    <row r="26" spans="1:7">
      <c r="A26" s="87" t="s">
        <v>67</v>
      </c>
      <c r="B26" s="112" t="s">
        <v>66</v>
      </c>
      <c r="C26" s="111" t="s">
        <v>50</v>
      </c>
      <c r="D26" s="106">
        <v>7.15</v>
      </c>
      <c r="E26" s="108">
        <v>7.11</v>
      </c>
      <c r="F26" s="109">
        <v>0.99480000000000002</v>
      </c>
      <c r="G26" s="30">
        <f>SUM(F26)/SUM($F$16:$F$30)</f>
        <v>0.2065657509499782</v>
      </c>
    </row>
    <row r="27" spans="1:7">
      <c r="A27" s="87" t="s">
        <v>165</v>
      </c>
      <c r="B27" s="112" t="s">
        <v>166</v>
      </c>
      <c r="C27" s="111" t="s">
        <v>50</v>
      </c>
      <c r="D27" s="106">
        <v>6.59</v>
      </c>
      <c r="E27" s="108"/>
      <c r="F27" s="109"/>
      <c r="G27" s="30"/>
    </row>
    <row r="28" spans="1:7">
      <c r="A28" s="87" t="s">
        <v>161</v>
      </c>
      <c r="B28" s="112" t="s">
        <v>160</v>
      </c>
      <c r="C28" s="111" t="s">
        <v>50</v>
      </c>
      <c r="D28" s="106">
        <v>42.12</v>
      </c>
      <c r="E28" s="108">
        <v>30.2</v>
      </c>
      <c r="F28" s="109"/>
      <c r="G28" s="30"/>
    </row>
    <row r="29" spans="1:7">
      <c r="A29" s="115" t="s">
        <v>68</v>
      </c>
      <c r="B29" s="116" t="s">
        <v>72</v>
      </c>
      <c r="C29" s="111" t="s">
        <v>50</v>
      </c>
      <c r="D29" s="106">
        <v>9.4700000000000006</v>
      </c>
      <c r="E29" s="108"/>
      <c r="F29" s="110"/>
      <c r="G29" s="30">
        <f>SUM(F29)/SUM($F$16:$F$30)</f>
        <v>0</v>
      </c>
    </row>
    <row r="30" spans="1:7">
      <c r="A30" s="115" t="s">
        <v>69</v>
      </c>
      <c r="B30" s="116" t="s">
        <v>70</v>
      </c>
      <c r="C30" s="111" t="s">
        <v>50</v>
      </c>
      <c r="D30" s="106">
        <v>2.97</v>
      </c>
      <c r="E30" s="108"/>
      <c r="F30" s="110"/>
      <c r="G30" s="30">
        <f>SUM(F30)/SUM($F$16:$F$30)</f>
        <v>0</v>
      </c>
    </row>
    <row r="31" spans="1:7" ht="15.75">
      <c r="A31" s="98"/>
      <c r="B31" s="101"/>
      <c r="C31" s="101"/>
      <c r="D31" s="101"/>
      <c r="E31" s="101"/>
      <c r="F31" s="101"/>
    </row>
    <row r="32" spans="1:7">
      <c r="A32" s="99" t="s">
        <v>71</v>
      </c>
      <c r="B32" s="102"/>
      <c r="C32" s="103" t="s">
        <v>50</v>
      </c>
      <c r="D32" s="102">
        <f>SUM(D16:D30)</f>
        <v>634.61</v>
      </c>
      <c r="E32" s="102">
        <f>SUM(E16:E30)</f>
        <v>135.35</v>
      </c>
      <c r="F32" s="104">
        <f>SUM(G16:G30)</f>
        <v>0.99999999999999989</v>
      </c>
    </row>
    <row r="33" spans="1:6">
      <c r="A33" s="101"/>
      <c r="B33" s="101"/>
      <c r="C33" s="101"/>
      <c r="D33" s="101"/>
      <c r="E33" s="101"/>
      <c r="F33" s="101"/>
    </row>
  </sheetData>
  <mergeCells count="5">
    <mergeCell ref="I6:J6"/>
    <mergeCell ref="B1:D1"/>
    <mergeCell ref="E1:G1"/>
    <mergeCell ref="C2:D2"/>
    <mergeCell ref="F2:G2"/>
  </mergeCells>
  <phoneticPr fontId="7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DBFB0-F5CF-45FC-BF62-15B0B1962D93}">
  <sheetPr>
    <tabColor theme="9" tint="-0.499984740745262"/>
  </sheetPr>
  <dimension ref="A1:V33"/>
  <sheetViews>
    <sheetView zoomScale="90" zoomScaleNormal="90" workbookViewId="0">
      <selection activeCell="A8" sqref="A8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0.85546875" customWidth="1"/>
    <col min="6" max="6" width="11.85546875" bestFit="1" customWidth="1"/>
    <col min="13" max="13" width="12.28515625" bestFit="1" customWidth="1"/>
    <col min="14" max="14" width="10.28515625" bestFit="1" customWidth="1"/>
    <col min="15" max="15" width="14.5703125" bestFit="1" customWidth="1"/>
    <col min="16" max="16" width="12.42578125" customWidth="1"/>
    <col min="19" max="19" width="13.5703125" bestFit="1" customWidth="1"/>
    <col min="22" max="22" width="15.140625" bestFit="1" customWidth="1"/>
  </cols>
  <sheetData>
    <row r="1" spans="1:22">
      <c r="A1" s="10" t="s">
        <v>39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5"/>
    </row>
    <row r="2" spans="1:22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5"/>
    </row>
    <row r="3" spans="1:22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6"/>
      <c r="M3" s="16"/>
    </row>
    <row r="4" spans="1:22" ht="15.75">
      <c r="A4" s="93" t="s">
        <v>117</v>
      </c>
      <c r="B4" s="91" t="s">
        <v>110</v>
      </c>
      <c r="C4" s="89" t="s">
        <v>182</v>
      </c>
      <c r="D4" s="90">
        <v>1.1499999999999999</v>
      </c>
      <c r="E4" s="82" t="s">
        <v>83</v>
      </c>
      <c r="F4" s="89" t="s">
        <v>182</v>
      </c>
      <c r="G4" s="82">
        <v>0.23</v>
      </c>
      <c r="I4" s="15"/>
      <c r="J4" s="15"/>
      <c r="K4" s="15"/>
      <c r="L4" s="15"/>
      <c r="M4" s="15"/>
    </row>
    <row r="5" spans="1:22" ht="15.75">
      <c r="A5" s="93" t="s">
        <v>5</v>
      </c>
      <c r="B5" s="82" t="s">
        <v>10</v>
      </c>
      <c r="C5" s="89" t="s">
        <v>182</v>
      </c>
      <c r="D5" s="90">
        <v>4.9000000000000004</v>
      </c>
      <c r="E5" s="82" t="s">
        <v>137</v>
      </c>
      <c r="F5" s="89" t="s">
        <v>182</v>
      </c>
      <c r="G5" s="82">
        <v>1.29</v>
      </c>
      <c r="I5" s="15"/>
      <c r="J5" s="15"/>
      <c r="K5" s="15"/>
      <c r="L5" s="15"/>
      <c r="M5" s="15"/>
    </row>
    <row r="6" spans="1:22" ht="15.75">
      <c r="A6" s="93" t="s">
        <v>7</v>
      </c>
      <c r="B6" s="82" t="s">
        <v>92</v>
      </c>
      <c r="C6" s="89" t="s">
        <v>182</v>
      </c>
      <c r="D6" s="90">
        <v>1.8</v>
      </c>
      <c r="E6" s="82" t="s">
        <v>127</v>
      </c>
      <c r="F6" s="89" t="s">
        <v>182</v>
      </c>
      <c r="G6" s="82"/>
      <c r="L6" s="11"/>
    </row>
    <row r="7" spans="1:22" ht="15.75">
      <c r="A7" s="93" t="s">
        <v>23</v>
      </c>
      <c r="B7" s="91" t="s">
        <v>93</v>
      </c>
      <c r="C7" s="89" t="s">
        <v>182</v>
      </c>
      <c r="D7" s="90">
        <v>1.65</v>
      </c>
      <c r="E7" s="82" t="s">
        <v>138</v>
      </c>
      <c r="F7" s="89" t="s">
        <v>182</v>
      </c>
      <c r="G7" s="82">
        <v>0.191</v>
      </c>
      <c r="L7" s="11"/>
    </row>
    <row r="8" spans="1:22" ht="15.75">
      <c r="A8" s="93" t="s">
        <v>24</v>
      </c>
      <c r="B8" s="91" t="s">
        <v>93</v>
      </c>
      <c r="C8" s="89" t="s">
        <v>182</v>
      </c>
      <c r="D8" s="90">
        <v>1.3</v>
      </c>
      <c r="E8" s="82" t="s">
        <v>139</v>
      </c>
      <c r="F8" s="89" t="s">
        <v>182</v>
      </c>
      <c r="G8" s="82">
        <v>0.23300000000000001</v>
      </c>
      <c r="L8" s="11"/>
    </row>
    <row r="9" spans="1:22" ht="28.5">
      <c r="A9" s="93" t="s">
        <v>1</v>
      </c>
      <c r="B9" s="91" t="s">
        <v>28</v>
      </c>
      <c r="C9" s="89" t="s">
        <v>189</v>
      </c>
      <c r="D9" s="90">
        <v>1.95</v>
      </c>
      <c r="E9" s="82"/>
      <c r="F9" s="89" t="s">
        <v>189</v>
      </c>
      <c r="G9" s="82"/>
      <c r="L9" s="11"/>
    </row>
    <row r="10" spans="1:22" ht="17.25" customHeight="1">
      <c r="A10" s="93" t="s">
        <v>2</v>
      </c>
      <c r="B10" s="91" t="s">
        <v>29</v>
      </c>
      <c r="C10" s="89" t="s">
        <v>190</v>
      </c>
      <c r="D10" s="90">
        <v>1.71</v>
      </c>
      <c r="E10" s="82"/>
      <c r="F10" s="89" t="s">
        <v>190</v>
      </c>
      <c r="G10" s="82"/>
      <c r="L10" s="11"/>
    </row>
    <row r="11" spans="1:22" ht="15.75">
      <c r="A11" s="93" t="s">
        <v>3</v>
      </c>
      <c r="B11" s="82"/>
      <c r="C11" s="89" t="s">
        <v>13</v>
      </c>
      <c r="D11" s="90" t="s">
        <v>30</v>
      </c>
      <c r="E11" s="82"/>
      <c r="F11" s="89" t="s">
        <v>13</v>
      </c>
      <c r="G11" s="82"/>
      <c r="L11" s="11"/>
    </row>
    <row r="12" spans="1:22" ht="15.75">
      <c r="A12" s="93" t="s">
        <v>4</v>
      </c>
      <c r="B12" s="82"/>
      <c r="C12" s="82"/>
      <c r="D12" s="90"/>
      <c r="E12" s="82"/>
      <c r="F12" s="82"/>
      <c r="G12" s="82"/>
      <c r="L12" s="11"/>
      <c r="M12" s="12"/>
      <c r="N12" s="11"/>
      <c r="O12" s="11"/>
      <c r="P12" s="11"/>
      <c r="Q12" s="11"/>
      <c r="R12" s="11"/>
      <c r="S12" s="11"/>
      <c r="T12" s="11"/>
      <c r="U12" s="11"/>
      <c r="V12" s="11"/>
    </row>
    <row r="13" spans="1:22">
      <c r="A13" s="4"/>
      <c r="B13" s="4"/>
      <c r="C13" s="4"/>
      <c r="D13" s="4"/>
      <c r="E13" s="4"/>
      <c r="F13" s="4"/>
      <c r="G13" s="4"/>
      <c r="L13" s="11"/>
      <c r="M13" s="12"/>
      <c r="N13" s="11"/>
      <c r="O13" s="11"/>
      <c r="P13" s="11"/>
      <c r="Q13" s="11"/>
      <c r="R13" s="11"/>
      <c r="S13" s="11"/>
      <c r="T13" s="11"/>
      <c r="U13" s="11"/>
      <c r="V13" s="11"/>
    </row>
    <row r="14" spans="1:22">
      <c r="L14" s="11"/>
      <c r="M14" s="12"/>
      <c r="N14" s="11"/>
      <c r="O14" s="11"/>
      <c r="P14" s="11"/>
      <c r="Q14" s="11"/>
      <c r="R14" s="11"/>
      <c r="S14" s="11"/>
      <c r="T14" s="11"/>
      <c r="U14" s="11"/>
      <c r="V14" s="11"/>
    </row>
    <row r="15" spans="1:22">
      <c r="A15" s="17" t="s">
        <v>118</v>
      </c>
      <c r="L15" s="11"/>
      <c r="M15" s="12"/>
      <c r="N15" s="11"/>
      <c r="O15" s="11"/>
      <c r="P15" s="11"/>
      <c r="Q15" s="11"/>
      <c r="R15" s="11"/>
      <c r="S15" s="11"/>
      <c r="T15" s="11"/>
      <c r="U15" s="11"/>
      <c r="V15" s="11"/>
    </row>
    <row r="16" spans="1:22">
      <c r="A16" s="35" t="s">
        <v>42</v>
      </c>
      <c r="B16" s="35" t="s">
        <v>43</v>
      </c>
      <c r="C16" s="35" t="s">
        <v>46</v>
      </c>
      <c r="D16" s="35" t="s">
        <v>44</v>
      </c>
      <c r="E16" s="35" t="s">
        <v>45</v>
      </c>
      <c r="F16" s="35" t="s">
        <v>48</v>
      </c>
    </row>
    <row r="17" spans="1:7">
      <c r="A17" s="86" t="s">
        <v>47</v>
      </c>
      <c r="B17" s="100" t="s">
        <v>49</v>
      </c>
      <c r="C17" s="89" t="s">
        <v>50</v>
      </c>
      <c r="D17" s="100">
        <v>6.74</v>
      </c>
      <c r="E17" s="119">
        <v>6.49</v>
      </c>
      <c r="F17" s="120">
        <v>0.96260000000000001</v>
      </c>
      <c r="G17" s="30">
        <f t="shared" ref="G17:G22" si="0">SUM(F17)/SUM($F$17:$F$31)</f>
        <v>0.199296066252588</v>
      </c>
    </row>
    <row r="18" spans="1:7">
      <c r="A18" s="86" t="s">
        <v>52</v>
      </c>
      <c r="B18" s="100" t="s">
        <v>51</v>
      </c>
      <c r="C18" s="89" t="s">
        <v>50</v>
      </c>
      <c r="D18" s="100">
        <v>13</v>
      </c>
      <c r="E18" s="119">
        <v>12.99</v>
      </c>
      <c r="F18" s="121">
        <v>0.999</v>
      </c>
      <c r="G18" s="30">
        <f t="shared" si="0"/>
        <v>0.20683229813664597</v>
      </c>
    </row>
    <row r="19" spans="1:7">
      <c r="A19" s="87" t="s">
        <v>53</v>
      </c>
      <c r="B19" s="100" t="s">
        <v>54</v>
      </c>
      <c r="C19" s="122" t="s">
        <v>50</v>
      </c>
      <c r="D19" s="123">
        <v>44.96</v>
      </c>
      <c r="E19" s="124">
        <v>33.04</v>
      </c>
      <c r="F19" s="121"/>
      <c r="G19" s="30">
        <f t="shared" si="0"/>
        <v>0</v>
      </c>
    </row>
    <row r="20" spans="1:7">
      <c r="A20" s="87" t="s">
        <v>79</v>
      </c>
      <c r="B20" s="100" t="s">
        <v>73</v>
      </c>
      <c r="C20" s="122" t="s">
        <v>50</v>
      </c>
      <c r="D20" s="123">
        <v>9.06</v>
      </c>
      <c r="E20" s="119"/>
      <c r="F20" s="121"/>
      <c r="G20" s="30">
        <f t="shared" si="0"/>
        <v>0</v>
      </c>
    </row>
    <row r="21" spans="1:7">
      <c r="A21" s="87" t="s">
        <v>172</v>
      </c>
      <c r="B21" s="123" t="s">
        <v>171</v>
      </c>
      <c r="C21" s="122" t="s">
        <v>50</v>
      </c>
      <c r="D21" s="123">
        <v>304.89999999999998</v>
      </c>
      <c r="E21" s="119"/>
      <c r="F21" s="121"/>
      <c r="G21" s="30">
        <f t="shared" si="0"/>
        <v>0</v>
      </c>
    </row>
    <row r="22" spans="1:7">
      <c r="A22" s="87" t="s">
        <v>76</v>
      </c>
      <c r="B22" s="123" t="s">
        <v>173</v>
      </c>
      <c r="C22" s="122" t="s">
        <v>50</v>
      </c>
      <c r="D22" s="123">
        <v>41.66</v>
      </c>
      <c r="E22" s="124">
        <v>39.83</v>
      </c>
      <c r="F22" s="125">
        <v>0.95609999999999995</v>
      </c>
      <c r="G22" s="30">
        <f t="shared" si="0"/>
        <v>0.19795031055900619</v>
      </c>
    </row>
    <row r="23" spans="1:7">
      <c r="A23" s="87" t="s">
        <v>175</v>
      </c>
      <c r="B23" s="123" t="s">
        <v>174</v>
      </c>
      <c r="C23" s="122" t="s">
        <v>50</v>
      </c>
      <c r="D23" s="123">
        <v>54.08</v>
      </c>
      <c r="E23" s="124"/>
      <c r="F23" s="125"/>
      <c r="G23" s="30"/>
    </row>
    <row r="24" spans="1:7">
      <c r="A24" s="87" t="s">
        <v>60</v>
      </c>
      <c r="B24" s="123" t="s">
        <v>61</v>
      </c>
      <c r="C24" s="122" t="s">
        <v>50</v>
      </c>
      <c r="D24" s="123">
        <v>117</v>
      </c>
      <c r="E24" s="119"/>
      <c r="F24" s="121"/>
      <c r="G24" s="30">
        <f>SUM(F24)/SUM($F$17:$F$31)</f>
        <v>0</v>
      </c>
    </row>
    <row r="25" spans="1:7">
      <c r="A25" s="87" t="s">
        <v>64</v>
      </c>
      <c r="B25" s="123" t="s">
        <v>65</v>
      </c>
      <c r="C25" s="122" t="s">
        <v>50</v>
      </c>
      <c r="D25" s="100">
        <v>20.149999999999999</v>
      </c>
      <c r="E25" s="119">
        <v>18.489999999999998</v>
      </c>
      <c r="F25" s="120">
        <v>0.91749999999999998</v>
      </c>
      <c r="G25" s="30">
        <f>SUM(F25)/SUM($F$17:$F$31)</f>
        <v>0.18995859213250518</v>
      </c>
    </row>
    <row r="26" spans="1:7">
      <c r="A26" s="87" t="s">
        <v>62</v>
      </c>
      <c r="B26" s="123" t="s">
        <v>63</v>
      </c>
      <c r="C26" s="122" t="s">
        <v>50</v>
      </c>
      <c r="D26" s="123">
        <v>20.350000000000001</v>
      </c>
      <c r="E26" s="119"/>
      <c r="F26" s="121"/>
      <c r="G26" s="30">
        <f>SUM(F26)/SUM($F$17:$F$31)</f>
        <v>0</v>
      </c>
    </row>
    <row r="27" spans="1:7">
      <c r="A27" s="87" t="s">
        <v>67</v>
      </c>
      <c r="B27" s="123" t="s">
        <v>66</v>
      </c>
      <c r="C27" s="122" t="s">
        <v>50</v>
      </c>
      <c r="D27" s="100">
        <v>7.15</v>
      </c>
      <c r="E27" s="119">
        <v>7.11</v>
      </c>
      <c r="F27" s="120">
        <v>0.99480000000000002</v>
      </c>
      <c r="G27" s="30">
        <f>SUM(F27)/SUM($F$17:$F$31)</f>
        <v>0.20596273291925465</v>
      </c>
    </row>
    <row r="28" spans="1:7">
      <c r="A28" s="87" t="s">
        <v>165</v>
      </c>
      <c r="B28" s="123" t="s">
        <v>166</v>
      </c>
      <c r="C28" s="122" t="s">
        <v>50</v>
      </c>
      <c r="D28" s="100">
        <v>6.59</v>
      </c>
      <c r="E28" s="119"/>
      <c r="F28" s="120"/>
      <c r="G28" s="30"/>
    </row>
    <row r="29" spans="1:7">
      <c r="A29" s="87" t="s">
        <v>161</v>
      </c>
      <c r="B29" s="123" t="s">
        <v>160</v>
      </c>
      <c r="C29" s="122" t="s">
        <v>50</v>
      </c>
      <c r="D29" s="100">
        <v>42.12</v>
      </c>
      <c r="E29" s="119">
        <v>30.2</v>
      </c>
      <c r="F29" s="120"/>
      <c r="G29" s="30"/>
    </row>
    <row r="30" spans="1:7">
      <c r="A30" s="115" t="s">
        <v>68</v>
      </c>
      <c r="B30" s="126" t="s">
        <v>72</v>
      </c>
      <c r="C30" s="122" t="s">
        <v>50</v>
      </c>
      <c r="D30" s="100">
        <v>9.4700000000000006</v>
      </c>
      <c r="E30" s="119"/>
      <c r="F30" s="121"/>
      <c r="G30" s="30">
        <f>SUM(F30)/SUM($F$17:$F$31)</f>
        <v>0</v>
      </c>
    </row>
    <row r="31" spans="1:7">
      <c r="A31" s="115" t="s">
        <v>69</v>
      </c>
      <c r="B31" s="126" t="s">
        <v>70</v>
      </c>
      <c r="C31" s="122" t="s">
        <v>50</v>
      </c>
      <c r="D31" s="100">
        <v>2.97</v>
      </c>
      <c r="E31" s="119"/>
      <c r="F31" s="121"/>
      <c r="G31" s="30">
        <f>SUM(F31)/SUM($F$17:$F$31)</f>
        <v>0</v>
      </c>
    </row>
    <row r="32" spans="1:7">
      <c r="A32" s="117"/>
      <c r="B32" s="127"/>
      <c r="C32" s="127"/>
      <c r="D32" s="127"/>
      <c r="E32" s="127"/>
      <c r="F32" s="127"/>
    </row>
    <row r="33" spans="1:6">
      <c r="A33" s="118" t="s">
        <v>71</v>
      </c>
      <c r="B33" s="100"/>
      <c r="C33" s="89" t="s">
        <v>50</v>
      </c>
      <c r="D33" s="100">
        <f>SUM(D17:D31)</f>
        <v>700.19999999999993</v>
      </c>
      <c r="E33" s="100">
        <f>SUM(E17:E31)</f>
        <v>148.14999999999998</v>
      </c>
      <c r="F33" s="120">
        <f>SUM(G17:G31)</f>
        <v>1</v>
      </c>
    </row>
  </sheetData>
  <mergeCells count="4">
    <mergeCell ref="B1:D1"/>
    <mergeCell ref="E1:G1"/>
    <mergeCell ref="C2:D2"/>
    <mergeCell ref="F2:G2"/>
  </mergeCells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44E8C-1079-46BB-9391-F5E21C4878E2}">
  <sheetPr>
    <tabColor theme="9" tint="-0.499984740745262"/>
  </sheetPr>
  <dimension ref="A1:W34"/>
  <sheetViews>
    <sheetView zoomScale="90" zoomScaleNormal="90" workbookViewId="0">
      <selection activeCell="A9" sqref="A9:G9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39.85546875" bestFit="1" customWidth="1"/>
    <col min="6" max="6" width="11.85546875" bestFit="1" customWidth="1"/>
    <col min="13" max="13" width="11.28515625" bestFit="1" customWidth="1"/>
    <col min="19" max="19" width="12.140625" bestFit="1" customWidth="1"/>
    <col min="22" max="22" width="13.5703125" bestFit="1" customWidth="1"/>
  </cols>
  <sheetData>
    <row r="1" spans="1:23">
      <c r="A1" s="10" t="s">
        <v>40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4"/>
      <c r="N1" s="15"/>
      <c r="O1" s="15"/>
      <c r="P1" s="15"/>
      <c r="Q1" s="15"/>
      <c r="R1" s="15"/>
      <c r="S1" s="15"/>
      <c r="T1" s="15"/>
      <c r="U1" s="15"/>
      <c r="V1" s="15"/>
      <c r="W1" s="13"/>
    </row>
    <row r="2" spans="1:23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2"/>
      <c r="N2" s="15"/>
      <c r="O2" s="15"/>
      <c r="P2" s="15"/>
      <c r="Q2" s="15"/>
      <c r="R2" s="15"/>
      <c r="S2" s="15"/>
      <c r="T2" s="15"/>
      <c r="U2" s="15"/>
      <c r="V2" s="15"/>
      <c r="W2" s="13"/>
    </row>
    <row r="3" spans="1:2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  <c r="W3" s="13"/>
    </row>
    <row r="4" spans="1:23" s="56" customFormat="1" ht="15.75">
      <c r="A4" s="93" t="s">
        <v>119</v>
      </c>
      <c r="B4" s="72" t="s">
        <v>111</v>
      </c>
      <c r="C4" s="73" t="s">
        <v>182</v>
      </c>
      <c r="D4" s="128">
        <v>1.1000000000000001</v>
      </c>
      <c r="E4" s="72" t="s">
        <v>83</v>
      </c>
      <c r="F4" s="73" t="s">
        <v>182</v>
      </c>
      <c r="G4" s="72">
        <v>0.23</v>
      </c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8"/>
    </row>
    <row r="5" spans="1:23" ht="15.75">
      <c r="A5" s="93" t="s">
        <v>5</v>
      </c>
      <c r="B5" s="82" t="s">
        <v>10</v>
      </c>
      <c r="C5" s="89" t="s">
        <v>182</v>
      </c>
      <c r="D5" s="90">
        <v>4.9000000000000004</v>
      </c>
      <c r="E5" s="82" t="s">
        <v>137</v>
      </c>
      <c r="F5" s="89" t="s">
        <v>182</v>
      </c>
      <c r="G5" s="82">
        <v>1.29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3"/>
    </row>
    <row r="6" spans="1:23" ht="15.75">
      <c r="A6" s="93" t="s">
        <v>7</v>
      </c>
      <c r="B6" s="82" t="s">
        <v>194</v>
      </c>
      <c r="C6" s="89" t="s">
        <v>182</v>
      </c>
      <c r="D6" s="90">
        <v>2.2000000000000002</v>
      </c>
      <c r="E6" s="82" t="s">
        <v>136</v>
      </c>
      <c r="F6" s="89" t="s">
        <v>182</v>
      </c>
      <c r="G6" s="82">
        <v>0.19700000000000001</v>
      </c>
      <c r="L6" s="11"/>
      <c r="M6" s="12"/>
      <c r="N6" s="15"/>
      <c r="O6" s="15"/>
      <c r="P6" s="15"/>
      <c r="Q6" s="15"/>
      <c r="R6" s="15"/>
      <c r="S6" s="15"/>
      <c r="T6" s="15"/>
      <c r="U6" s="15"/>
      <c r="V6" s="15"/>
      <c r="W6" s="13"/>
    </row>
    <row r="7" spans="1:23" ht="15.75">
      <c r="A7" s="93" t="s">
        <v>23</v>
      </c>
      <c r="B7" s="91" t="s">
        <v>195</v>
      </c>
      <c r="C7" s="89" t="s">
        <v>182</v>
      </c>
      <c r="D7" s="90">
        <v>1.65</v>
      </c>
      <c r="E7" s="82" t="s">
        <v>136</v>
      </c>
      <c r="F7" s="89" t="s">
        <v>182</v>
      </c>
      <c r="G7" s="82">
        <v>0.191</v>
      </c>
      <c r="L7" s="11"/>
      <c r="M7" s="12"/>
      <c r="N7" s="15"/>
      <c r="O7" s="15"/>
      <c r="P7" s="15"/>
      <c r="Q7" s="15"/>
      <c r="R7" s="15"/>
      <c r="S7" s="15"/>
      <c r="T7" s="15"/>
      <c r="U7" s="15"/>
      <c r="V7" s="15"/>
      <c r="W7" s="13"/>
    </row>
    <row r="8" spans="1:23" ht="15.75">
      <c r="A8" s="93" t="s">
        <v>140</v>
      </c>
      <c r="B8" s="91" t="s">
        <v>195</v>
      </c>
      <c r="C8" s="89" t="s">
        <v>182</v>
      </c>
      <c r="D8" s="90">
        <v>1.3</v>
      </c>
      <c r="E8" s="82" t="s">
        <v>130</v>
      </c>
      <c r="F8" s="89" t="s">
        <v>182</v>
      </c>
      <c r="G8" s="82">
        <v>0.23300000000000001</v>
      </c>
      <c r="L8" s="11"/>
      <c r="M8" s="12"/>
      <c r="N8" s="15"/>
      <c r="O8" s="15"/>
      <c r="P8" s="15"/>
      <c r="Q8" s="15"/>
      <c r="R8" s="15"/>
      <c r="S8" s="15"/>
      <c r="T8" s="15"/>
      <c r="U8" s="15"/>
      <c r="V8" s="15"/>
      <c r="W8" s="13"/>
    </row>
    <row r="9" spans="1:23" ht="15.75">
      <c r="A9" s="93" t="s">
        <v>103</v>
      </c>
      <c r="B9" s="91" t="s">
        <v>196</v>
      </c>
      <c r="C9" s="89" t="s">
        <v>182</v>
      </c>
      <c r="D9" s="90">
        <v>1.56</v>
      </c>
      <c r="E9" s="82" t="s">
        <v>130</v>
      </c>
      <c r="F9" s="89" t="s">
        <v>182</v>
      </c>
      <c r="G9" s="82">
        <v>0.24</v>
      </c>
      <c r="L9" s="11"/>
      <c r="M9" s="12"/>
      <c r="N9" s="15"/>
      <c r="O9" s="15"/>
      <c r="P9" s="15"/>
      <c r="Q9" s="15"/>
      <c r="R9" s="15"/>
      <c r="S9" s="15"/>
      <c r="T9" s="15"/>
      <c r="U9" s="15"/>
      <c r="V9" s="15"/>
      <c r="W9" s="13"/>
    </row>
    <row r="10" spans="1:23" ht="28.5">
      <c r="A10" s="93" t="s">
        <v>1</v>
      </c>
      <c r="B10" s="91" t="s">
        <v>11</v>
      </c>
      <c r="C10" s="89" t="s">
        <v>189</v>
      </c>
      <c r="D10" s="90">
        <v>1.97</v>
      </c>
      <c r="E10" s="82"/>
      <c r="F10" s="89" t="s">
        <v>189</v>
      </c>
      <c r="G10" s="82"/>
      <c r="L10" s="11"/>
      <c r="M10" s="12"/>
      <c r="N10" s="15"/>
      <c r="O10" s="15"/>
      <c r="P10" s="15"/>
      <c r="Q10" s="15"/>
      <c r="R10" s="15"/>
      <c r="S10" s="15"/>
      <c r="T10" s="15"/>
      <c r="U10" s="15"/>
      <c r="V10" s="15"/>
      <c r="W10" s="13"/>
    </row>
    <row r="11" spans="1:23" ht="28.5">
      <c r="A11" s="93" t="s">
        <v>2</v>
      </c>
      <c r="B11" s="91" t="s">
        <v>12</v>
      </c>
      <c r="C11" s="89" t="s">
        <v>190</v>
      </c>
      <c r="D11" s="90">
        <v>1.71</v>
      </c>
      <c r="E11" s="82"/>
      <c r="F11" s="89" t="s">
        <v>190</v>
      </c>
      <c r="G11" s="82"/>
      <c r="L11" s="11"/>
      <c r="M11" s="11"/>
    </row>
    <row r="12" spans="1:23" ht="15.75">
      <c r="A12" s="93" t="s">
        <v>3</v>
      </c>
      <c r="B12" s="82"/>
      <c r="C12" s="89" t="s">
        <v>13</v>
      </c>
      <c r="D12" s="90" t="s">
        <v>30</v>
      </c>
      <c r="E12" s="82"/>
      <c r="F12" s="89" t="s">
        <v>13</v>
      </c>
      <c r="G12" s="82"/>
    </row>
    <row r="13" spans="1:23" ht="15.75">
      <c r="A13" s="93" t="s">
        <v>4</v>
      </c>
      <c r="B13" s="82"/>
      <c r="C13" s="82"/>
      <c r="D13" s="90"/>
      <c r="E13" s="82"/>
      <c r="F13" s="82"/>
      <c r="G13" s="82"/>
    </row>
    <row r="14" spans="1:23" ht="15.75">
      <c r="A14" s="93"/>
      <c r="B14" s="4"/>
      <c r="C14" s="4"/>
      <c r="D14" s="4"/>
      <c r="E14" s="4"/>
      <c r="F14" s="4"/>
      <c r="G14" s="4"/>
    </row>
    <row r="16" spans="1:23">
      <c r="A16" s="17" t="s">
        <v>120</v>
      </c>
    </row>
    <row r="17" spans="1:7">
      <c r="A17" s="35" t="s">
        <v>42</v>
      </c>
      <c r="B17" s="35" t="s">
        <v>43</v>
      </c>
      <c r="C17" s="35" t="s">
        <v>46</v>
      </c>
      <c r="D17" s="35" t="s">
        <v>44</v>
      </c>
      <c r="E17" s="35" t="s">
        <v>45</v>
      </c>
      <c r="F17" s="35" t="s">
        <v>48</v>
      </c>
    </row>
    <row r="18" spans="1:7">
      <c r="A18" s="86" t="s">
        <v>47</v>
      </c>
      <c r="B18" s="100" t="s">
        <v>49</v>
      </c>
      <c r="C18" s="89" t="s">
        <v>50</v>
      </c>
      <c r="D18" s="100">
        <v>6.74</v>
      </c>
      <c r="E18" s="119">
        <v>6.49</v>
      </c>
      <c r="F18" s="120">
        <v>0.96260000000000001</v>
      </c>
      <c r="G18" s="30">
        <f t="shared" ref="G18:G23" si="0">SUM(F18)/SUM($F$18:$F$32)</f>
        <v>0.199296066252588</v>
      </c>
    </row>
    <row r="19" spans="1:7">
      <c r="A19" s="86" t="s">
        <v>52</v>
      </c>
      <c r="B19" s="100" t="s">
        <v>51</v>
      </c>
      <c r="C19" s="89" t="s">
        <v>50</v>
      </c>
      <c r="D19" s="100">
        <v>13</v>
      </c>
      <c r="E19" s="119">
        <v>12.99</v>
      </c>
      <c r="F19" s="121">
        <v>0.999</v>
      </c>
      <c r="G19" s="30">
        <f t="shared" si="0"/>
        <v>0.20683229813664597</v>
      </c>
    </row>
    <row r="20" spans="1:7">
      <c r="A20" s="87" t="s">
        <v>53</v>
      </c>
      <c r="B20" s="100" t="s">
        <v>54</v>
      </c>
      <c r="C20" s="122" t="s">
        <v>50</v>
      </c>
      <c r="D20" s="123">
        <v>44.96</v>
      </c>
      <c r="E20" s="124">
        <v>33.04</v>
      </c>
      <c r="F20" s="121"/>
      <c r="G20" s="30">
        <f t="shared" si="0"/>
        <v>0</v>
      </c>
    </row>
    <row r="21" spans="1:7">
      <c r="A21" s="87" t="s">
        <v>79</v>
      </c>
      <c r="B21" s="100" t="s">
        <v>73</v>
      </c>
      <c r="C21" s="122" t="s">
        <v>50</v>
      </c>
      <c r="D21" s="123">
        <v>9.06</v>
      </c>
      <c r="E21" s="119"/>
      <c r="F21" s="121"/>
      <c r="G21" s="30">
        <f t="shared" si="0"/>
        <v>0</v>
      </c>
    </row>
    <row r="22" spans="1:7">
      <c r="A22" s="87" t="s">
        <v>172</v>
      </c>
      <c r="B22" s="123" t="s">
        <v>171</v>
      </c>
      <c r="C22" s="122" t="s">
        <v>50</v>
      </c>
      <c r="D22" s="123">
        <v>304.89999999999998</v>
      </c>
      <c r="E22" s="119"/>
      <c r="F22" s="121"/>
      <c r="G22" s="30">
        <f t="shared" si="0"/>
        <v>0</v>
      </c>
    </row>
    <row r="23" spans="1:7">
      <c r="A23" s="87" t="s">
        <v>76</v>
      </c>
      <c r="B23" s="123" t="s">
        <v>173</v>
      </c>
      <c r="C23" s="122" t="s">
        <v>50</v>
      </c>
      <c r="D23" s="123">
        <v>41.66</v>
      </c>
      <c r="E23" s="124">
        <v>39.83</v>
      </c>
      <c r="F23" s="125">
        <v>0.95609999999999995</v>
      </c>
      <c r="G23" s="30">
        <f t="shared" si="0"/>
        <v>0.19795031055900619</v>
      </c>
    </row>
    <row r="24" spans="1:7">
      <c r="A24" s="87" t="s">
        <v>175</v>
      </c>
      <c r="B24" s="123" t="s">
        <v>174</v>
      </c>
      <c r="C24" s="122" t="s">
        <v>50</v>
      </c>
      <c r="D24" s="123">
        <v>54.08</v>
      </c>
      <c r="E24" s="124"/>
      <c r="F24" s="125"/>
      <c r="G24" s="30"/>
    </row>
    <row r="25" spans="1:7">
      <c r="A25" s="87" t="s">
        <v>60</v>
      </c>
      <c r="B25" s="123" t="s">
        <v>61</v>
      </c>
      <c r="C25" s="122" t="s">
        <v>50</v>
      </c>
      <c r="D25" s="123">
        <v>117</v>
      </c>
      <c r="E25" s="119"/>
      <c r="F25" s="121"/>
      <c r="G25" s="30">
        <f>SUM(F25)/SUM($F$18:$F$32)</f>
        <v>0</v>
      </c>
    </row>
    <row r="26" spans="1:7">
      <c r="A26" s="87" t="s">
        <v>64</v>
      </c>
      <c r="B26" s="123" t="s">
        <v>65</v>
      </c>
      <c r="C26" s="122" t="s">
        <v>50</v>
      </c>
      <c r="D26" s="100">
        <v>20.149999999999999</v>
      </c>
      <c r="E26" s="119">
        <v>18.489999999999998</v>
      </c>
      <c r="F26" s="120">
        <v>0.91749999999999998</v>
      </c>
      <c r="G26" s="30">
        <f>SUM(F26)/SUM($F$18:$F$32)</f>
        <v>0.18995859213250518</v>
      </c>
    </row>
    <row r="27" spans="1:7">
      <c r="A27" s="87" t="s">
        <v>62</v>
      </c>
      <c r="B27" s="123" t="s">
        <v>63</v>
      </c>
      <c r="C27" s="122" t="s">
        <v>50</v>
      </c>
      <c r="D27" s="123">
        <v>20.350000000000001</v>
      </c>
      <c r="E27" s="119"/>
      <c r="F27" s="121"/>
      <c r="G27" s="30">
        <f>SUM(F27)/SUM($F$18:$F$32)</f>
        <v>0</v>
      </c>
    </row>
    <row r="28" spans="1:7">
      <c r="A28" s="87" t="s">
        <v>67</v>
      </c>
      <c r="B28" s="123" t="s">
        <v>66</v>
      </c>
      <c r="C28" s="122" t="s">
        <v>50</v>
      </c>
      <c r="D28" s="100">
        <v>7.15</v>
      </c>
      <c r="E28" s="119">
        <v>7.11</v>
      </c>
      <c r="F28" s="120">
        <v>0.99480000000000002</v>
      </c>
      <c r="G28" s="30">
        <f>SUM(F28)/SUM($F$18:$F$32)</f>
        <v>0.20596273291925465</v>
      </c>
    </row>
    <row r="29" spans="1:7">
      <c r="A29" s="87" t="s">
        <v>165</v>
      </c>
      <c r="B29" s="123" t="s">
        <v>166</v>
      </c>
      <c r="C29" s="122" t="s">
        <v>50</v>
      </c>
      <c r="D29" s="100">
        <v>6.59</v>
      </c>
      <c r="E29" s="119"/>
      <c r="F29" s="120"/>
      <c r="G29" s="30"/>
    </row>
    <row r="30" spans="1:7">
      <c r="A30" s="87" t="s">
        <v>161</v>
      </c>
      <c r="B30" s="123" t="s">
        <v>160</v>
      </c>
      <c r="C30" s="122" t="s">
        <v>50</v>
      </c>
      <c r="D30" s="100">
        <v>42.12</v>
      </c>
      <c r="E30" s="119">
        <v>30.2</v>
      </c>
      <c r="F30" s="120"/>
      <c r="G30" s="30"/>
    </row>
    <row r="31" spans="1:7">
      <c r="A31" s="115" t="s">
        <v>68</v>
      </c>
      <c r="B31" s="126" t="s">
        <v>72</v>
      </c>
      <c r="C31" s="122" t="s">
        <v>50</v>
      </c>
      <c r="D31" s="100">
        <v>9.4700000000000006</v>
      </c>
      <c r="E31" s="119"/>
      <c r="F31" s="121"/>
      <c r="G31" s="30">
        <f>SUM(F31)/SUM($F$18:$F$32)</f>
        <v>0</v>
      </c>
    </row>
    <row r="32" spans="1:7">
      <c r="A32" s="115" t="s">
        <v>69</v>
      </c>
      <c r="B32" s="126" t="s">
        <v>70</v>
      </c>
      <c r="C32" s="122" t="s">
        <v>50</v>
      </c>
      <c r="D32" s="100">
        <v>2.97</v>
      </c>
      <c r="E32" s="119"/>
      <c r="F32" s="121"/>
      <c r="G32" s="30">
        <f>SUM(F32)/SUM($F$18:$F$32)</f>
        <v>0</v>
      </c>
    </row>
    <row r="33" spans="1:6" ht="15.75">
      <c r="A33" s="85"/>
      <c r="B33" s="85"/>
      <c r="C33" s="85"/>
      <c r="D33" s="85"/>
      <c r="E33" s="85"/>
      <c r="F33" s="85"/>
    </row>
    <row r="34" spans="1:6" ht="15.75">
      <c r="A34" s="81" t="s">
        <v>71</v>
      </c>
      <c r="B34" s="82"/>
      <c r="C34" s="83" t="s">
        <v>50</v>
      </c>
      <c r="D34" s="82">
        <f>SUM(D18:D32)</f>
        <v>700.19999999999993</v>
      </c>
      <c r="E34" s="82">
        <f>SUM(E18:E32)</f>
        <v>148.14999999999998</v>
      </c>
      <c r="F34" s="84">
        <f>SUM(G18:G32)</f>
        <v>1</v>
      </c>
    </row>
  </sheetData>
  <mergeCells count="4">
    <mergeCell ref="B1:D1"/>
    <mergeCell ref="E1:G1"/>
    <mergeCell ref="C2:D2"/>
    <mergeCell ref="F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893D-AF96-4245-8362-EB02034E5A52}">
  <sheetPr>
    <tabColor theme="9" tint="-0.499984740745262"/>
  </sheetPr>
  <dimension ref="A1:W34"/>
  <sheetViews>
    <sheetView zoomScale="90" zoomScaleNormal="90" workbookViewId="0">
      <selection activeCell="A4" sqref="A4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1.5703125" bestFit="1" customWidth="1"/>
    <col min="6" max="6" width="11.85546875" bestFit="1" customWidth="1"/>
    <col min="17" max="17" width="14.5703125" bestFit="1" customWidth="1"/>
    <col min="19" max="19" width="13.5703125" bestFit="1" customWidth="1"/>
    <col min="20" max="20" width="12.85546875" bestFit="1" customWidth="1"/>
    <col min="22" max="22" width="15.140625" bestFit="1" customWidth="1"/>
  </cols>
  <sheetData>
    <row r="1" spans="1:23">
      <c r="A1" s="10" t="s">
        <v>41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4"/>
      <c r="N1" s="15"/>
      <c r="O1" s="15"/>
      <c r="P1" s="15"/>
      <c r="Q1" s="15"/>
      <c r="R1" s="15"/>
      <c r="S1" s="15"/>
      <c r="T1" s="15"/>
      <c r="U1" s="15"/>
      <c r="V1" s="15"/>
      <c r="W1" s="11"/>
    </row>
    <row r="2" spans="1:23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2"/>
      <c r="N2" s="15"/>
      <c r="O2" s="15"/>
      <c r="P2" s="15"/>
      <c r="Q2" s="15"/>
      <c r="R2" s="15"/>
      <c r="S2" s="15"/>
      <c r="T2" s="15"/>
      <c r="U2" s="15"/>
      <c r="V2" s="15"/>
    </row>
    <row r="3" spans="1:2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</row>
    <row r="4" spans="1:23" s="56" customFormat="1" ht="28.5">
      <c r="A4" s="105" t="s">
        <v>121</v>
      </c>
      <c r="B4" s="126" t="s">
        <v>112</v>
      </c>
      <c r="C4" s="73" t="s">
        <v>182</v>
      </c>
      <c r="D4" s="89">
        <v>0.76</v>
      </c>
      <c r="E4" s="100" t="s">
        <v>82</v>
      </c>
      <c r="F4" s="73" t="s">
        <v>182</v>
      </c>
      <c r="G4" s="89">
        <v>0.23</v>
      </c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spans="1:23" ht="15.75">
      <c r="A5" s="105" t="s">
        <v>5</v>
      </c>
      <c r="B5" s="100" t="s">
        <v>95</v>
      </c>
      <c r="C5" s="89" t="s">
        <v>182</v>
      </c>
      <c r="D5" s="89">
        <v>3.7</v>
      </c>
      <c r="E5" s="100" t="s">
        <v>141</v>
      </c>
      <c r="F5" s="89" t="s">
        <v>182</v>
      </c>
      <c r="G5" s="89">
        <v>1.21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3" ht="15.75">
      <c r="A6" s="105" t="s">
        <v>7</v>
      </c>
      <c r="B6" s="100" t="s">
        <v>104</v>
      </c>
      <c r="C6" s="89" t="s">
        <v>182</v>
      </c>
      <c r="D6" s="89">
        <v>1.85</v>
      </c>
      <c r="E6" s="100" t="s">
        <v>142</v>
      </c>
      <c r="F6" s="89" t="s">
        <v>182</v>
      </c>
      <c r="G6" s="89">
        <v>0.19500000000000001</v>
      </c>
      <c r="L6" s="15"/>
      <c r="M6" s="12"/>
      <c r="N6" s="15"/>
      <c r="O6" s="15"/>
      <c r="P6" s="15"/>
      <c r="Q6" s="15"/>
      <c r="R6" s="15"/>
      <c r="S6" s="15"/>
      <c r="T6" s="15"/>
      <c r="U6" s="15"/>
      <c r="V6" s="15"/>
    </row>
    <row r="7" spans="1:23" ht="19.5" customHeight="1">
      <c r="A7" s="105" t="s">
        <v>23</v>
      </c>
      <c r="B7" s="126" t="s">
        <v>105</v>
      </c>
      <c r="C7" s="73" t="s">
        <v>182</v>
      </c>
      <c r="D7" s="89">
        <v>0.97</v>
      </c>
      <c r="E7" s="100" t="s">
        <v>127</v>
      </c>
      <c r="F7" s="73" t="s">
        <v>182</v>
      </c>
      <c r="G7" s="89"/>
      <c r="L7" s="15"/>
      <c r="M7" s="12"/>
      <c r="N7" s="15"/>
      <c r="O7" s="15"/>
      <c r="P7" s="15"/>
      <c r="Q7" s="15"/>
      <c r="R7" s="15"/>
      <c r="S7" s="15"/>
      <c r="T7" s="15"/>
      <c r="U7" s="15"/>
      <c r="V7" s="15"/>
    </row>
    <row r="8" spans="1:23" ht="21.75" customHeight="1">
      <c r="A8" s="105" t="s">
        <v>140</v>
      </c>
      <c r="B8" s="126" t="s">
        <v>105</v>
      </c>
      <c r="C8" s="73" t="s">
        <v>182</v>
      </c>
      <c r="D8" s="89">
        <v>0.98</v>
      </c>
      <c r="E8" s="100" t="s">
        <v>130</v>
      </c>
      <c r="F8" s="73" t="s">
        <v>182</v>
      </c>
      <c r="G8" s="89">
        <v>0.22</v>
      </c>
      <c r="L8" s="15"/>
      <c r="M8" s="12"/>
      <c r="N8" s="15"/>
      <c r="O8" s="15"/>
      <c r="P8" s="15"/>
      <c r="Q8" s="15"/>
      <c r="R8" s="15"/>
      <c r="S8" s="15"/>
      <c r="T8" s="15"/>
      <c r="U8" s="15"/>
      <c r="V8" s="15"/>
    </row>
    <row r="9" spans="1:23" ht="28.5">
      <c r="A9" s="105" t="s">
        <v>1</v>
      </c>
      <c r="B9" s="91" t="s">
        <v>31</v>
      </c>
      <c r="C9" s="89" t="s">
        <v>189</v>
      </c>
      <c r="D9" s="89">
        <v>2.2200000000000002</v>
      </c>
      <c r="E9" s="82"/>
      <c r="F9" s="89" t="s">
        <v>189</v>
      </c>
      <c r="G9" s="82"/>
      <c r="L9" s="15"/>
      <c r="M9" s="12"/>
      <c r="N9" s="15"/>
      <c r="O9" s="15"/>
      <c r="P9" s="15"/>
      <c r="Q9" s="15"/>
      <c r="R9" s="15"/>
      <c r="S9" s="15"/>
      <c r="T9" s="15"/>
      <c r="U9" s="15"/>
      <c r="V9" s="15"/>
    </row>
    <row r="10" spans="1:23" ht="15.75">
      <c r="A10" s="105" t="s">
        <v>2</v>
      </c>
      <c r="B10" s="91" t="s">
        <v>27</v>
      </c>
      <c r="C10" s="89" t="s">
        <v>190</v>
      </c>
      <c r="D10" s="89">
        <v>1.71</v>
      </c>
      <c r="E10" s="82"/>
      <c r="F10" s="89" t="s">
        <v>190</v>
      </c>
      <c r="G10" s="82"/>
    </row>
    <row r="11" spans="1:23" ht="15.75">
      <c r="A11" s="105" t="s">
        <v>3</v>
      </c>
      <c r="B11" s="82"/>
      <c r="C11" s="89" t="s">
        <v>13</v>
      </c>
      <c r="D11" s="89" t="s">
        <v>30</v>
      </c>
      <c r="E11" s="82"/>
      <c r="F11" s="89" t="s">
        <v>13</v>
      </c>
      <c r="G11" s="82"/>
    </row>
    <row r="12" spans="1:23" ht="15.75">
      <c r="A12" s="105" t="s">
        <v>4</v>
      </c>
      <c r="B12" s="82"/>
      <c r="C12" s="82"/>
      <c r="D12" s="89"/>
      <c r="E12" s="82"/>
      <c r="F12" s="82"/>
      <c r="G12" s="82"/>
    </row>
    <row r="13" spans="1:23">
      <c r="A13" s="4"/>
      <c r="B13" s="4"/>
      <c r="C13" s="4"/>
      <c r="D13" s="4"/>
      <c r="E13" s="4"/>
      <c r="F13" s="4"/>
      <c r="G13" s="4"/>
    </row>
    <row r="14" spans="1:23">
      <c r="A14" s="11"/>
      <c r="B14" s="11"/>
      <c r="C14" s="11"/>
      <c r="D14" s="11"/>
      <c r="E14" s="11"/>
    </row>
    <row r="15" spans="1:23">
      <c r="A15" s="17" t="s">
        <v>122</v>
      </c>
    </row>
    <row r="16" spans="1:23">
      <c r="A16" s="35" t="s">
        <v>42</v>
      </c>
      <c r="B16" s="35" t="s">
        <v>43</v>
      </c>
      <c r="C16" s="35" t="s">
        <v>46</v>
      </c>
      <c r="D16" s="35" t="s">
        <v>44</v>
      </c>
      <c r="E16" s="35" t="s">
        <v>45</v>
      </c>
      <c r="F16" s="35" t="s">
        <v>48</v>
      </c>
    </row>
    <row r="17" spans="1:7">
      <c r="A17" s="86" t="s">
        <v>47</v>
      </c>
      <c r="B17" s="100" t="s">
        <v>49</v>
      </c>
      <c r="C17" s="89" t="s">
        <v>50</v>
      </c>
      <c r="D17" s="89">
        <v>6.74</v>
      </c>
      <c r="E17" s="129">
        <v>6.49</v>
      </c>
      <c r="F17" s="130">
        <v>0.96260000000000001</v>
      </c>
      <c r="G17" s="30">
        <f t="shared" ref="G17:G22" si="0">SUM(F17)/SUM($F$17:$F$32)</f>
        <v>0.19987956560559811</v>
      </c>
    </row>
    <row r="18" spans="1:7">
      <c r="A18" s="86" t="s">
        <v>52</v>
      </c>
      <c r="B18" s="100" t="s">
        <v>51</v>
      </c>
      <c r="C18" s="89" t="s">
        <v>50</v>
      </c>
      <c r="D18" s="89">
        <v>13</v>
      </c>
      <c r="E18" s="129">
        <v>12.99</v>
      </c>
      <c r="F18" s="131">
        <v>0.999</v>
      </c>
      <c r="G18" s="30">
        <f t="shared" si="0"/>
        <v>0.20743786208185386</v>
      </c>
    </row>
    <row r="19" spans="1:7">
      <c r="A19" s="87" t="s">
        <v>53</v>
      </c>
      <c r="B19" s="100" t="s">
        <v>54</v>
      </c>
      <c r="C19" s="122" t="s">
        <v>50</v>
      </c>
      <c r="D19" s="122">
        <v>44.96</v>
      </c>
      <c r="E19" s="132">
        <v>33.04</v>
      </c>
      <c r="F19" s="131"/>
      <c r="G19" s="30">
        <f t="shared" si="0"/>
        <v>0</v>
      </c>
    </row>
    <row r="20" spans="1:7">
      <c r="A20" s="87" t="s">
        <v>55</v>
      </c>
      <c r="B20" s="100" t="s">
        <v>56</v>
      </c>
      <c r="C20" s="122" t="s">
        <v>50</v>
      </c>
      <c r="D20" s="122">
        <v>7.54</v>
      </c>
      <c r="E20" s="129"/>
      <c r="F20" s="131"/>
      <c r="G20" s="30">
        <f t="shared" si="0"/>
        <v>0</v>
      </c>
    </row>
    <row r="21" spans="1:7">
      <c r="A21" s="87" t="s">
        <v>168</v>
      </c>
      <c r="B21" s="123" t="s">
        <v>167</v>
      </c>
      <c r="C21" s="122" t="s">
        <v>50</v>
      </c>
      <c r="D21" s="122">
        <v>217.54</v>
      </c>
      <c r="E21" s="129"/>
      <c r="F21" s="131"/>
      <c r="G21" s="30">
        <f t="shared" si="0"/>
        <v>0</v>
      </c>
    </row>
    <row r="22" spans="1:7">
      <c r="A22" s="87" t="s">
        <v>169</v>
      </c>
      <c r="B22" s="123" t="s">
        <v>170</v>
      </c>
      <c r="C22" s="122" t="s">
        <v>50</v>
      </c>
      <c r="D22" s="122">
        <v>28.69</v>
      </c>
      <c r="E22" s="132">
        <v>27.03</v>
      </c>
      <c r="F22" s="133">
        <v>0.94199999999999995</v>
      </c>
      <c r="G22" s="30">
        <f t="shared" si="0"/>
        <v>0.19560206814925557</v>
      </c>
    </row>
    <row r="23" spans="1:7">
      <c r="A23" s="87" t="s">
        <v>155</v>
      </c>
      <c r="B23" s="123" t="s">
        <v>146</v>
      </c>
      <c r="C23" s="122" t="s">
        <v>50</v>
      </c>
      <c r="D23" s="122">
        <v>88.82</v>
      </c>
      <c r="E23" s="132"/>
      <c r="F23" s="133"/>
      <c r="G23" s="30"/>
    </row>
    <row r="24" spans="1:7">
      <c r="A24" s="87" t="s">
        <v>60</v>
      </c>
      <c r="B24" s="123" t="s">
        <v>61</v>
      </c>
      <c r="C24" s="122" t="s">
        <v>50</v>
      </c>
      <c r="D24" s="122">
        <v>117</v>
      </c>
      <c r="E24" s="129"/>
      <c r="F24" s="131"/>
      <c r="G24" s="30">
        <f>SUM(F24)/SUM($F$17:$F$32)</f>
        <v>0</v>
      </c>
    </row>
    <row r="25" spans="1:7">
      <c r="A25" s="87" t="s">
        <v>64</v>
      </c>
      <c r="B25" s="123" t="s">
        <v>65</v>
      </c>
      <c r="C25" s="122" t="s">
        <v>50</v>
      </c>
      <c r="D25" s="89">
        <v>20.149999999999999</v>
      </c>
      <c r="E25" s="129">
        <v>18.489999999999998</v>
      </c>
      <c r="F25" s="130">
        <v>0.91749999999999998</v>
      </c>
      <c r="G25" s="30">
        <f>SUM(F25)/SUM($F$17:$F$32)</f>
        <v>0.19051475321331424</v>
      </c>
    </row>
    <row r="26" spans="1:7">
      <c r="A26" s="87" t="s">
        <v>62</v>
      </c>
      <c r="B26" s="123" t="s">
        <v>63</v>
      </c>
      <c r="C26" s="122" t="s">
        <v>50</v>
      </c>
      <c r="D26" s="122">
        <v>20.350000000000001</v>
      </c>
      <c r="E26" s="129"/>
      <c r="F26" s="131"/>
      <c r="G26" s="30">
        <f>SUM(F26)/SUM($F$17:$F$32)</f>
        <v>0</v>
      </c>
    </row>
    <row r="27" spans="1:7">
      <c r="A27" s="87" t="s">
        <v>67</v>
      </c>
      <c r="B27" s="123" t="s">
        <v>66</v>
      </c>
      <c r="C27" s="122" t="s">
        <v>50</v>
      </c>
      <c r="D27" s="89">
        <v>7.15</v>
      </c>
      <c r="E27" s="129">
        <v>7.11</v>
      </c>
      <c r="F27" s="130">
        <v>0.99480000000000002</v>
      </c>
      <c r="G27" s="30">
        <f>SUM(F27)/SUM($F$17:$F$32)</f>
        <v>0.2065657509499782</v>
      </c>
    </row>
    <row r="28" spans="1:7">
      <c r="A28" s="87" t="s">
        <v>179</v>
      </c>
      <c r="B28" s="123" t="s">
        <v>180</v>
      </c>
      <c r="C28" s="122" t="s">
        <v>50</v>
      </c>
      <c r="D28" s="89">
        <v>21.06</v>
      </c>
      <c r="E28" s="129"/>
      <c r="F28" s="130"/>
      <c r="G28" s="30"/>
    </row>
    <row r="29" spans="1:7">
      <c r="A29" s="87" t="s">
        <v>79</v>
      </c>
      <c r="B29" s="100" t="s">
        <v>73</v>
      </c>
      <c r="C29" s="122" t="s">
        <v>50</v>
      </c>
      <c r="D29" s="122">
        <v>9.06</v>
      </c>
      <c r="E29" s="129"/>
      <c r="F29" s="130"/>
      <c r="G29" s="30"/>
    </row>
    <row r="30" spans="1:7">
      <c r="A30" s="87" t="s">
        <v>161</v>
      </c>
      <c r="B30" s="123" t="s">
        <v>160</v>
      </c>
      <c r="C30" s="122" t="s">
        <v>50</v>
      </c>
      <c r="D30" s="89">
        <v>42.12</v>
      </c>
      <c r="E30" s="129">
        <v>30.2</v>
      </c>
      <c r="F30" s="130"/>
      <c r="G30" s="30"/>
    </row>
    <row r="31" spans="1:7">
      <c r="A31" s="115" t="s">
        <v>68</v>
      </c>
      <c r="B31" s="126" t="s">
        <v>72</v>
      </c>
      <c r="C31" s="122" t="s">
        <v>50</v>
      </c>
      <c r="D31" s="89">
        <v>9.4700000000000006</v>
      </c>
      <c r="E31" s="129"/>
      <c r="F31" s="131"/>
      <c r="G31" s="30">
        <f>SUM(F31)/SUM($F$17:$F$32)</f>
        <v>0</v>
      </c>
    </row>
    <row r="32" spans="1:7">
      <c r="A32" s="115" t="s">
        <v>69</v>
      </c>
      <c r="B32" s="126" t="s">
        <v>70</v>
      </c>
      <c r="C32" s="122" t="s">
        <v>50</v>
      </c>
      <c r="D32" s="89">
        <v>2.97</v>
      </c>
      <c r="E32" s="129"/>
      <c r="F32" s="131"/>
      <c r="G32" s="30">
        <f>SUM(F32)/SUM($F$17:$F$32)</f>
        <v>0</v>
      </c>
    </row>
    <row r="33" spans="1:6" ht="15.75">
      <c r="A33" s="117"/>
      <c r="B33" s="85"/>
      <c r="C33" s="85"/>
      <c r="D33" s="85"/>
      <c r="E33" s="85"/>
      <c r="F33" s="85"/>
    </row>
    <row r="34" spans="1:6" ht="15.75">
      <c r="A34" s="118" t="s">
        <v>71</v>
      </c>
      <c r="B34" s="82"/>
      <c r="C34" s="83" t="s">
        <v>50</v>
      </c>
      <c r="D34" s="82">
        <f>SUM(D17:D32)</f>
        <v>656.61999999999989</v>
      </c>
      <c r="E34" s="82">
        <f>SUM(E17:E32)</f>
        <v>135.35</v>
      </c>
      <c r="F34" s="84">
        <f>SUM(G17:G32)</f>
        <v>0.99999999999999989</v>
      </c>
    </row>
  </sheetData>
  <mergeCells count="4">
    <mergeCell ref="B1:D1"/>
    <mergeCell ref="E1:G1"/>
    <mergeCell ref="C2:D2"/>
    <mergeCell ref="F2:G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251F0-CE41-4CBD-A838-BB6D0B1583FE}">
  <sheetPr>
    <tabColor rgb="FFC00000"/>
  </sheetPr>
  <dimension ref="A1:V36"/>
  <sheetViews>
    <sheetView zoomScale="80" zoomScaleNormal="80" workbookViewId="0">
      <selection activeCell="K9" sqref="K9"/>
    </sheetView>
  </sheetViews>
  <sheetFormatPr defaultRowHeight="15"/>
  <cols>
    <col min="1" max="1" width="24.42578125" bestFit="1" customWidth="1"/>
    <col min="2" max="2" width="50.140625" bestFit="1" customWidth="1"/>
    <col min="3" max="3" width="12.140625" bestFit="1" customWidth="1"/>
    <col min="5" max="5" width="46" bestFit="1" customWidth="1"/>
    <col min="6" max="6" width="11.85546875" bestFit="1" customWidth="1"/>
    <col min="13" max="13" width="11.42578125" bestFit="1" customWidth="1"/>
    <col min="22" max="22" width="15.140625" bestFit="1" customWidth="1"/>
  </cols>
  <sheetData>
    <row r="1" spans="1:22">
      <c r="A1" s="10" t="s">
        <v>32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4"/>
      <c r="N1" s="15"/>
      <c r="O1" s="15"/>
      <c r="P1" s="15"/>
      <c r="Q1" s="15"/>
      <c r="R1" s="15"/>
      <c r="S1" s="15"/>
      <c r="T1" s="15"/>
      <c r="U1" s="15"/>
      <c r="V1" s="15"/>
    </row>
    <row r="2" spans="1:22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2"/>
      <c r="N2" s="15"/>
      <c r="O2" s="15"/>
      <c r="P2" s="15"/>
      <c r="Q2" s="15"/>
      <c r="R2" s="15"/>
      <c r="S2" s="15"/>
      <c r="T2" s="15"/>
      <c r="U2" s="15"/>
      <c r="V2" s="15"/>
    </row>
    <row r="3" spans="1:22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</row>
    <row r="4" spans="1:22" ht="30">
      <c r="A4" s="1" t="s">
        <v>75</v>
      </c>
      <c r="B4" s="3" t="s">
        <v>113</v>
      </c>
      <c r="C4" s="2" t="s">
        <v>20</v>
      </c>
      <c r="D4" s="8">
        <v>0.6</v>
      </c>
      <c r="E4" s="1"/>
      <c r="F4" s="2" t="s">
        <v>20</v>
      </c>
      <c r="G4" s="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ht="30">
      <c r="A5" s="1" t="s">
        <v>74</v>
      </c>
      <c r="B5" s="3" t="s">
        <v>114</v>
      </c>
      <c r="C5" s="2" t="s">
        <v>20</v>
      </c>
      <c r="D5" s="8">
        <v>0.59</v>
      </c>
      <c r="E5" s="1"/>
      <c r="F5" s="2"/>
      <c r="G5" s="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ht="17.25">
      <c r="A6" s="1" t="s">
        <v>5</v>
      </c>
      <c r="B6" s="1" t="s">
        <v>106</v>
      </c>
      <c r="C6" s="2" t="s">
        <v>20</v>
      </c>
      <c r="D6" s="8">
        <v>3.4</v>
      </c>
      <c r="E6" s="1"/>
      <c r="F6" s="2" t="s">
        <v>20</v>
      </c>
      <c r="G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>
      <c r="A7" s="1" t="s">
        <v>6</v>
      </c>
      <c r="B7" s="1" t="s">
        <v>107</v>
      </c>
      <c r="C7" s="2" t="s">
        <v>15</v>
      </c>
      <c r="D7" s="8">
        <v>0.75</v>
      </c>
      <c r="E7" s="1"/>
      <c r="F7" s="2" t="s">
        <v>15</v>
      </c>
      <c r="G7" s="1"/>
      <c r="L7" s="15"/>
      <c r="M7" s="12"/>
      <c r="N7" s="15"/>
      <c r="O7" s="15"/>
      <c r="P7" s="15"/>
      <c r="Q7" s="15"/>
      <c r="R7" s="15"/>
      <c r="S7" s="15"/>
      <c r="T7" s="15"/>
      <c r="U7" s="15"/>
      <c r="V7" s="15"/>
    </row>
    <row r="8" spans="1:22" ht="17.25">
      <c r="A8" s="1" t="s">
        <v>7</v>
      </c>
      <c r="B8" s="1" t="s">
        <v>94</v>
      </c>
      <c r="C8" s="2" t="s">
        <v>20</v>
      </c>
      <c r="D8" s="8">
        <v>2.2000000000000002</v>
      </c>
      <c r="E8" s="1"/>
      <c r="F8" s="2" t="s">
        <v>20</v>
      </c>
      <c r="G8" s="1"/>
      <c r="L8" s="15"/>
      <c r="M8" s="12"/>
      <c r="N8" s="15"/>
      <c r="O8" s="15"/>
      <c r="P8" s="15"/>
      <c r="Q8" s="15"/>
      <c r="R8" s="15"/>
      <c r="S8" s="15"/>
      <c r="T8" s="15"/>
      <c r="U8" s="15"/>
      <c r="V8" s="15"/>
    </row>
    <row r="9" spans="1:22" ht="30">
      <c r="A9" s="1" t="s">
        <v>23</v>
      </c>
      <c r="B9" s="3" t="s">
        <v>96</v>
      </c>
      <c r="C9" s="2" t="s">
        <v>20</v>
      </c>
      <c r="D9" s="8">
        <v>0.69</v>
      </c>
      <c r="E9" s="1"/>
      <c r="F9" s="2" t="s">
        <v>20</v>
      </c>
      <c r="G9" s="1"/>
      <c r="L9" s="15"/>
      <c r="M9" s="12"/>
      <c r="N9" s="15"/>
      <c r="O9" s="15"/>
      <c r="P9" s="15"/>
      <c r="Q9" s="15"/>
      <c r="R9" s="15"/>
      <c r="S9" s="15"/>
      <c r="T9" s="15"/>
      <c r="U9" s="15"/>
      <c r="V9" s="15"/>
    </row>
    <row r="10" spans="1:22" ht="30">
      <c r="A10" s="1" t="s">
        <v>24</v>
      </c>
      <c r="B10" s="3" t="s">
        <v>96</v>
      </c>
      <c r="C10" s="2" t="s">
        <v>20</v>
      </c>
      <c r="D10" s="8">
        <v>0.77</v>
      </c>
      <c r="E10" s="1"/>
      <c r="F10" s="2" t="s">
        <v>20</v>
      </c>
      <c r="G10" s="1"/>
      <c r="L10" s="15"/>
      <c r="M10" s="12"/>
      <c r="N10" s="15"/>
      <c r="O10" s="15"/>
      <c r="P10" s="15"/>
      <c r="Q10" s="15"/>
      <c r="R10" s="15"/>
      <c r="S10" s="15"/>
      <c r="T10" s="15"/>
      <c r="U10" s="15"/>
      <c r="V10" s="15"/>
    </row>
    <row r="11" spans="1:22" ht="30">
      <c r="A11" s="9" t="s">
        <v>1</v>
      </c>
      <c r="B11" s="3" t="s">
        <v>33</v>
      </c>
      <c r="C11" s="2" t="s">
        <v>21</v>
      </c>
      <c r="D11" s="8">
        <v>2.21</v>
      </c>
      <c r="E11" s="1"/>
      <c r="F11" s="2" t="s">
        <v>21</v>
      </c>
      <c r="G11" s="1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ht="30">
      <c r="A12" s="9" t="s">
        <v>2</v>
      </c>
      <c r="B12" s="3" t="s">
        <v>34</v>
      </c>
      <c r="C12" s="2" t="s">
        <v>22</v>
      </c>
      <c r="D12" s="8">
        <v>1.71</v>
      </c>
      <c r="E12" s="1"/>
      <c r="F12" s="2" t="s">
        <v>22</v>
      </c>
      <c r="G12" s="1"/>
      <c r="L12" s="15"/>
      <c r="M12" s="14"/>
      <c r="N12" s="15"/>
      <c r="O12" s="15"/>
      <c r="P12" s="15"/>
      <c r="Q12" s="15"/>
      <c r="R12" s="15"/>
      <c r="S12" s="15"/>
      <c r="T12" s="15"/>
      <c r="U12" s="15"/>
      <c r="V12" s="15"/>
    </row>
    <row r="13" spans="1:22">
      <c r="A13" s="1" t="s">
        <v>3</v>
      </c>
      <c r="B13" s="1"/>
      <c r="C13" s="2" t="s">
        <v>13</v>
      </c>
      <c r="D13" s="8" t="s">
        <v>87</v>
      </c>
      <c r="E13" s="1"/>
      <c r="F13" s="2" t="s">
        <v>13</v>
      </c>
      <c r="G13" s="1"/>
      <c r="L13" s="15"/>
      <c r="M13" s="12"/>
      <c r="N13" s="15"/>
      <c r="O13" s="15"/>
      <c r="P13" s="15"/>
      <c r="Q13" s="15"/>
      <c r="R13" s="15"/>
      <c r="S13" s="15"/>
      <c r="T13" s="15"/>
      <c r="U13" s="15"/>
      <c r="V13" s="15"/>
    </row>
    <row r="14" spans="1:22">
      <c r="A14" s="1" t="s">
        <v>4</v>
      </c>
      <c r="B14" s="1"/>
      <c r="C14" s="1"/>
      <c r="D14" s="8"/>
      <c r="E14" s="1"/>
      <c r="F14" s="1"/>
      <c r="G14" s="1"/>
      <c r="L14" s="15"/>
      <c r="M14" s="12"/>
      <c r="N14" s="15"/>
      <c r="O14" s="15"/>
      <c r="P14" s="15"/>
      <c r="Q14" s="15"/>
      <c r="R14" s="15"/>
      <c r="S14" s="15"/>
      <c r="T14" s="15"/>
      <c r="U14" s="15"/>
      <c r="V14" s="15"/>
    </row>
    <row r="15" spans="1:22">
      <c r="A15" s="4"/>
      <c r="B15" s="4"/>
      <c r="C15" s="4"/>
      <c r="D15" s="4"/>
      <c r="E15" s="4"/>
      <c r="F15" s="4"/>
      <c r="G15" s="4"/>
      <c r="I15" s="59"/>
      <c r="L15" s="60"/>
      <c r="M15" s="12"/>
      <c r="N15" s="15"/>
      <c r="O15" s="15"/>
      <c r="P15" s="15"/>
      <c r="Q15" s="15"/>
      <c r="R15" s="15"/>
      <c r="S15" s="15"/>
      <c r="T15" s="15"/>
      <c r="U15" s="15"/>
      <c r="V15" s="15"/>
    </row>
    <row r="16" spans="1:22">
      <c r="A16" s="17"/>
      <c r="I16" s="59"/>
      <c r="L16" s="60"/>
      <c r="M16" s="12"/>
      <c r="N16" s="15"/>
      <c r="O16" s="15"/>
      <c r="P16" s="15"/>
      <c r="Q16" s="15"/>
      <c r="R16" s="15"/>
      <c r="S16" s="15"/>
      <c r="T16" s="15"/>
      <c r="U16" s="15"/>
      <c r="V16" s="15"/>
    </row>
    <row r="17" spans="1:13">
      <c r="A17" s="35"/>
      <c r="B17" s="35"/>
      <c r="C17" s="35"/>
      <c r="D17" s="35"/>
      <c r="E17" s="35"/>
      <c r="F17" s="35"/>
      <c r="I17" s="59"/>
      <c r="L17" s="59"/>
      <c r="M17" s="11"/>
    </row>
    <row r="18" spans="1:13">
      <c r="A18" s="18"/>
      <c r="B18" s="20"/>
      <c r="C18" s="21"/>
      <c r="D18" s="20"/>
      <c r="E18" s="31"/>
      <c r="F18" s="28"/>
      <c r="G18" s="30"/>
      <c r="I18" s="59"/>
      <c r="L18" s="59"/>
      <c r="M18" s="11"/>
    </row>
    <row r="19" spans="1:13">
      <c r="A19" s="18"/>
      <c r="B19" s="20"/>
      <c r="C19" s="21"/>
      <c r="D19" s="20"/>
      <c r="E19" s="31"/>
      <c r="F19" s="27"/>
      <c r="G19" s="30"/>
      <c r="I19" s="59"/>
      <c r="L19" s="59"/>
      <c r="M19" s="11"/>
    </row>
    <row r="20" spans="1:13">
      <c r="A20" s="18"/>
      <c r="B20" s="20"/>
      <c r="C20" s="21"/>
      <c r="D20" s="20"/>
      <c r="E20" s="31"/>
      <c r="F20" s="27"/>
      <c r="G20" s="30"/>
      <c r="I20" s="59"/>
      <c r="L20" s="59"/>
      <c r="M20" s="11"/>
    </row>
    <row r="21" spans="1:13">
      <c r="A21" s="19"/>
      <c r="B21" s="20"/>
      <c r="C21" s="22"/>
      <c r="D21" s="23"/>
      <c r="E21" s="32"/>
      <c r="F21" s="27"/>
      <c r="G21" s="30"/>
      <c r="I21" s="59"/>
      <c r="L21" s="59"/>
      <c r="M21" s="11"/>
    </row>
    <row r="22" spans="1:13">
      <c r="A22" s="19"/>
      <c r="B22" s="20"/>
      <c r="C22" s="22"/>
      <c r="D22" s="23"/>
      <c r="E22" s="31"/>
      <c r="F22" s="27"/>
      <c r="G22" s="30"/>
      <c r="I22" s="59"/>
      <c r="L22" s="59"/>
      <c r="M22" s="11"/>
    </row>
    <row r="23" spans="1:13">
      <c r="A23" s="19"/>
      <c r="B23" s="20"/>
      <c r="C23" s="21"/>
      <c r="D23" s="20"/>
      <c r="E23" s="31"/>
      <c r="F23" s="28"/>
      <c r="G23" s="30"/>
      <c r="I23" s="59"/>
      <c r="L23" s="59"/>
      <c r="M23" s="11"/>
    </row>
    <row r="24" spans="1:13">
      <c r="A24" s="19"/>
      <c r="B24" s="23"/>
      <c r="C24" s="22"/>
      <c r="D24" s="23"/>
      <c r="E24" s="31"/>
      <c r="F24" s="27"/>
      <c r="G24" s="30"/>
      <c r="I24" s="59"/>
      <c r="L24" s="59"/>
      <c r="M24" s="11"/>
    </row>
    <row r="25" spans="1:13">
      <c r="A25" s="19"/>
      <c r="B25" s="23"/>
      <c r="C25" s="22"/>
      <c r="D25" s="23"/>
      <c r="E25" s="32"/>
      <c r="F25" s="29"/>
      <c r="G25" s="30"/>
      <c r="I25" s="59"/>
      <c r="L25" s="59"/>
      <c r="M25" s="11"/>
    </row>
    <row r="26" spans="1:13">
      <c r="A26" s="19"/>
      <c r="B26" s="23"/>
      <c r="C26" s="22"/>
      <c r="D26" s="23"/>
      <c r="E26" s="32"/>
      <c r="F26" s="29"/>
      <c r="G26" s="30"/>
      <c r="I26" s="59"/>
      <c r="L26" s="59"/>
      <c r="M26" s="11"/>
    </row>
    <row r="27" spans="1:13">
      <c r="A27" s="19"/>
      <c r="B27" s="23"/>
      <c r="C27" s="22"/>
      <c r="D27" s="23"/>
      <c r="E27" s="31"/>
      <c r="F27" s="27"/>
      <c r="G27" s="30"/>
      <c r="I27" s="59"/>
      <c r="L27" s="59"/>
      <c r="M27" s="11"/>
    </row>
    <row r="28" spans="1:13">
      <c r="A28" s="19"/>
      <c r="B28" s="23"/>
      <c r="C28" s="22"/>
      <c r="D28" s="20"/>
      <c r="E28" s="31"/>
      <c r="F28" s="28"/>
      <c r="G28" s="30"/>
      <c r="I28" s="59"/>
      <c r="L28" s="59"/>
      <c r="M28" s="11"/>
    </row>
    <row r="29" spans="1:13">
      <c r="A29" s="19"/>
      <c r="B29" s="23"/>
      <c r="C29" s="22"/>
      <c r="D29" s="23"/>
      <c r="E29" s="31"/>
      <c r="F29" s="27"/>
      <c r="G29" s="30"/>
      <c r="I29" s="59"/>
      <c r="L29" s="59"/>
      <c r="M29" s="11"/>
    </row>
    <row r="30" spans="1:13">
      <c r="A30" s="19"/>
      <c r="B30" s="23"/>
      <c r="C30" s="22"/>
      <c r="D30" s="20"/>
      <c r="E30" s="31"/>
      <c r="F30" s="28"/>
      <c r="G30" s="30"/>
    </row>
    <row r="31" spans="1:13">
      <c r="A31" s="25"/>
      <c r="B31" s="24"/>
      <c r="C31" s="22"/>
      <c r="D31" s="20"/>
      <c r="E31" s="31"/>
      <c r="F31" s="27"/>
      <c r="G31" s="30"/>
    </row>
    <row r="32" spans="1:13">
      <c r="A32" s="25"/>
      <c r="B32" s="24"/>
      <c r="C32" s="22"/>
      <c r="D32" s="20"/>
      <c r="E32" s="31"/>
      <c r="F32" s="27"/>
      <c r="G32" s="30"/>
    </row>
    <row r="33" spans="1:7">
      <c r="A33" s="25"/>
      <c r="B33" s="24"/>
      <c r="C33" s="22"/>
      <c r="D33" s="20"/>
      <c r="E33" s="31"/>
      <c r="F33" s="27"/>
      <c r="G33" s="30"/>
    </row>
    <row r="34" spans="1:7">
      <c r="A34" s="26"/>
      <c r="B34" s="24"/>
      <c r="C34" s="21"/>
      <c r="D34" s="20"/>
      <c r="E34" s="31"/>
      <c r="F34" s="27"/>
      <c r="G34" s="30"/>
    </row>
    <row r="36" spans="1:7">
      <c r="A36" s="33"/>
      <c r="B36" s="1"/>
      <c r="C36" s="36"/>
      <c r="D36" s="1"/>
      <c r="E36" s="1"/>
      <c r="F36" s="34"/>
    </row>
  </sheetData>
  <mergeCells count="4">
    <mergeCell ref="B1:D1"/>
    <mergeCell ref="E1:G1"/>
    <mergeCell ref="C2:D2"/>
    <mergeCell ref="F2:G2"/>
  </mergeCells>
  <phoneticPr fontId="7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C316-59C7-4A59-AAB9-9DF29C5F57DA}">
  <sheetPr>
    <tabColor theme="9" tint="-0.499984740745262"/>
  </sheetPr>
  <dimension ref="A1:M34"/>
  <sheetViews>
    <sheetView zoomScaleNormal="100" workbookViewId="0">
      <selection activeCell="C37" sqref="C37"/>
    </sheetView>
  </sheetViews>
  <sheetFormatPr defaultRowHeight="15"/>
  <cols>
    <col min="1" max="1" width="21.42578125" bestFit="1" customWidth="1"/>
    <col min="2" max="2" width="56.140625" bestFit="1" customWidth="1"/>
    <col min="3" max="3" width="12.140625" bestFit="1" customWidth="1"/>
    <col min="5" max="5" width="38.140625" bestFit="1" customWidth="1"/>
    <col min="6" max="6" width="11.85546875" bestFit="1" customWidth="1"/>
    <col min="13" max="13" width="11.28515625" bestFit="1" customWidth="1"/>
    <col min="19" max="19" width="12.140625" bestFit="1" customWidth="1"/>
    <col min="20" max="20" width="11.42578125" bestFit="1" customWidth="1"/>
    <col min="22" max="22" width="13.5703125" bestFit="1" customWidth="1"/>
  </cols>
  <sheetData>
    <row r="1" spans="1:13">
      <c r="A1" s="10" t="s">
        <v>35</v>
      </c>
      <c r="B1" s="141" t="s">
        <v>19</v>
      </c>
      <c r="C1" s="141"/>
      <c r="D1" s="141"/>
      <c r="E1" s="142" t="s">
        <v>18</v>
      </c>
      <c r="F1" s="142"/>
      <c r="G1" s="142"/>
      <c r="I1" s="70"/>
      <c r="J1" s="70"/>
      <c r="K1" s="15"/>
      <c r="L1" s="15"/>
      <c r="M1" s="15"/>
    </row>
    <row r="2" spans="1:13">
      <c r="A2" s="5" t="s">
        <v>16</v>
      </c>
      <c r="B2" s="5" t="s">
        <v>17</v>
      </c>
      <c r="C2" s="143" t="s">
        <v>0</v>
      </c>
      <c r="D2" s="143"/>
      <c r="E2" s="5" t="s">
        <v>17</v>
      </c>
      <c r="F2" s="143" t="s">
        <v>0</v>
      </c>
      <c r="G2" s="143"/>
      <c r="I2" s="71"/>
      <c r="J2" s="71"/>
      <c r="K2" s="15"/>
      <c r="L2" s="15"/>
      <c r="M2" s="15"/>
    </row>
    <row r="3" spans="1:13">
      <c r="A3" s="6"/>
      <c r="B3" s="6"/>
      <c r="C3" s="7" t="s">
        <v>8</v>
      </c>
      <c r="D3" s="7" t="s">
        <v>0</v>
      </c>
      <c r="E3" s="6"/>
      <c r="F3" s="7" t="s">
        <v>9</v>
      </c>
      <c r="G3" s="7" t="s">
        <v>0</v>
      </c>
      <c r="I3" s="16"/>
      <c r="J3" s="16"/>
      <c r="K3" s="16"/>
      <c r="L3" s="15"/>
      <c r="M3" s="15"/>
    </row>
    <row r="4" spans="1:13" ht="28.5">
      <c r="A4" s="105" t="s">
        <v>77</v>
      </c>
      <c r="B4" s="126" t="s">
        <v>108</v>
      </c>
      <c r="C4" s="89" t="s">
        <v>182</v>
      </c>
      <c r="D4" s="89">
        <v>0.34</v>
      </c>
      <c r="E4" s="134" t="s">
        <v>143</v>
      </c>
      <c r="F4" s="89" t="s">
        <v>182</v>
      </c>
      <c r="G4" s="89">
        <v>0.23</v>
      </c>
      <c r="I4" s="15"/>
      <c r="J4" s="15"/>
      <c r="K4" s="15"/>
      <c r="L4" s="15"/>
      <c r="M4" s="15"/>
    </row>
    <row r="5" spans="1:13" ht="15.75">
      <c r="A5" s="105" t="s">
        <v>5</v>
      </c>
      <c r="B5" s="100" t="s">
        <v>10</v>
      </c>
      <c r="C5" s="89" t="s">
        <v>182</v>
      </c>
      <c r="D5" s="89">
        <v>2.2000000000000002</v>
      </c>
      <c r="E5" s="126" t="s">
        <v>197</v>
      </c>
      <c r="F5" s="89" t="s">
        <v>182</v>
      </c>
      <c r="G5" s="89">
        <v>1.29</v>
      </c>
      <c r="I5" s="15"/>
      <c r="J5" s="15"/>
      <c r="K5" s="15"/>
      <c r="L5" s="15"/>
      <c r="M5" s="15"/>
    </row>
    <row r="6" spans="1:13" ht="15.75">
      <c r="A6" s="105" t="s">
        <v>7</v>
      </c>
      <c r="B6" s="100" t="s">
        <v>144</v>
      </c>
      <c r="C6" s="89" t="s">
        <v>182</v>
      </c>
      <c r="D6" s="89">
        <v>0.74</v>
      </c>
      <c r="E6" s="100" t="s">
        <v>186</v>
      </c>
      <c r="F6" s="89" t="s">
        <v>182</v>
      </c>
      <c r="G6" s="89"/>
      <c r="L6" s="15"/>
      <c r="M6" s="15"/>
    </row>
    <row r="7" spans="1:13" ht="15.75">
      <c r="A7" s="105" t="s">
        <v>23</v>
      </c>
      <c r="B7" s="126" t="s">
        <v>97</v>
      </c>
      <c r="C7" s="89" t="s">
        <v>182</v>
      </c>
      <c r="D7" s="89">
        <v>0.3</v>
      </c>
      <c r="E7" s="100" t="s">
        <v>198</v>
      </c>
      <c r="F7" s="89" t="s">
        <v>182</v>
      </c>
      <c r="G7" s="89">
        <v>0.184</v>
      </c>
      <c r="L7" s="15"/>
      <c r="M7" s="15"/>
    </row>
    <row r="8" spans="1:13" ht="15.75">
      <c r="A8" s="105" t="s">
        <v>140</v>
      </c>
      <c r="B8" s="126" t="s">
        <v>97</v>
      </c>
      <c r="C8" s="89" t="s">
        <v>182</v>
      </c>
      <c r="D8" s="89">
        <v>0.33</v>
      </c>
      <c r="E8" s="100" t="s">
        <v>199</v>
      </c>
      <c r="F8" s="89" t="s">
        <v>182</v>
      </c>
      <c r="G8" s="89">
        <v>0.22500000000000001</v>
      </c>
      <c r="L8" s="15"/>
      <c r="M8" s="15"/>
    </row>
    <row r="9" spans="1:13">
      <c r="A9" s="105" t="s">
        <v>1</v>
      </c>
      <c r="B9" s="126" t="s">
        <v>36</v>
      </c>
      <c r="C9" s="89" t="s">
        <v>189</v>
      </c>
      <c r="D9" s="89">
        <v>1.4</v>
      </c>
      <c r="E9" s="100"/>
      <c r="F9" s="89" t="s">
        <v>189</v>
      </c>
      <c r="G9" s="89"/>
      <c r="L9" s="15"/>
      <c r="M9" s="15"/>
    </row>
    <row r="10" spans="1:13" ht="28.5">
      <c r="A10" s="105" t="s">
        <v>2</v>
      </c>
      <c r="B10" s="126" t="s">
        <v>37</v>
      </c>
      <c r="C10" s="89" t="s">
        <v>190</v>
      </c>
      <c r="D10" s="89">
        <v>1.1599999999999999</v>
      </c>
      <c r="E10" s="100"/>
      <c r="F10" s="89" t="s">
        <v>190</v>
      </c>
      <c r="G10" s="89"/>
      <c r="L10" s="15"/>
      <c r="M10" s="15"/>
    </row>
    <row r="11" spans="1:13">
      <c r="A11" s="105" t="s">
        <v>3</v>
      </c>
      <c r="B11" s="100"/>
      <c r="C11" s="89" t="s">
        <v>13</v>
      </c>
      <c r="D11" s="89" t="s">
        <v>30</v>
      </c>
      <c r="E11" s="100"/>
      <c r="F11" s="89" t="s">
        <v>13</v>
      </c>
      <c r="G11" s="89"/>
      <c r="L11" s="15"/>
      <c r="M11" s="15"/>
    </row>
    <row r="12" spans="1:13">
      <c r="A12" s="105" t="s">
        <v>4</v>
      </c>
      <c r="B12" s="100"/>
      <c r="C12" s="100"/>
      <c r="D12" s="89"/>
      <c r="E12" s="100"/>
      <c r="F12" s="100"/>
      <c r="G12" s="89"/>
    </row>
    <row r="13" spans="1:13">
      <c r="A13" s="4"/>
      <c r="B13" s="4"/>
      <c r="C13" s="4"/>
      <c r="D13" s="4"/>
      <c r="E13" s="4"/>
      <c r="F13" s="4"/>
      <c r="G13" s="4"/>
    </row>
    <row r="15" spans="1:13">
      <c r="A15" s="17" t="s">
        <v>78</v>
      </c>
    </row>
    <row r="16" spans="1:13">
      <c r="A16" s="35" t="s">
        <v>42</v>
      </c>
      <c r="B16" s="35" t="s">
        <v>43</v>
      </c>
      <c r="C16" s="35" t="s">
        <v>46</v>
      </c>
      <c r="D16" s="35" t="s">
        <v>44</v>
      </c>
      <c r="E16" s="35" t="s">
        <v>45</v>
      </c>
      <c r="F16" s="35" t="s">
        <v>48</v>
      </c>
    </row>
    <row r="17" spans="1:7">
      <c r="A17" s="86" t="s">
        <v>47</v>
      </c>
      <c r="B17" s="100" t="s">
        <v>49</v>
      </c>
      <c r="C17" s="89" t="s">
        <v>50</v>
      </c>
      <c r="D17" s="89">
        <v>6.74</v>
      </c>
      <c r="E17" s="129">
        <v>6.49</v>
      </c>
      <c r="F17" s="130">
        <v>0.96260000000000001</v>
      </c>
      <c r="G17" s="30">
        <f t="shared" ref="G17:G22" si="0">SUM(F17)/SUM($F$17:$F$32)</f>
        <v>0.199296066252588</v>
      </c>
    </row>
    <row r="18" spans="1:7">
      <c r="A18" s="86" t="s">
        <v>52</v>
      </c>
      <c r="B18" s="100" t="s">
        <v>51</v>
      </c>
      <c r="C18" s="89" t="s">
        <v>50</v>
      </c>
      <c r="D18" s="89">
        <v>13</v>
      </c>
      <c r="E18" s="129">
        <v>12.99</v>
      </c>
      <c r="F18" s="131">
        <v>0.999</v>
      </c>
      <c r="G18" s="30">
        <f t="shared" si="0"/>
        <v>0.20683229813664597</v>
      </c>
    </row>
    <row r="19" spans="1:7">
      <c r="A19" s="87" t="s">
        <v>53</v>
      </c>
      <c r="B19" s="100" t="s">
        <v>54</v>
      </c>
      <c r="C19" s="122" t="s">
        <v>50</v>
      </c>
      <c r="D19" s="122">
        <v>44.96</v>
      </c>
      <c r="E19" s="132">
        <v>33.04</v>
      </c>
      <c r="F19" s="131"/>
      <c r="G19" s="30">
        <f t="shared" si="0"/>
        <v>0</v>
      </c>
    </row>
    <row r="20" spans="1:7">
      <c r="A20" s="87" t="s">
        <v>81</v>
      </c>
      <c r="B20" s="100" t="s">
        <v>123</v>
      </c>
      <c r="C20" s="122" t="s">
        <v>50</v>
      </c>
      <c r="D20" s="122">
        <v>3.78</v>
      </c>
      <c r="E20" s="129"/>
      <c r="F20" s="131"/>
      <c r="G20" s="30">
        <f t="shared" si="0"/>
        <v>0</v>
      </c>
    </row>
    <row r="21" spans="1:7">
      <c r="A21" s="87" t="s">
        <v>172</v>
      </c>
      <c r="B21" s="123" t="s">
        <v>171</v>
      </c>
      <c r="C21" s="122" t="s">
        <v>50</v>
      </c>
      <c r="D21" s="122">
        <v>304.89999999999998</v>
      </c>
      <c r="E21" s="129"/>
      <c r="F21" s="131"/>
      <c r="G21" s="30">
        <f t="shared" si="0"/>
        <v>0</v>
      </c>
    </row>
    <row r="22" spans="1:7">
      <c r="A22" s="87" t="s">
        <v>76</v>
      </c>
      <c r="B22" s="123" t="s">
        <v>173</v>
      </c>
      <c r="C22" s="122" t="s">
        <v>50</v>
      </c>
      <c r="D22" s="122">
        <v>41.66</v>
      </c>
      <c r="E22" s="132">
        <v>39.83</v>
      </c>
      <c r="F22" s="133">
        <v>0.95609999999999995</v>
      </c>
      <c r="G22" s="30">
        <f t="shared" si="0"/>
        <v>0.19795031055900619</v>
      </c>
    </row>
    <row r="23" spans="1:7">
      <c r="A23" s="87" t="s">
        <v>175</v>
      </c>
      <c r="B23" s="123" t="s">
        <v>174</v>
      </c>
      <c r="C23" s="122" t="s">
        <v>50</v>
      </c>
      <c r="D23" s="122">
        <v>54.08</v>
      </c>
      <c r="E23" s="132"/>
      <c r="F23" s="133"/>
      <c r="G23" s="30"/>
    </row>
    <row r="24" spans="1:7">
      <c r="A24" s="87" t="s">
        <v>60</v>
      </c>
      <c r="B24" s="123" t="s">
        <v>61</v>
      </c>
      <c r="C24" s="122" t="s">
        <v>50</v>
      </c>
      <c r="D24" s="122">
        <v>117</v>
      </c>
      <c r="E24" s="129"/>
      <c r="F24" s="131"/>
      <c r="G24" s="30">
        <f>SUM(F24)/SUM($F$17:$F$32)</f>
        <v>0</v>
      </c>
    </row>
    <row r="25" spans="1:7">
      <c r="A25" s="87" t="s">
        <v>64</v>
      </c>
      <c r="B25" s="123" t="s">
        <v>65</v>
      </c>
      <c r="C25" s="122" t="s">
        <v>50</v>
      </c>
      <c r="D25" s="89">
        <v>20.149999999999999</v>
      </c>
      <c r="E25" s="129">
        <v>18.489999999999998</v>
      </c>
      <c r="F25" s="130">
        <v>0.91749999999999998</v>
      </c>
      <c r="G25" s="30">
        <f>SUM(F25)/SUM($F$17:$F$32)</f>
        <v>0.18995859213250518</v>
      </c>
    </row>
    <row r="26" spans="1:7">
      <c r="A26" s="87" t="s">
        <v>62</v>
      </c>
      <c r="B26" s="123" t="s">
        <v>63</v>
      </c>
      <c r="C26" s="122" t="s">
        <v>50</v>
      </c>
      <c r="D26" s="122">
        <v>20.350000000000001</v>
      </c>
      <c r="E26" s="129"/>
      <c r="F26" s="131"/>
      <c r="G26" s="30">
        <f>SUM(F26)/SUM($F$17:$F$32)</f>
        <v>0</v>
      </c>
    </row>
    <row r="27" spans="1:7">
      <c r="A27" s="87" t="s">
        <v>67</v>
      </c>
      <c r="B27" s="123" t="s">
        <v>66</v>
      </c>
      <c r="C27" s="122" t="s">
        <v>50</v>
      </c>
      <c r="D27" s="89">
        <v>7.15</v>
      </c>
      <c r="E27" s="129">
        <v>7.11</v>
      </c>
      <c r="F27" s="130">
        <v>0.99480000000000002</v>
      </c>
      <c r="G27" s="30">
        <f>SUM(F27)/SUM($F$17:$F$32)</f>
        <v>0.20596273291925465</v>
      </c>
    </row>
    <row r="28" spans="1:7">
      <c r="A28" s="87" t="s">
        <v>181</v>
      </c>
      <c r="B28" s="123" t="s">
        <v>176</v>
      </c>
      <c r="C28" s="122" t="s">
        <v>50</v>
      </c>
      <c r="D28" s="89">
        <v>9.42</v>
      </c>
      <c r="E28" s="129"/>
      <c r="F28" s="130"/>
      <c r="G28" s="30"/>
    </row>
    <row r="29" spans="1:7">
      <c r="A29" s="87" t="s">
        <v>178</v>
      </c>
      <c r="B29" s="100" t="s">
        <v>177</v>
      </c>
      <c r="C29" s="122" t="s">
        <v>50</v>
      </c>
      <c r="D29" s="122">
        <v>3.45</v>
      </c>
      <c r="E29" s="129"/>
      <c r="F29" s="130"/>
      <c r="G29" s="30"/>
    </row>
    <row r="30" spans="1:7">
      <c r="A30" s="87" t="s">
        <v>161</v>
      </c>
      <c r="B30" s="123" t="s">
        <v>160</v>
      </c>
      <c r="C30" s="122" t="s">
        <v>50</v>
      </c>
      <c r="D30" s="89">
        <v>42.12</v>
      </c>
      <c r="E30" s="129">
        <v>30.2</v>
      </c>
      <c r="F30" s="130"/>
      <c r="G30" s="30"/>
    </row>
    <row r="31" spans="1:7">
      <c r="A31" s="115" t="s">
        <v>68</v>
      </c>
      <c r="B31" s="126" t="s">
        <v>72</v>
      </c>
      <c r="C31" s="122" t="s">
        <v>50</v>
      </c>
      <c r="D31" s="89">
        <v>9.4700000000000006</v>
      </c>
      <c r="E31" s="129"/>
      <c r="F31" s="131"/>
      <c r="G31" s="30">
        <f>SUM(F31)/SUM($F$17:$F$32)</f>
        <v>0</v>
      </c>
    </row>
    <row r="32" spans="1:7">
      <c r="A32" s="115" t="s">
        <v>69</v>
      </c>
      <c r="B32" s="126" t="s">
        <v>70</v>
      </c>
      <c r="C32" s="122" t="s">
        <v>50</v>
      </c>
      <c r="D32" s="89">
        <v>2.97</v>
      </c>
      <c r="E32" s="129"/>
      <c r="F32" s="131"/>
      <c r="G32" s="30">
        <f>SUM(F32)/SUM($F$17:$F$32)</f>
        <v>0</v>
      </c>
    </row>
    <row r="33" spans="1:6">
      <c r="A33" s="117"/>
      <c r="B33" s="127"/>
      <c r="C33" s="127"/>
      <c r="D33" s="135"/>
      <c r="E33" s="135"/>
      <c r="F33" s="135"/>
    </row>
    <row r="34" spans="1:6">
      <c r="A34" s="118" t="s">
        <v>71</v>
      </c>
      <c r="B34" s="100"/>
      <c r="C34" s="89" t="s">
        <v>50</v>
      </c>
      <c r="D34" s="89">
        <f>SUM(D17:D32)</f>
        <v>701.19999999999993</v>
      </c>
      <c r="E34" s="89">
        <f>SUM(E17:E32)</f>
        <v>148.14999999999998</v>
      </c>
      <c r="F34" s="130">
        <f>SUM(G17:G32)</f>
        <v>1</v>
      </c>
    </row>
  </sheetData>
  <mergeCells count="4">
    <mergeCell ref="B1:D1"/>
    <mergeCell ref="E1:G1"/>
    <mergeCell ref="C2:D2"/>
    <mergeCell ref="F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-1900</vt:lpstr>
      <vt:lpstr>1901-1920</vt:lpstr>
      <vt:lpstr>1921-1945</vt:lpstr>
      <vt:lpstr>1946-1960</vt:lpstr>
      <vt:lpstr>1961-1975</vt:lpstr>
      <vt:lpstr>1976-1990</vt:lpstr>
      <vt:lpstr>1991-2005</vt:lpstr>
      <vt:lpstr>2006-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dcterms:created xsi:type="dcterms:W3CDTF">2015-06-05T18:19:34Z</dcterms:created>
  <dcterms:modified xsi:type="dcterms:W3CDTF">2021-06-28T14:42:36Z</dcterms:modified>
</cp:coreProperties>
</file>