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C:\Users\Alessandro\Desktop\giugno\"/>
    </mc:Choice>
  </mc:AlternateContent>
  <xr:revisionPtr revIDLastSave="0" documentId="13_ncr:1_{493A92A8-78F0-4585-A75F-5A279AF6025D}" xr6:coauthVersionLast="46" xr6:coauthVersionMax="46" xr10:uidLastSave="{00000000-0000-0000-0000-000000000000}"/>
  <bookViews>
    <workbookView xWindow="-28920" yWindow="-120" windowWidth="29040" windowHeight="15840" tabRatio="789" firstSheet="1" activeTab="4" xr2:uid="{00000000-000D-0000-FFFF-FFFF00000000}"/>
  </bookViews>
  <sheets>
    <sheet name="-1900" sheetId="1" r:id="rId1"/>
    <sheet name="1901-1920" sheetId="2" r:id="rId2"/>
    <sheet name="1921-1945" sheetId="3" r:id="rId3"/>
    <sheet name="1946-1960" sheetId="4" r:id="rId4"/>
    <sheet name="1961-1975" sheetId="5" r:id="rId5"/>
    <sheet name="1976-1990" sheetId="6" r:id="rId6"/>
    <sheet name="1991-2005" sheetId="7" r:id="rId7"/>
    <sheet name="2006-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" i="7" l="1"/>
  <c r="L5" i="7"/>
  <c r="M4" i="7"/>
  <c r="L4" i="7"/>
  <c r="M5" i="6"/>
  <c r="L5" i="6"/>
  <c r="M4" i="6"/>
  <c r="L4" i="6"/>
  <c r="M5" i="5"/>
  <c r="L5" i="5"/>
  <c r="M4" i="5"/>
  <c r="L4" i="5"/>
  <c r="E37" i="5"/>
  <c r="D37" i="5"/>
  <c r="G35" i="5"/>
  <c r="G34" i="5"/>
  <c r="G33" i="5"/>
  <c r="G32" i="5"/>
  <c r="G29" i="5"/>
  <c r="G28" i="5"/>
  <c r="G27" i="5"/>
  <c r="G26" i="5"/>
  <c r="G24" i="5"/>
  <c r="G23" i="5"/>
  <c r="G22" i="5"/>
  <c r="G21" i="5"/>
  <c r="G20" i="5"/>
  <c r="G19" i="5"/>
  <c r="G18" i="5"/>
  <c r="G17" i="5"/>
  <c r="K5" i="4"/>
  <c r="K4" i="4"/>
  <c r="J4" i="4"/>
  <c r="J5" i="4"/>
  <c r="E34" i="4"/>
  <c r="D34" i="4"/>
  <c r="G32" i="4"/>
  <c r="G31" i="4"/>
  <c r="G30" i="4"/>
  <c r="G27" i="4"/>
  <c r="G26" i="4"/>
  <c r="G25" i="4"/>
  <c r="G24" i="4"/>
  <c r="G22" i="4"/>
  <c r="G21" i="4"/>
  <c r="G20" i="4"/>
  <c r="G19" i="4"/>
  <c r="G18" i="4"/>
  <c r="G17" i="4"/>
  <c r="J5" i="1"/>
  <c r="K5" i="1"/>
  <c r="K4" i="1"/>
  <c r="J4" i="1"/>
  <c r="F37" i="5" l="1"/>
  <c r="F34" i="4"/>
</calcChain>
</file>

<file path=xl/sharedStrings.xml><?xml version="1.0" encoding="utf-8"?>
<sst xmlns="http://schemas.openxmlformats.org/spreadsheetml/2006/main" count="564" uniqueCount="163">
  <si>
    <t>valore</t>
  </si>
  <si>
    <t>Impianto riscaldamento</t>
  </si>
  <si>
    <t>Impianto ACS</t>
  </si>
  <si>
    <t>Ascensore</t>
  </si>
  <si>
    <t>Fotovoltaico</t>
  </si>
  <si>
    <t>Infisso</t>
  </si>
  <si>
    <t>Vetro</t>
  </si>
  <si>
    <t>Tetto</t>
  </si>
  <si>
    <t>U.M.</t>
  </si>
  <si>
    <t>U.M</t>
  </si>
  <si>
    <t>Infisso in legno</t>
  </si>
  <si>
    <t>vetro singolo</t>
  </si>
  <si>
    <t>Riscaldamento autonomo a gas. Caldaia non condensante a bruciatore atmosferico</t>
  </si>
  <si>
    <t>Impianto sanitario a gas. Caldaia non condensante a bruciatore atmosferico</t>
  </si>
  <si>
    <t>unità</t>
  </si>
  <si>
    <t>no</t>
  </si>
  <si>
    <t>g [-]</t>
  </si>
  <si>
    <t>Componente</t>
  </si>
  <si>
    <t>Descrizione</t>
  </si>
  <si>
    <t>INTERVENTO</t>
  </si>
  <si>
    <t>STATO ATTUALE</t>
  </si>
  <si>
    <r>
      <t>U [W/(m</t>
    </r>
    <r>
      <rPr>
        <vertAlign val="superscript"/>
        <sz val="11"/>
        <color theme="1"/>
        <rFont val="Futura Bk BT"/>
        <family val="2"/>
      </rPr>
      <t>2</t>
    </r>
    <r>
      <rPr>
        <sz val="11"/>
        <color theme="1"/>
        <rFont val="Futura Bk BT"/>
        <family val="2"/>
      </rPr>
      <t>K)]</t>
    </r>
  </si>
  <si>
    <r>
      <t>E</t>
    </r>
    <r>
      <rPr>
        <vertAlign val="subscript"/>
        <sz val="11"/>
        <color theme="1"/>
        <rFont val="Futura Bk BT"/>
        <family val="2"/>
      </rPr>
      <t>ph</t>
    </r>
  </si>
  <si>
    <r>
      <t>E</t>
    </r>
    <r>
      <rPr>
        <vertAlign val="subscript"/>
        <sz val="11"/>
        <color theme="1"/>
        <rFont val="Futura Bk BT"/>
        <family val="2"/>
      </rPr>
      <t>pw</t>
    </r>
  </si>
  <si>
    <t>Solaio verso sottotetto</t>
  </si>
  <si>
    <t>Solaio verso ANR</t>
  </si>
  <si>
    <t>1901-1920</t>
  </si>
  <si>
    <t>Riscaldamento autonomo a gasolio con caldaia non condensante a tiraggio forzato</t>
  </si>
  <si>
    <t>Impianto sanitario individuale con boiler istantaneo a gas</t>
  </si>
  <si>
    <t>Riscaldamento autonomo a gas, caldaia non condensante a tiraggio forzato</t>
  </si>
  <si>
    <t>Impianto sanitario individuale a resistenza elettrica</t>
  </si>
  <si>
    <t>si</t>
  </si>
  <si>
    <t>Riscaldamento autonomo a gas. Caldaia non condensante a tiraggio forzato</t>
  </si>
  <si>
    <t>1991-2005</t>
  </si>
  <si>
    <t>Riscaldamento autonomo a gas. Caldaia non condensante per appartamento</t>
  </si>
  <si>
    <t>Impianto sanitario individuale combinato con il riscaldamento, per appartamento</t>
  </si>
  <si>
    <t>2006&gt;</t>
  </si>
  <si>
    <t>Vetro doppio bassoemissivo riempito con aria o altro gas</t>
  </si>
  <si>
    <t>Riscaldamento autonomo a gas. Caldaia non condensante</t>
  </si>
  <si>
    <t>Impianto sanitario individuale per appartamento con boiler istantaneo a gas a condensazione</t>
  </si>
  <si>
    <t>1921-1945</t>
  </si>
  <si>
    <t>1946-1960</t>
  </si>
  <si>
    <t>1961-1975</t>
  </si>
  <si>
    <t>1976-1990</t>
  </si>
  <si>
    <t>NOTE</t>
  </si>
  <si>
    <t>Valori da pdf</t>
  </si>
  <si>
    <t>Excel</t>
  </si>
  <si>
    <t>Webtool</t>
  </si>
  <si>
    <t>CODICE</t>
  </si>
  <si>
    <t>DESCRIZIONE</t>
  </si>
  <si>
    <t>€</t>
  </si>
  <si>
    <t>Mano Lorda</t>
  </si>
  <si>
    <t>Parete verticale A</t>
  </si>
  <si>
    <t>Parete verticale B</t>
  </si>
  <si>
    <t xml:space="preserve">U.M. </t>
  </si>
  <si>
    <t>01.A02.B60.005</t>
  </si>
  <si>
    <t>% Mano lorda</t>
  </si>
  <si>
    <t>Spicconatura di intonaco</t>
  </si>
  <si>
    <t>Rimozione di  davanzali</t>
  </si>
  <si>
    <t>mq</t>
  </si>
  <si>
    <t>Rimozione di serramenti, cassonetti e tapparelle</t>
  </si>
  <si>
    <t>02.P02.A42.010</t>
  </si>
  <si>
    <t>01.A02.C00.005</t>
  </si>
  <si>
    <t>03.A07.A01.005</t>
  </si>
  <si>
    <t>Realizzazione isolamento a cappotto</t>
  </si>
  <si>
    <t>01.A12.H20.005</t>
  </si>
  <si>
    <t>Posa in opera davanzali</t>
  </si>
  <si>
    <t>01.P08.B08.010</t>
  </si>
  <si>
    <t>Cassonetto</t>
  </si>
  <si>
    <t>01.P08.B09.015</t>
  </si>
  <si>
    <t>Tapparella in PVC</t>
  </si>
  <si>
    <t>01.A16.B30.005</t>
  </si>
  <si>
    <t>Posa del cassonetto</t>
  </si>
  <si>
    <t>Posa della tapparella</t>
  </si>
  <si>
    <t>01.A16.B60.020</t>
  </si>
  <si>
    <t>01.P25.A60.005</t>
  </si>
  <si>
    <t>01.P25.A60.010</t>
  </si>
  <si>
    <t>01.P25.A70</t>
  </si>
  <si>
    <t xml:space="preserve">Montaggio e smontaggio del ponteggio </t>
  </si>
  <si>
    <t>01.P25.A91</t>
  </si>
  <si>
    <t xml:space="preserve">Nolo di piani di lavoro eseguito con tavolati dello sp. di 5 cm e/o elementi metallici </t>
  </si>
  <si>
    <t>mq/mese</t>
  </si>
  <si>
    <t>TOTALE</t>
  </si>
  <si>
    <t>Nolo ponteggio primi 30 giorni</t>
  </si>
  <si>
    <t>Nolo ponteggio ogni mese oltre il primo</t>
  </si>
  <si>
    <t>realizzazione cappotto esterno in EPS</t>
  </si>
  <si>
    <t>Totale</t>
  </si>
  <si>
    <t>prezzo unit.</t>
  </si>
  <si>
    <t>Sostituzione infissi in legno</t>
  </si>
  <si>
    <t>vetrata isolante bassoemissiva</t>
  </si>
  <si>
    <t>Isolamento a cappotto con lana di vetro</t>
  </si>
  <si>
    <t>Sostituzione dei serramenti in legno</t>
  </si>
  <si>
    <t>Posa vetro bassoemissivo</t>
  </si>
  <si>
    <t>Pannello in EPS 12 cm</t>
  </si>
  <si>
    <t>Parete verticale E</t>
  </si>
  <si>
    <t>Isolamento a cappotto con lana di vetro 12 cm</t>
  </si>
  <si>
    <t>Sostituzione degli infissi in alluminio con taglio termico</t>
  </si>
  <si>
    <t>Vetro ingolo basso emissivo</t>
  </si>
  <si>
    <t>Parete verticale F</t>
  </si>
  <si>
    <t>01.P09.A12.035</t>
  </si>
  <si>
    <t>Riuso delle vetrate</t>
  </si>
  <si>
    <t>Sostituzione dei telai</t>
  </si>
  <si>
    <t>Isolamento a cappotto in EPS 4 cm</t>
  </si>
  <si>
    <t>Isolamento a cappotto con lana di vetro 8 cm</t>
  </si>
  <si>
    <t>sostituzione delle vetrate</t>
  </si>
  <si>
    <t>Isolamento a cappotto con EPS da 10 cm</t>
  </si>
  <si>
    <t>sostituzione dei telai</t>
  </si>
  <si>
    <t>Isolamento a cappotto con EPS da 12 cm</t>
  </si>
  <si>
    <t>Compreso nell'infisso</t>
  </si>
  <si>
    <r>
      <t>U [W/(m</t>
    </r>
    <r>
      <rPr>
        <vertAlign val="superscript"/>
        <sz val="10"/>
        <color theme="1"/>
        <rFont val="Futura Bk BT"/>
        <family val="2"/>
      </rPr>
      <t>2</t>
    </r>
    <r>
      <rPr>
        <sz val="10"/>
        <color theme="1"/>
        <rFont val="Futura Bk BT"/>
        <family val="2"/>
      </rPr>
      <t>K)]</t>
    </r>
  </si>
  <si>
    <r>
      <t>E</t>
    </r>
    <r>
      <rPr>
        <vertAlign val="subscript"/>
        <sz val="10"/>
        <color theme="1"/>
        <rFont val="Futura Bk BT"/>
        <family val="2"/>
      </rPr>
      <t>ph</t>
    </r>
  </si>
  <si>
    <r>
      <t>E</t>
    </r>
    <r>
      <rPr>
        <vertAlign val="subscript"/>
        <sz val="10"/>
        <color theme="1"/>
        <rFont val="Futura Bk BT"/>
        <family val="2"/>
      </rPr>
      <t>pw</t>
    </r>
  </si>
  <si>
    <t>SI</t>
  </si>
  <si>
    <t>Muratura con lastre di pietra listata e mattoni (sp. 60 cm)</t>
  </si>
  <si>
    <t>Tetto a falde con struttura e tavolato in legno</t>
  </si>
  <si>
    <t>Solaio verso super. ANR</t>
  </si>
  <si>
    <t>Solaio verso inferiore</t>
  </si>
  <si>
    <t>Solaio a volte in laterizio</t>
  </si>
  <si>
    <t>solaio a volte in laterizio</t>
  </si>
  <si>
    <t>legno e taavelle in latrizio</t>
  </si>
  <si>
    <t>Solaio verso INF ANR</t>
  </si>
  <si>
    <t>Profilato in acciaio e voltine in laterizio</t>
  </si>
  <si>
    <t>Muratura in mattoni pieno (sp. 38 cm)</t>
  </si>
  <si>
    <t xml:space="preserve">Infisso in legno </t>
  </si>
  <si>
    <t>tetto a falde con struttura e tavolato in lego</t>
  </si>
  <si>
    <t>Solaio verso INT ANR</t>
  </si>
  <si>
    <t>Solaio in cls armato</t>
  </si>
  <si>
    <t>Muratura in mattoni pieni (sp. 38 cm)</t>
  </si>
  <si>
    <t>tetto a falde con struttura e tavolato in legno</t>
  </si>
  <si>
    <t>Solaio in laterocemento</t>
  </si>
  <si>
    <t xml:space="preserve">tetto a falde in laterizio </t>
  </si>
  <si>
    <t>solaio in laterocemento</t>
  </si>
  <si>
    <t>telaio in metallo senza taglio termico</t>
  </si>
  <si>
    <t xml:space="preserve">vetro con camera d'aria </t>
  </si>
  <si>
    <t>tetto a falde in laterizio</t>
  </si>
  <si>
    <t>Solaio in laterocemento con basso livello di isolamento</t>
  </si>
  <si>
    <t>vetro doppio con camera d'aria bassoemissivo</t>
  </si>
  <si>
    <t>Solaio in laterocemento con medio livello di isolamento</t>
  </si>
  <si>
    <t>Solaio in laterocemento con alto livello di isolamento</t>
  </si>
  <si>
    <t>Muratura cassa vuota con mattoni forati (sp.30 cm)</t>
  </si>
  <si>
    <t>Muratura cassa vuota con mattoni forati, basso livello di isolamento (sp.25 cm)</t>
  </si>
  <si>
    <t>Muratura cassa vuota con mattoni forati, medio isolamento</t>
  </si>
  <si>
    <t xml:space="preserve">Muratura in mattoni alveolari ad alta resistenza termica, alto livello di isolamento </t>
  </si>
  <si>
    <t>Parete verticale B2</t>
  </si>
  <si>
    <t>INTERVENTO B2</t>
  </si>
  <si>
    <t>Parete verticale C2</t>
  </si>
  <si>
    <t>INTERVENTO C2</t>
  </si>
  <si>
    <t>Parete verticale C4</t>
  </si>
  <si>
    <t>Infisso in legno con vetro singolo</t>
  </si>
  <si>
    <t>sostituzione dei telai misto in legno-alluminio e vetro doppio</t>
  </si>
  <si>
    <t>nessun intervento</t>
  </si>
  <si>
    <t>isolamento con EPS da 12 cm</t>
  </si>
  <si>
    <t>isolamento con lana di vetro da 18 cm</t>
  </si>
  <si>
    <t>Telaio per serramenti in legno alluminio</t>
  </si>
  <si>
    <t>01.P20.B04.090</t>
  </si>
  <si>
    <t>Vetrata isolante vetrocamera U=1</t>
  </si>
  <si>
    <t>30.P50.D00.040</t>
  </si>
  <si>
    <t>feltro in lana di vetro per solaio sottotetto</t>
  </si>
  <si>
    <t>01.P20.M00.045</t>
  </si>
  <si>
    <t>Posa in opera serramenti in legno alluminio</t>
  </si>
  <si>
    <t>01.A17.L00.005</t>
  </si>
  <si>
    <t>03.A07.A01.010</t>
  </si>
  <si>
    <t>Realizzazione di isolamento termico superfici orizzontali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</si>
</sst>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Futura Bk BT"/>
      <family val="2"/>
    </font>
    <font>
      <vertAlign val="superscript"/>
      <sz val="11"/>
      <color theme="1"/>
      <name val="Futura Bk BT"/>
      <family val="2"/>
    </font>
    <font>
      <vertAlign val="subscript"/>
      <sz val="11"/>
      <color theme="1"/>
      <name val="Futura Bk BT"/>
      <family val="2"/>
    </font>
    <font>
      <b/>
      <sz val="11"/>
      <color theme="0"/>
      <name val="Futura BdCn BT"/>
      <family val="2"/>
    </font>
    <font>
      <sz val="11"/>
      <color theme="1"/>
      <name val="Futura BdCn BT"/>
      <family val="2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 tint="-0.14999847407452621"/>
      <name val="Futura BdCn BT"/>
      <family val="2"/>
    </font>
    <font>
      <sz val="11"/>
      <color theme="0" tint="-0.14999847407452621"/>
      <name val="Futura BdCn BT"/>
      <family val="2"/>
    </font>
    <font>
      <sz val="11"/>
      <color theme="1"/>
      <name val="Calibri"/>
      <family val="2"/>
      <scheme val="minor"/>
    </font>
    <font>
      <sz val="10"/>
      <color theme="1"/>
      <name val="Futura Bk BT"/>
      <family val="2"/>
    </font>
    <font>
      <b/>
      <sz val="10"/>
      <color theme="0"/>
      <name val="Futura Bk BT"/>
      <family val="2"/>
    </font>
    <font>
      <b/>
      <sz val="10"/>
      <color theme="0"/>
      <name val="Futura BdCn BT"/>
      <family val="2"/>
    </font>
    <font>
      <sz val="10"/>
      <color theme="1"/>
      <name val="Calibri"/>
      <family val="2"/>
      <scheme val="minor"/>
    </font>
    <font>
      <sz val="10"/>
      <color theme="1"/>
      <name val="Futura BdCn BT"/>
      <family val="2"/>
    </font>
    <font>
      <b/>
      <sz val="10"/>
      <color theme="1"/>
      <name val="Futura BdCn BT"/>
      <family val="2"/>
    </font>
    <font>
      <vertAlign val="superscript"/>
      <sz val="10"/>
      <color theme="1"/>
      <name val="Futura Bk BT"/>
      <family val="2"/>
    </font>
    <font>
      <vertAlign val="subscript"/>
      <sz val="10"/>
      <color theme="1"/>
      <name val="Futura Bk BT"/>
      <family val="2"/>
    </font>
    <font>
      <b/>
      <i/>
      <sz val="9"/>
      <color theme="1"/>
      <name val="Open Sans Condensed"/>
      <family val="2"/>
    </font>
    <font>
      <sz val="9"/>
      <color theme="1"/>
      <name val="Open Sans "/>
    </font>
  </fonts>
  <fills count="13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0.8999908444471571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108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0" xfId="0" applyFont="1"/>
    <xf numFmtId="0" fontId="5" fillId="3" borderId="1" xfId="0" applyFont="1" applyFill="1" applyBorder="1"/>
    <xf numFmtId="0" fontId="5" fillId="4" borderId="1" xfId="0" applyFont="1" applyFill="1" applyBorder="1"/>
    <xf numFmtId="0" fontId="5" fillId="3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vertical="center"/>
    </xf>
    <xf numFmtId="0" fontId="4" fillId="2" borderId="1" xfId="0" applyFont="1" applyFill="1" applyBorder="1" applyAlignment="1">
      <alignment horizontal="right"/>
    </xf>
    <xf numFmtId="0" fontId="5" fillId="3" borderId="2" xfId="0" applyFont="1" applyFill="1" applyBorder="1" applyAlignment="1">
      <alignment horizontal="center"/>
    </xf>
    <xf numFmtId="0" fontId="0" fillId="0" borderId="0" xfId="0" applyFill="1"/>
    <xf numFmtId="0" fontId="9" fillId="0" borderId="0" xfId="0" applyFont="1" applyFill="1" applyBorder="1" applyAlignment="1">
      <alignment horizontal="center"/>
    </xf>
    <xf numFmtId="0" fontId="0" fillId="0" borderId="0" xfId="0" applyBorder="1"/>
    <xf numFmtId="0" fontId="8" fillId="0" borderId="0" xfId="0" applyFont="1" applyFill="1" applyBorder="1" applyAlignment="1">
      <alignment horizontal="center"/>
    </xf>
    <xf numFmtId="0" fontId="0" fillId="0" borderId="0" xfId="0" applyFill="1" applyBorder="1"/>
    <xf numFmtId="0" fontId="5" fillId="0" borderId="0" xfId="0" applyFont="1" applyFill="1" applyBorder="1" applyAlignment="1">
      <alignment horizontal="center"/>
    </xf>
    <xf numFmtId="0" fontId="4" fillId="8" borderId="0" xfId="0" applyFont="1" applyFill="1" applyBorder="1"/>
    <xf numFmtId="0" fontId="11" fillId="9" borderId="1" xfId="0" applyFont="1" applyFill="1" applyBorder="1" applyAlignment="1">
      <alignment vertical="top"/>
    </xf>
    <xf numFmtId="0" fontId="11" fillId="10" borderId="1" xfId="0" applyFont="1" applyFill="1" applyBorder="1" applyAlignment="1">
      <alignment vertical="top"/>
    </xf>
    <xf numFmtId="0" fontId="11" fillId="0" borderId="1" xfId="0" applyFont="1" applyBorder="1" applyAlignment="1">
      <alignment vertical="top"/>
    </xf>
    <xf numFmtId="0" fontId="11" fillId="0" borderId="1" xfId="0" applyFont="1" applyBorder="1" applyAlignment="1">
      <alignment horizontal="center" vertical="top"/>
    </xf>
    <xf numFmtId="0" fontId="11" fillId="0" borderId="1" xfId="0" applyFont="1" applyFill="1" applyBorder="1" applyAlignment="1">
      <alignment horizontal="center" vertical="top"/>
    </xf>
    <xf numFmtId="0" fontId="11" fillId="0" borderId="1" xfId="0" applyFont="1" applyFill="1" applyBorder="1" applyAlignment="1">
      <alignment vertical="top"/>
    </xf>
    <xf numFmtId="0" fontId="11" fillId="0" borderId="1" xfId="0" applyFont="1" applyBorder="1" applyAlignment="1">
      <alignment vertical="top" wrapText="1"/>
    </xf>
    <xf numFmtId="0" fontId="11" fillId="6" borderId="1" xfId="0" applyFont="1" applyFill="1" applyBorder="1" applyAlignment="1">
      <alignment horizontal="left" vertical="top"/>
    </xf>
    <xf numFmtId="0" fontId="11" fillId="6" borderId="1" xfId="0" applyFont="1" applyFill="1" applyBorder="1" applyAlignment="1">
      <alignment vertical="top"/>
    </xf>
    <xf numFmtId="9" fontId="11" fillId="0" borderId="1" xfId="1" applyFont="1" applyBorder="1" applyAlignment="1">
      <alignment vertical="top"/>
    </xf>
    <xf numFmtId="10" fontId="11" fillId="0" borderId="1" xfId="1" applyNumberFormat="1" applyFont="1" applyBorder="1" applyAlignment="1">
      <alignment vertical="top"/>
    </xf>
    <xf numFmtId="10" fontId="11" fillId="0" borderId="1" xfId="1" applyNumberFormat="1" applyFont="1" applyFill="1" applyBorder="1" applyAlignment="1">
      <alignment vertical="top"/>
    </xf>
    <xf numFmtId="10" fontId="11" fillId="0" borderId="0" xfId="1" applyNumberFormat="1" applyFont="1" applyBorder="1" applyAlignment="1">
      <alignment vertical="top"/>
    </xf>
    <xf numFmtId="0" fontId="11" fillId="0" borderId="3" xfId="0" applyFont="1" applyBorder="1" applyAlignment="1">
      <alignment vertical="top"/>
    </xf>
    <xf numFmtId="0" fontId="11" fillId="0" borderId="3" xfId="0" applyFont="1" applyFill="1" applyBorder="1" applyAlignment="1">
      <alignment vertical="top"/>
    </xf>
    <xf numFmtId="0" fontId="11" fillId="11" borderId="1" xfId="0" applyFont="1" applyFill="1" applyBorder="1" applyAlignment="1">
      <alignment horizontal="left" vertical="top"/>
    </xf>
    <xf numFmtId="10" fontId="1" fillId="0" borderId="1" xfId="1" applyNumberFormat="1" applyFont="1" applyBorder="1"/>
    <xf numFmtId="0" fontId="5" fillId="3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4" fillId="0" borderId="0" xfId="0" applyFont="1" applyFill="1" applyBorder="1"/>
    <xf numFmtId="0" fontId="11" fillId="0" borderId="0" xfId="0" applyFont="1" applyFill="1"/>
    <xf numFmtId="0" fontId="11" fillId="0" borderId="0" xfId="0" applyFont="1"/>
    <xf numFmtId="0" fontId="13" fillId="2" borderId="1" xfId="0" applyFont="1" applyFill="1" applyBorder="1"/>
    <xf numFmtId="0" fontId="14" fillId="0" borderId="0" xfId="0" applyFont="1"/>
    <xf numFmtId="0" fontId="14" fillId="0" borderId="0" xfId="0" applyFont="1" applyFill="1"/>
    <xf numFmtId="0" fontId="15" fillId="0" borderId="0" xfId="0" applyFont="1"/>
    <xf numFmtId="0" fontId="15" fillId="0" borderId="0" xfId="0" applyFont="1" applyAlignment="1">
      <alignment horizontal="left"/>
    </xf>
    <xf numFmtId="0" fontId="15" fillId="3" borderId="1" xfId="0" applyFont="1" applyFill="1" applyBorder="1"/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5" fillId="4" borderId="1" xfId="0" applyFont="1" applyFill="1" applyBorder="1"/>
    <xf numFmtId="0" fontId="15" fillId="3" borderId="1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5" fillId="3" borderId="2" xfId="0" applyFont="1" applyFill="1" applyBorder="1" applyAlignment="1">
      <alignment horizontal="center"/>
    </xf>
    <xf numFmtId="0" fontId="11" fillId="0" borderId="1" xfId="0" applyFont="1" applyBorder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right"/>
    </xf>
    <xf numFmtId="0" fontId="14" fillId="0" borderId="0" xfId="0" applyFont="1" applyBorder="1"/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wrapText="1"/>
    </xf>
    <xf numFmtId="0" fontId="13" fillId="8" borderId="0" xfId="0" applyFont="1" applyFill="1" applyBorder="1"/>
    <xf numFmtId="0" fontId="14" fillId="6" borderId="1" xfId="0" applyFont="1" applyFill="1" applyBorder="1"/>
    <xf numFmtId="0" fontId="11" fillId="0" borderId="1" xfId="0" applyFont="1" applyBorder="1" applyAlignment="1">
      <alignment horizontal="center"/>
    </xf>
    <xf numFmtId="10" fontId="11" fillId="0" borderId="1" xfId="1" applyNumberFormat="1" applyFont="1" applyBorder="1"/>
    <xf numFmtId="0" fontId="15" fillId="3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right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Fill="1" applyBorder="1" applyAlignment="1">
      <alignment vertical="top"/>
    </xf>
    <xf numFmtId="0" fontId="0" fillId="0" borderId="0" xfId="0" applyFill="1" applyAlignment="1">
      <alignment vertical="top"/>
    </xf>
    <xf numFmtId="0" fontId="0" fillId="0" borderId="0" xfId="0" applyBorder="1" applyAlignment="1">
      <alignment vertical="top"/>
    </xf>
    <xf numFmtId="0" fontId="1" fillId="0" borderId="1" xfId="0" applyFont="1" applyFill="1" applyBorder="1" applyAlignment="1">
      <alignment wrapText="1"/>
    </xf>
    <xf numFmtId="0" fontId="0" fillId="0" borderId="0" xfId="0" applyFill="1" applyBorder="1" applyAlignment="1"/>
    <xf numFmtId="0" fontId="6" fillId="0" borderId="0" xfId="0" applyFont="1" applyFill="1" applyBorder="1" applyAlignment="1"/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12" fillId="12" borderId="0" xfId="0" applyFont="1" applyFill="1" applyAlignment="1">
      <alignment horizontal="center"/>
    </xf>
    <xf numFmtId="0" fontId="15" fillId="3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0" fontId="13" fillId="5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6" fillId="7" borderId="0" xfId="0" applyFont="1" applyFill="1" applyAlignment="1">
      <alignment horizontal="center"/>
    </xf>
    <xf numFmtId="0" fontId="0" fillId="6" borderId="0" xfId="0" applyFill="1" applyAlignment="1">
      <alignment horizontal="center"/>
    </xf>
    <xf numFmtId="0" fontId="19" fillId="9" borderId="1" xfId="0" applyFont="1" applyFill="1" applyBorder="1" applyAlignment="1">
      <alignment horizontal="right" vertical="center"/>
    </xf>
    <xf numFmtId="0" fontId="19" fillId="10" borderId="1" xfId="0" applyFont="1" applyFill="1" applyBorder="1" applyAlignment="1">
      <alignment horizontal="right" vertical="center"/>
    </xf>
    <xf numFmtId="0" fontId="19" fillId="6" borderId="1" xfId="0" applyFont="1" applyFill="1" applyBorder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19" fillId="11" borderId="1" xfId="0" applyFont="1" applyFill="1" applyBorder="1" applyAlignment="1">
      <alignment horizontal="right" vertical="center"/>
    </xf>
    <xf numFmtId="0" fontId="20" fillId="0" borderId="1" xfId="0" applyFont="1" applyBorder="1" applyAlignment="1">
      <alignment vertical="top"/>
    </xf>
    <xf numFmtId="0" fontId="20" fillId="0" borderId="1" xfId="0" applyFont="1" applyBorder="1" applyAlignment="1">
      <alignment horizontal="center" vertical="top"/>
    </xf>
    <xf numFmtId="0" fontId="20" fillId="0" borderId="3" xfId="0" applyFont="1" applyBorder="1" applyAlignment="1">
      <alignment vertical="top"/>
    </xf>
    <xf numFmtId="10" fontId="20" fillId="0" borderId="1" xfId="1" applyNumberFormat="1" applyFont="1" applyBorder="1" applyAlignment="1">
      <alignment vertical="top"/>
    </xf>
    <xf numFmtId="9" fontId="20" fillId="0" borderId="1" xfId="1" applyFont="1" applyBorder="1" applyAlignment="1">
      <alignment vertical="top"/>
    </xf>
    <xf numFmtId="0" fontId="20" fillId="0" borderId="1" xfId="0" applyFont="1" applyFill="1" applyBorder="1" applyAlignment="1">
      <alignment horizontal="center" vertical="top"/>
    </xf>
    <xf numFmtId="0" fontId="20" fillId="0" borderId="1" xfId="0" applyFont="1" applyFill="1" applyBorder="1" applyAlignment="1">
      <alignment vertical="top"/>
    </xf>
    <xf numFmtId="0" fontId="20" fillId="0" borderId="3" xfId="0" applyFont="1" applyFill="1" applyBorder="1" applyAlignment="1">
      <alignment vertical="top"/>
    </xf>
    <xf numFmtId="10" fontId="20" fillId="0" borderId="1" xfId="1" applyNumberFormat="1" applyFont="1" applyFill="1" applyBorder="1" applyAlignment="1">
      <alignment vertical="top"/>
    </xf>
    <xf numFmtId="0" fontId="20" fillId="0" borderId="1" xfId="0" applyFont="1" applyBorder="1" applyAlignment="1">
      <alignment vertical="top" wrapText="1"/>
    </xf>
    <xf numFmtId="0" fontId="20" fillId="0" borderId="0" xfId="0" applyFont="1"/>
    <xf numFmtId="0" fontId="20" fillId="0" borderId="1" xfId="0" applyFont="1" applyBorder="1"/>
    <xf numFmtId="0" fontId="20" fillId="0" borderId="1" xfId="0" applyFont="1" applyBorder="1" applyAlignment="1">
      <alignment horizontal="center"/>
    </xf>
    <xf numFmtId="10" fontId="20" fillId="0" borderId="1" xfId="1" applyNumberFormat="1" applyFont="1" applyBorder="1"/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O59"/>
  <sheetViews>
    <sheetView zoomScaleNormal="100" workbookViewId="0">
      <selection activeCell="L13" sqref="L13"/>
    </sheetView>
  </sheetViews>
  <sheetFormatPr defaultColWidth="9.140625" defaultRowHeight="12.75"/>
  <cols>
    <col min="1" max="1" width="24.42578125" style="44" bestFit="1" customWidth="1"/>
    <col min="2" max="2" width="50.140625" style="44" bestFit="1" customWidth="1"/>
    <col min="3" max="3" width="12.140625" style="44" bestFit="1" customWidth="1"/>
    <col min="4" max="4" width="9.140625" style="44"/>
    <col min="5" max="5" width="37.28515625" style="44" bestFit="1" customWidth="1"/>
    <col min="6" max="6" width="11.85546875" style="44" bestFit="1" customWidth="1"/>
    <col min="7" max="9" width="9.140625" style="44"/>
    <col min="10" max="10" width="12" style="44" customWidth="1"/>
    <col min="11" max="11" width="12.5703125" style="44" bestFit="1" customWidth="1"/>
    <col min="12" max="12" width="13.140625" style="44" customWidth="1"/>
    <col min="13" max="13" width="12.7109375" style="44" bestFit="1" customWidth="1"/>
    <col min="14" max="14" width="13.28515625" style="44" bestFit="1" customWidth="1"/>
    <col min="15" max="15" width="10.140625" style="44" bestFit="1" customWidth="1"/>
    <col min="16" max="16" width="12" style="44" bestFit="1" customWidth="1"/>
    <col min="17" max="17" width="11.42578125" style="44" bestFit="1" customWidth="1"/>
    <col min="18" max="18" width="9.140625" style="44"/>
    <col min="19" max="19" width="14.42578125" style="44" bestFit="1" customWidth="1"/>
    <col min="20" max="16384" width="9.140625" style="44"/>
  </cols>
  <sheetData>
    <row r="1" spans="1:15">
      <c r="A1" s="43">
        <v>1900</v>
      </c>
      <c r="B1" s="82" t="s">
        <v>20</v>
      </c>
      <c r="C1" s="82"/>
      <c r="D1" s="82"/>
      <c r="E1" s="83" t="s">
        <v>19</v>
      </c>
      <c r="F1" s="83"/>
      <c r="G1" s="83"/>
      <c r="J1" s="45"/>
      <c r="K1" s="46"/>
      <c r="L1" s="47"/>
      <c r="M1" s="46"/>
      <c r="N1" s="46"/>
      <c r="O1" s="46"/>
    </row>
    <row r="2" spans="1:15">
      <c r="A2" s="48" t="s">
        <v>17</v>
      </c>
      <c r="B2" s="48" t="s">
        <v>18</v>
      </c>
      <c r="C2" s="81" t="s">
        <v>0</v>
      </c>
      <c r="D2" s="81"/>
      <c r="E2" s="48" t="s">
        <v>18</v>
      </c>
      <c r="F2" s="81" t="s">
        <v>0</v>
      </c>
      <c r="G2" s="81"/>
      <c r="J2" s="45"/>
      <c r="K2" s="46"/>
      <c r="L2" s="46"/>
      <c r="M2" s="49"/>
      <c r="N2" s="50"/>
      <c r="O2" s="46"/>
    </row>
    <row r="3" spans="1:15">
      <c r="A3" s="51"/>
      <c r="B3" s="51"/>
      <c r="C3" s="52" t="s">
        <v>8</v>
      </c>
      <c r="D3" s="52" t="s">
        <v>0</v>
      </c>
      <c r="E3" s="51"/>
      <c r="F3" s="52" t="s">
        <v>9</v>
      </c>
      <c r="G3" s="52" t="s">
        <v>0</v>
      </c>
      <c r="I3" s="53"/>
      <c r="J3" s="54" t="s">
        <v>86</v>
      </c>
      <c r="K3" s="54" t="s">
        <v>87</v>
      </c>
    </row>
    <row r="4" spans="1:15" ht="14.25">
      <c r="A4" s="55" t="s">
        <v>52</v>
      </c>
      <c r="B4" s="55" t="s">
        <v>113</v>
      </c>
      <c r="C4" s="56" t="s">
        <v>109</v>
      </c>
      <c r="D4" s="57">
        <v>1.19</v>
      </c>
      <c r="E4" s="55" t="s">
        <v>85</v>
      </c>
      <c r="F4" s="56" t="s">
        <v>109</v>
      </c>
      <c r="G4" s="55">
        <v>0.23</v>
      </c>
      <c r="I4" s="58"/>
      <c r="J4" s="41">
        <f>D18+D19+D21+D22+D23</f>
        <v>0</v>
      </c>
      <c r="K4" s="42">
        <f>D21+D22</f>
        <v>0</v>
      </c>
    </row>
    <row r="5" spans="1:15" ht="14.25">
      <c r="A5" s="55" t="s">
        <v>5</v>
      </c>
      <c r="B5" s="55" t="s">
        <v>10</v>
      </c>
      <c r="C5" s="56" t="s">
        <v>109</v>
      </c>
      <c r="D5" s="57">
        <v>4.9000000000000004</v>
      </c>
      <c r="E5" s="55" t="s">
        <v>88</v>
      </c>
      <c r="F5" s="56" t="s">
        <v>109</v>
      </c>
      <c r="G5" s="55">
        <v>1.8</v>
      </c>
      <c r="J5" s="41">
        <f>D20+D24+D25+D26+D27+D28+D29+D30</f>
        <v>0</v>
      </c>
      <c r="K5" s="42">
        <f>D24+D26+D27+D29</f>
        <v>0</v>
      </c>
    </row>
    <row r="6" spans="1:15">
      <c r="A6" s="55" t="s">
        <v>6</v>
      </c>
      <c r="B6" s="55" t="s">
        <v>11</v>
      </c>
      <c r="C6" s="56" t="s">
        <v>16</v>
      </c>
      <c r="D6" s="57">
        <v>0.85</v>
      </c>
      <c r="E6" s="55" t="s">
        <v>89</v>
      </c>
      <c r="F6" s="56" t="s">
        <v>16</v>
      </c>
      <c r="G6" s="55">
        <v>0.7</v>
      </c>
      <c r="J6" s="80" t="s">
        <v>108</v>
      </c>
      <c r="K6" s="80"/>
    </row>
    <row r="7" spans="1:15" ht="14.25">
      <c r="A7" s="55" t="s">
        <v>7</v>
      </c>
      <c r="B7" s="55" t="s">
        <v>114</v>
      </c>
      <c r="C7" s="56" t="s">
        <v>109</v>
      </c>
      <c r="D7" s="57">
        <v>1.8</v>
      </c>
      <c r="E7" s="55"/>
      <c r="F7" s="56" t="s">
        <v>109</v>
      </c>
      <c r="G7" s="55"/>
      <c r="J7" s="45"/>
    </row>
    <row r="8" spans="1:15" ht="14.25">
      <c r="A8" s="55" t="s">
        <v>116</v>
      </c>
      <c r="B8" s="55" t="s">
        <v>117</v>
      </c>
      <c r="C8" s="56" t="s">
        <v>109</v>
      </c>
      <c r="D8" s="57">
        <v>1.58</v>
      </c>
      <c r="E8" s="55"/>
      <c r="F8" s="56" t="s">
        <v>109</v>
      </c>
      <c r="G8" s="55"/>
      <c r="J8" s="45"/>
    </row>
    <row r="9" spans="1:15" ht="14.25">
      <c r="A9" s="55" t="s">
        <v>115</v>
      </c>
      <c r="B9" s="55" t="s">
        <v>118</v>
      </c>
      <c r="C9" s="56" t="s">
        <v>109</v>
      </c>
      <c r="D9" s="57">
        <v>2.0699999999999998</v>
      </c>
      <c r="E9" s="55"/>
      <c r="F9" s="56" t="s">
        <v>109</v>
      </c>
      <c r="G9" s="55"/>
      <c r="J9" s="45"/>
    </row>
    <row r="10" spans="1:15" ht="25.5">
      <c r="A10" s="59" t="s">
        <v>1</v>
      </c>
      <c r="B10" s="60" t="s">
        <v>12</v>
      </c>
      <c r="C10" s="56" t="s">
        <v>110</v>
      </c>
      <c r="D10" s="57">
        <v>2.0299999999999998</v>
      </c>
      <c r="E10" s="55"/>
      <c r="F10" s="56" t="s">
        <v>110</v>
      </c>
      <c r="G10" s="55"/>
      <c r="J10" s="45"/>
    </row>
    <row r="11" spans="1:15" ht="25.5">
      <c r="A11" s="59" t="s">
        <v>2</v>
      </c>
      <c r="B11" s="60" t="s">
        <v>13</v>
      </c>
      <c r="C11" s="56" t="s">
        <v>111</v>
      </c>
      <c r="D11" s="57">
        <v>1.71</v>
      </c>
      <c r="E11" s="55"/>
      <c r="F11" s="56" t="s">
        <v>111</v>
      </c>
      <c r="G11" s="55"/>
      <c r="J11" s="45"/>
    </row>
    <row r="12" spans="1:15">
      <c r="A12" s="55" t="s">
        <v>3</v>
      </c>
      <c r="B12" s="55"/>
      <c r="C12" s="56" t="s">
        <v>14</v>
      </c>
      <c r="D12" s="57" t="s">
        <v>15</v>
      </c>
      <c r="E12" s="55"/>
      <c r="F12" s="56" t="s">
        <v>14</v>
      </c>
      <c r="G12" s="55" t="s">
        <v>112</v>
      </c>
      <c r="J12" s="45"/>
    </row>
    <row r="13" spans="1:15">
      <c r="A13" s="55" t="s">
        <v>4</v>
      </c>
      <c r="B13" s="55"/>
      <c r="C13" s="55"/>
      <c r="D13" s="57"/>
      <c r="E13" s="55"/>
      <c r="F13" s="55"/>
      <c r="G13" s="55"/>
      <c r="J13" s="45"/>
    </row>
    <row r="14" spans="1:15">
      <c r="A14" s="42"/>
      <c r="B14" s="42"/>
      <c r="C14" s="42"/>
      <c r="D14" s="42"/>
      <c r="E14" s="42"/>
      <c r="F14" s="42"/>
      <c r="G14" s="42"/>
    </row>
    <row r="16" spans="1:15">
      <c r="A16" s="61"/>
    </row>
    <row r="17" spans="1:7">
      <c r="A17" s="52"/>
      <c r="B17" s="52"/>
      <c r="C17" s="52"/>
      <c r="D17" s="52"/>
      <c r="E17" s="52"/>
      <c r="F17" s="52"/>
    </row>
    <row r="18" spans="1:7">
      <c r="A18" s="19"/>
      <c r="B18" s="21"/>
      <c r="C18" s="22"/>
      <c r="D18" s="21"/>
      <c r="E18" s="32"/>
      <c r="F18" s="29"/>
      <c r="G18" s="31"/>
    </row>
    <row r="19" spans="1:7">
      <c r="A19" s="19"/>
      <c r="B19" s="21"/>
      <c r="C19" s="22"/>
      <c r="D19" s="21"/>
      <c r="E19" s="32"/>
      <c r="F19" s="28"/>
      <c r="G19" s="31"/>
    </row>
    <row r="20" spans="1:7">
      <c r="A20" s="19"/>
      <c r="B20" s="21"/>
      <c r="C20" s="22"/>
      <c r="D20" s="21"/>
      <c r="E20" s="32"/>
      <c r="F20" s="28"/>
      <c r="G20" s="31"/>
    </row>
    <row r="21" spans="1:7">
      <c r="A21" s="20"/>
      <c r="B21" s="21"/>
      <c r="C21" s="23"/>
      <c r="D21" s="24"/>
      <c r="E21" s="33"/>
      <c r="F21" s="28"/>
      <c r="G21" s="31"/>
    </row>
    <row r="22" spans="1:7">
      <c r="A22" s="20"/>
      <c r="B22" s="21"/>
      <c r="C22" s="23"/>
      <c r="D22" s="24"/>
      <c r="E22" s="32"/>
      <c r="F22" s="28"/>
      <c r="G22" s="31"/>
    </row>
    <row r="23" spans="1:7">
      <c r="A23" s="20"/>
      <c r="B23" s="21"/>
      <c r="C23" s="22"/>
      <c r="D23" s="21"/>
      <c r="E23" s="32"/>
      <c r="F23" s="29"/>
      <c r="G23" s="31"/>
    </row>
    <row r="24" spans="1:7">
      <c r="A24" s="20"/>
      <c r="B24" s="24"/>
      <c r="C24" s="23"/>
      <c r="D24" s="24"/>
      <c r="E24" s="32"/>
      <c r="F24" s="28"/>
      <c r="G24" s="31"/>
    </row>
    <row r="25" spans="1:7">
      <c r="A25" s="20"/>
      <c r="B25" s="24"/>
      <c r="C25" s="23"/>
      <c r="D25" s="24"/>
      <c r="E25" s="33"/>
      <c r="F25" s="30"/>
      <c r="G25" s="31"/>
    </row>
    <row r="26" spans="1:7">
      <c r="A26" s="62"/>
      <c r="B26" s="24"/>
      <c r="C26" s="23"/>
      <c r="D26" s="24"/>
      <c r="E26" s="33"/>
      <c r="F26" s="30"/>
      <c r="G26" s="31"/>
    </row>
    <row r="27" spans="1:7">
      <c r="A27" s="20"/>
      <c r="B27" s="24"/>
      <c r="C27" s="23"/>
      <c r="D27" s="24"/>
      <c r="E27" s="32"/>
      <c r="F27" s="28"/>
      <c r="G27" s="31"/>
    </row>
    <row r="28" spans="1:7">
      <c r="A28" s="20"/>
      <c r="B28" s="24"/>
      <c r="C28" s="23"/>
      <c r="D28" s="21"/>
      <c r="E28" s="32"/>
      <c r="F28" s="29"/>
      <c r="G28" s="31"/>
    </row>
    <row r="29" spans="1:7">
      <c r="A29" s="20"/>
      <c r="B29" s="24"/>
      <c r="C29" s="23"/>
      <c r="D29" s="24"/>
      <c r="E29" s="32"/>
      <c r="F29" s="28"/>
      <c r="G29" s="31"/>
    </row>
    <row r="30" spans="1:7">
      <c r="A30" s="20"/>
      <c r="B30" s="24"/>
      <c r="C30" s="23"/>
      <c r="D30" s="21"/>
      <c r="E30" s="32"/>
      <c r="F30" s="29"/>
      <c r="G30" s="31"/>
    </row>
    <row r="31" spans="1:7">
      <c r="A31" s="26"/>
      <c r="B31" s="25"/>
      <c r="C31" s="23"/>
      <c r="D31" s="21"/>
      <c r="E31" s="32"/>
      <c r="F31" s="28"/>
      <c r="G31" s="31"/>
    </row>
    <row r="32" spans="1:7">
      <c r="A32" s="26"/>
      <c r="B32" s="25"/>
      <c r="C32" s="23"/>
      <c r="D32" s="21"/>
      <c r="E32" s="32"/>
      <c r="F32" s="28"/>
      <c r="G32" s="31"/>
    </row>
    <row r="33" spans="1:7">
      <c r="A33" s="26"/>
      <c r="B33" s="25"/>
      <c r="C33" s="23"/>
      <c r="D33" s="21"/>
      <c r="E33" s="32"/>
      <c r="F33" s="28"/>
      <c r="G33" s="31"/>
    </row>
    <row r="34" spans="1:7">
      <c r="A34" s="27"/>
      <c r="B34" s="25"/>
      <c r="C34" s="22"/>
      <c r="D34" s="21"/>
      <c r="E34" s="32"/>
      <c r="F34" s="28"/>
      <c r="G34" s="31"/>
    </row>
    <row r="36" spans="1:7">
      <c r="A36" s="34"/>
      <c r="B36" s="55"/>
      <c r="C36" s="63"/>
      <c r="D36" s="55"/>
      <c r="E36" s="55"/>
      <c r="F36" s="64"/>
    </row>
    <row r="39" spans="1:7">
      <c r="A39" s="61"/>
    </row>
    <row r="40" spans="1:7">
      <c r="A40" s="52"/>
      <c r="B40" s="52"/>
      <c r="C40" s="52"/>
      <c r="D40" s="52"/>
      <c r="E40" s="52"/>
      <c r="F40" s="52"/>
    </row>
    <row r="41" spans="1:7">
      <c r="A41" s="19"/>
      <c r="B41" s="21"/>
      <c r="C41" s="22"/>
      <c r="D41" s="21"/>
      <c r="E41" s="32"/>
      <c r="F41" s="29"/>
      <c r="G41" s="31"/>
    </row>
    <row r="42" spans="1:7">
      <c r="A42" s="19"/>
      <c r="B42" s="21"/>
      <c r="C42" s="22"/>
      <c r="D42" s="21"/>
      <c r="E42" s="32"/>
      <c r="F42" s="28"/>
      <c r="G42" s="31"/>
    </row>
    <row r="43" spans="1:7">
      <c r="A43" s="19"/>
      <c r="B43" s="21"/>
      <c r="C43" s="22"/>
      <c r="D43" s="21"/>
      <c r="E43" s="32"/>
      <c r="F43" s="28"/>
      <c r="G43" s="31"/>
    </row>
    <row r="44" spans="1:7">
      <c r="A44" s="20"/>
      <c r="B44" s="21"/>
      <c r="C44" s="23"/>
      <c r="D44" s="24"/>
      <c r="E44" s="33"/>
      <c r="F44" s="28"/>
      <c r="G44" s="31"/>
    </row>
    <row r="45" spans="1:7">
      <c r="A45" s="20"/>
      <c r="B45" s="21"/>
      <c r="C45" s="23"/>
      <c r="D45" s="24"/>
      <c r="E45" s="32"/>
      <c r="F45" s="28"/>
      <c r="G45" s="31"/>
    </row>
    <row r="46" spans="1:7">
      <c r="A46" s="20"/>
      <c r="B46" s="21"/>
      <c r="C46" s="22"/>
      <c r="D46" s="21"/>
      <c r="E46" s="32"/>
      <c r="F46" s="29"/>
      <c r="G46" s="31"/>
    </row>
    <row r="47" spans="1:7">
      <c r="A47" s="20"/>
      <c r="B47" s="24"/>
      <c r="C47" s="23"/>
      <c r="D47" s="24"/>
      <c r="E47" s="32"/>
      <c r="F47" s="28"/>
      <c r="G47" s="31"/>
    </row>
    <row r="48" spans="1:7">
      <c r="A48" s="20"/>
      <c r="B48" s="24"/>
      <c r="C48" s="23"/>
      <c r="D48" s="24"/>
      <c r="E48" s="33"/>
      <c r="F48" s="30"/>
      <c r="G48" s="31"/>
    </row>
    <row r="49" spans="1:7">
      <c r="A49" s="62"/>
      <c r="B49" s="24"/>
      <c r="C49" s="23"/>
      <c r="D49" s="24"/>
      <c r="E49" s="33"/>
      <c r="F49" s="30"/>
      <c r="G49" s="31"/>
    </row>
    <row r="50" spans="1:7">
      <c r="A50" s="20"/>
      <c r="B50" s="24"/>
      <c r="C50" s="23"/>
      <c r="D50" s="24"/>
      <c r="E50" s="32"/>
      <c r="F50" s="28"/>
      <c r="G50" s="31"/>
    </row>
    <row r="51" spans="1:7">
      <c r="A51" s="20"/>
      <c r="B51" s="24"/>
      <c r="C51" s="23"/>
      <c r="D51" s="21"/>
      <c r="E51" s="32"/>
      <c r="F51" s="29"/>
      <c r="G51" s="31"/>
    </row>
    <row r="52" spans="1:7">
      <c r="A52" s="20"/>
      <c r="B52" s="24"/>
      <c r="C52" s="23"/>
      <c r="D52" s="24"/>
      <c r="E52" s="32"/>
      <c r="F52" s="28"/>
      <c r="G52" s="31"/>
    </row>
    <row r="53" spans="1:7">
      <c r="A53" s="20"/>
      <c r="B53" s="24"/>
      <c r="C53" s="23"/>
      <c r="D53" s="21"/>
      <c r="E53" s="32"/>
      <c r="F53" s="29"/>
      <c r="G53" s="31"/>
    </row>
    <row r="54" spans="1:7">
      <c r="A54" s="26"/>
      <c r="B54" s="25"/>
      <c r="C54" s="23"/>
      <c r="D54" s="21"/>
      <c r="E54" s="32"/>
      <c r="F54" s="28"/>
      <c r="G54" s="31"/>
    </row>
    <row r="55" spans="1:7">
      <c r="A55" s="26"/>
      <c r="B55" s="25"/>
      <c r="C55" s="23"/>
      <c r="D55" s="21"/>
      <c r="E55" s="32"/>
      <c r="F55" s="28"/>
      <c r="G55" s="31"/>
    </row>
    <row r="56" spans="1:7">
      <c r="A56" s="26"/>
      <c r="B56" s="25"/>
      <c r="C56" s="23"/>
      <c r="D56" s="21"/>
      <c r="E56" s="32"/>
      <c r="F56" s="28"/>
      <c r="G56" s="31"/>
    </row>
    <row r="57" spans="1:7">
      <c r="A57" s="27"/>
      <c r="B57" s="25"/>
      <c r="C57" s="22"/>
      <c r="D57" s="21"/>
      <c r="E57" s="32"/>
      <c r="F57" s="28"/>
      <c r="G57" s="31"/>
    </row>
    <row r="59" spans="1:7">
      <c r="A59" s="34"/>
      <c r="B59" s="55"/>
      <c r="C59" s="63"/>
      <c r="D59" s="55"/>
      <c r="E59" s="55"/>
      <c r="F59" s="64"/>
    </row>
  </sheetData>
  <mergeCells count="5">
    <mergeCell ref="J6:K6"/>
    <mergeCell ref="C2:D2"/>
    <mergeCell ref="B1:D1"/>
    <mergeCell ref="E1:G1"/>
    <mergeCell ref="F2:G2"/>
  </mergeCells>
  <phoneticPr fontId="7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B6C4F-5879-48E3-B424-BE7B90D88DB7}">
  <sheetPr>
    <tabColor rgb="FFC00000"/>
  </sheetPr>
  <dimension ref="A1:K36"/>
  <sheetViews>
    <sheetView zoomScale="90" zoomScaleNormal="90" workbookViewId="0">
      <selection activeCell="K5" sqref="K5"/>
    </sheetView>
  </sheetViews>
  <sheetFormatPr defaultColWidth="9.140625" defaultRowHeight="12.75"/>
  <cols>
    <col min="1" max="1" width="24.42578125" style="44" bestFit="1" customWidth="1"/>
    <col min="2" max="2" width="50.140625" style="44" bestFit="1" customWidth="1"/>
    <col min="3" max="3" width="12.140625" style="44" bestFit="1" customWidth="1"/>
    <col min="4" max="4" width="9.140625" style="44"/>
    <col min="5" max="5" width="36.28515625" style="44" customWidth="1"/>
    <col min="6" max="6" width="11.85546875" style="44" bestFit="1" customWidth="1"/>
    <col min="7" max="10" width="9.140625" style="44"/>
    <col min="11" max="11" width="11.28515625" style="44" bestFit="1" customWidth="1"/>
    <col min="12" max="12" width="9.140625" style="44"/>
    <col min="13" max="13" width="12.7109375" style="44" bestFit="1" customWidth="1"/>
    <col min="14" max="14" width="12.42578125" style="44" bestFit="1" customWidth="1"/>
    <col min="15" max="15" width="9.140625" style="44"/>
    <col min="16" max="16" width="12.140625" style="44" bestFit="1" customWidth="1"/>
    <col min="17" max="17" width="11.42578125" style="44" bestFit="1" customWidth="1"/>
    <col min="18" max="18" width="9.140625" style="44"/>
    <col min="19" max="19" width="13.5703125" style="44" bestFit="1" customWidth="1"/>
    <col min="20" max="16384" width="9.140625" style="44"/>
  </cols>
  <sheetData>
    <row r="1" spans="1:11">
      <c r="A1" s="66" t="s">
        <v>26</v>
      </c>
      <c r="B1" s="82" t="s">
        <v>20</v>
      </c>
      <c r="C1" s="82"/>
      <c r="D1" s="82"/>
      <c r="E1" s="83" t="s">
        <v>19</v>
      </c>
      <c r="F1" s="83"/>
      <c r="G1" s="83"/>
      <c r="J1" s="45"/>
    </row>
    <row r="2" spans="1:11">
      <c r="A2" s="48" t="s">
        <v>17</v>
      </c>
      <c r="B2" s="48" t="s">
        <v>18</v>
      </c>
      <c r="C2" s="81" t="s">
        <v>0</v>
      </c>
      <c r="D2" s="81"/>
      <c r="E2" s="48" t="s">
        <v>18</v>
      </c>
      <c r="F2" s="81" t="s">
        <v>0</v>
      </c>
      <c r="G2" s="81"/>
      <c r="J2" s="45"/>
    </row>
    <row r="3" spans="1:11">
      <c r="A3" s="51"/>
      <c r="B3" s="51"/>
      <c r="C3" s="65" t="s">
        <v>8</v>
      </c>
      <c r="D3" s="65" t="s">
        <v>0</v>
      </c>
      <c r="E3" s="51"/>
      <c r="F3" s="65" t="s">
        <v>9</v>
      </c>
      <c r="G3" s="65" t="s">
        <v>0</v>
      </c>
      <c r="I3" s="53"/>
      <c r="J3" s="54" t="s">
        <v>86</v>
      </c>
      <c r="K3" s="54" t="s">
        <v>87</v>
      </c>
    </row>
    <row r="4" spans="1:11" ht="14.25">
      <c r="A4" s="55" t="s">
        <v>52</v>
      </c>
      <c r="B4" s="55" t="s">
        <v>113</v>
      </c>
      <c r="C4" s="56" t="s">
        <v>109</v>
      </c>
      <c r="D4" s="57">
        <v>1.19</v>
      </c>
      <c r="E4" s="55" t="s">
        <v>90</v>
      </c>
      <c r="F4" s="56" t="s">
        <v>109</v>
      </c>
      <c r="G4" s="55">
        <v>0.23</v>
      </c>
    </row>
    <row r="5" spans="1:11" ht="14.25">
      <c r="A5" s="55" t="s">
        <v>5</v>
      </c>
      <c r="B5" s="55" t="s">
        <v>10</v>
      </c>
      <c r="C5" s="56" t="s">
        <v>109</v>
      </c>
      <c r="D5" s="57">
        <v>4.9000000000000004</v>
      </c>
      <c r="E5" s="55" t="s">
        <v>91</v>
      </c>
      <c r="F5" s="56" t="s">
        <v>109</v>
      </c>
      <c r="G5" s="55">
        <v>1.8</v>
      </c>
      <c r="J5" s="45"/>
    </row>
    <row r="6" spans="1:11">
      <c r="A6" s="55" t="s">
        <v>6</v>
      </c>
      <c r="B6" s="55" t="s">
        <v>11</v>
      </c>
      <c r="C6" s="56" t="s">
        <v>16</v>
      </c>
      <c r="D6" s="57">
        <v>0.85</v>
      </c>
      <c r="E6" s="55" t="s">
        <v>92</v>
      </c>
      <c r="F6" s="56" t="s">
        <v>16</v>
      </c>
      <c r="G6" s="55">
        <v>0.7</v>
      </c>
    </row>
    <row r="7" spans="1:11" ht="14.25">
      <c r="A7" s="55" t="s">
        <v>7</v>
      </c>
      <c r="B7" s="55" t="s">
        <v>114</v>
      </c>
      <c r="C7" s="56" t="s">
        <v>109</v>
      </c>
      <c r="D7" s="57">
        <v>1.8</v>
      </c>
      <c r="E7" s="55"/>
      <c r="F7" s="56" t="s">
        <v>109</v>
      </c>
      <c r="G7" s="55"/>
      <c r="J7" s="45"/>
    </row>
    <row r="8" spans="1:11" ht="14.25">
      <c r="A8" s="55" t="s">
        <v>24</v>
      </c>
      <c r="B8" s="55" t="s">
        <v>119</v>
      </c>
      <c r="C8" s="56" t="s">
        <v>109</v>
      </c>
      <c r="D8" s="57">
        <v>2.86</v>
      </c>
      <c r="E8" s="55"/>
      <c r="F8" s="56" t="s">
        <v>109</v>
      </c>
      <c r="G8" s="55"/>
      <c r="J8" s="45"/>
    </row>
    <row r="9" spans="1:11" ht="14.25">
      <c r="A9" s="55" t="s">
        <v>120</v>
      </c>
      <c r="B9" s="55" t="s">
        <v>121</v>
      </c>
      <c r="C9" s="56" t="s">
        <v>109</v>
      </c>
      <c r="D9" s="57">
        <v>1.86</v>
      </c>
      <c r="E9" s="55"/>
      <c r="F9" s="56" t="s">
        <v>109</v>
      </c>
      <c r="G9" s="55"/>
      <c r="J9" s="45"/>
    </row>
    <row r="10" spans="1:11" ht="25.5">
      <c r="A10" s="59" t="s">
        <v>1</v>
      </c>
      <c r="B10" s="60" t="s">
        <v>27</v>
      </c>
      <c r="C10" s="56" t="s">
        <v>110</v>
      </c>
      <c r="D10" s="57">
        <v>1.92</v>
      </c>
      <c r="E10" s="55"/>
      <c r="F10" s="56" t="s">
        <v>110</v>
      </c>
      <c r="G10" s="55"/>
      <c r="J10" s="45"/>
    </row>
    <row r="11" spans="1:11" ht="14.25">
      <c r="A11" s="59" t="s">
        <v>2</v>
      </c>
      <c r="B11" s="60" t="s">
        <v>28</v>
      </c>
      <c r="C11" s="56" t="s">
        <v>111</v>
      </c>
      <c r="D11" s="57">
        <v>1.71</v>
      </c>
      <c r="E11" s="55"/>
      <c r="F11" s="56" t="s">
        <v>111</v>
      </c>
      <c r="G11" s="55"/>
    </row>
    <row r="12" spans="1:11">
      <c r="A12" s="55" t="s">
        <v>3</v>
      </c>
      <c r="B12" s="55"/>
      <c r="C12" s="56" t="s">
        <v>14</v>
      </c>
      <c r="D12" s="57" t="s">
        <v>15</v>
      </c>
      <c r="E12" s="55"/>
      <c r="F12" s="56" t="s">
        <v>14</v>
      </c>
      <c r="G12" s="55" t="s">
        <v>112</v>
      </c>
    </row>
    <row r="13" spans="1:11">
      <c r="A13" s="55" t="s">
        <v>4</v>
      </c>
      <c r="B13" s="55"/>
      <c r="C13" s="55"/>
      <c r="D13" s="57"/>
      <c r="E13" s="55"/>
      <c r="F13" s="55"/>
      <c r="G13" s="55"/>
    </row>
    <row r="14" spans="1:11">
      <c r="A14" s="42"/>
      <c r="B14" s="42"/>
      <c r="C14" s="42"/>
      <c r="D14" s="42"/>
      <c r="E14" s="42"/>
      <c r="F14" s="42"/>
      <c r="G14" s="42"/>
    </row>
    <row r="16" spans="1:11">
      <c r="A16" s="61"/>
    </row>
    <row r="17" spans="1:7">
      <c r="A17" s="65"/>
      <c r="B17" s="65"/>
      <c r="C17" s="65"/>
      <c r="D17" s="65"/>
      <c r="E17" s="65"/>
      <c r="F17" s="65"/>
    </row>
    <row r="18" spans="1:7">
      <c r="A18" s="19"/>
      <c r="B18" s="21"/>
      <c r="C18" s="22"/>
      <c r="D18" s="21"/>
      <c r="E18" s="32"/>
      <c r="F18" s="29"/>
      <c r="G18" s="31"/>
    </row>
    <row r="19" spans="1:7">
      <c r="A19" s="19"/>
      <c r="B19" s="21"/>
      <c r="C19" s="22"/>
      <c r="D19" s="21"/>
      <c r="E19" s="32"/>
      <c r="F19" s="28"/>
      <c r="G19" s="31"/>
    </row>
    <row r="20" spans="1:7">
      <c r="A20" s="19"/>
      <c r="B20" s="21"/>
      <c r="C20" s="22"/>
      <c r="D20" s="21"/>
      <c r="E20" s="32"/>
      <c r="F20" s="28"/>
      <c r="G20" s="31"/>
    </row>
    <row r="21" spans="1:7">
      <c r="A21" s="20"/>
      <c r="B21" s="21"/>
      <c r="C21" s="23"/>
      <c r="D21" s="24"/>
      <c r="E21" s="33"/>
      <c r="F21" s="28"/>
      <c r="G21" s="31"/>
    </row>
    <row r="22" spans="1:7">
      <c r="A22" s="20"/>
      <c r="B22" s="21"/>
      <c r="C22" s="23"/>
      <c r="D22" s="24"/>
      <c r="E22" s="32"/>
      <c r="F22" s="28"/>
      <c r="G22" s="31"/>
    </row>
    <row r="23" spans="1:7">
      <c r="A23" s="20"/>
      <c r="B23" s="21"/>
      <c r="C23" s="22"/>
      <c r="D23" s="21"/>
      <c r="E23" s="32"/>
      <c r="F23" s="29"/>
      <c r="G23" s="31"/>
    </row>
    <row r="24" spans="1:7">
      <c r="A24" s="20"/>
      <c r="B24" s="24"/>
      <c r="C24" s="23"/>
      <c r="D24" s="24"/>
      <c r="E24" s="32"/>
      <c r="F24" s="28"/>
      <c r="G24" s="31"/>
    </row>
    <row r="25" spans="1:7">
      <c r="A25" s="20"/>
      <c r="B25" s="24"/>
      <c r="C25" s="23"/>
      <c r="D25" s="24"/>
      <c r="E25" s="33"/>
      <c r="F25" s="30"/>
      <c r="G25" s="31"/>
    </row>
    <row r="26" spans="1:7">
      <c r="A26" s="62"/>
      <c r="B26" s="24"/>
      <c r="C26" s="23"/>
      <c r="D26" s="24"/>
      <c r="E26" s="33"/>
      <c r="F26" s="30"/>
      <c r="G26" s="31"/>
    </row>
    <row r="27" spans="1:7">
      <c r="A27" s="20"/>
      <c r="B27" s="24"/>
      <c r="C27" s="23"/>
      <c r="D27" s="24"/>
      <c r="E27" s="32"/>
      <c r="F27" s="28"/>
      <c r="G27" s="31"/>
    </row>
    <row r="28" spans="1:7">
      <c r="A28" s="20"/>
      <c r="B28" s="24"/>
      <c r="C28" s="23"/>
      <c r="D28" s="21"/>
      <c r="E28" s="32"/>
      <c r="F28" s="29"/>
      <c r="G28" s="31"/>
    </row>
    <row r="29" spans="1:7">
      <c r="A29" s="20"/>
      <c r="B29" s="24"/>
      <c r="C29" s="23"/>
      <c r="D29" s="24"/>
      <c r="E29" s="32"/>
      <c r="F29" s="28"/>
      <c r="G29" s="31"/>
    </row>
    <row r="30" spans="1:7">
      <c r="A30" s="20"/>
      <c r="B30" s="24"/>
      <c r="C30" s="23"/>
      <c r="D30" s="21"/>
      <c r="E30" s="32"/>
      <c r="F30" s="29"/>
      <c r="G30" s="31"/>
    </row>
    <row r="31" spans="1:7">
      <c r="A31" s="26"/>
      <c r="B31" s="25"/>
      <c r="C31" s="23"/>
      <c r="D31" s="21"/>
      <c r="E31" s="32"/>
      <c r="F31" s="28"/>
      <c r="G31" s="31"/>
    </row>
    <row r="32" spans="1:7">
      <c r="A32" s="26"/>
      <c r="B32" s="25"/>
      <c r="C32" s="23"/>
      <c r="D32" s="21"/>
      <c r="E32" s="32"/>
      <c r="F32" s="28"/>
      <c r="G32" s="31"/>
    </row>
    <row r="33" spans="1:7">
      <c r="A33" s="26"/>
      <c r="B33" s="25"/>
      <c r="C33" s="23"/>
      <c r="D33" s="21"/>
      <c r="E33" s="32"/>
      <c r="F33" s="28"/>
      <c r="G33" s="31"/>
    </row>
    <row r="34" spans="1:7">
      <c r="A34" s="27"/>
      <c r="B34" s="25"/>
      <c r="C34" s="22"/>
      <c r="D34" s="21"/>
      <c r="E34" s="32"/>
      <c r="F34" s="28"/>
      <c r="G34" s="31"/>
    </row>
    <row r="36" spans="1:7">
      <c r="A36" s="34"/>
      <c r="B36" s="55"/>
      <c r="C36" s="63"/>
      <c r="D36" s="55"/>
      <c r="E36" s="55"/>
      <c r="F36" s="64"/>
    </row>
  </sheetData>
  <mergeCells count="4">
    <mergeCell ref="B1:D1"/>
    <mergeCell ref="E1:G1"/>
    <mergeCell ref="C2:D2"/>
    <mergeCell ref="F2:G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51A62-C597-4E4B-B70A-9044ACD60B78}">
  <sheetPr>
    <tabColor rgb="FFC00000"/>
  </sheetPr>
  <dimension ref="A1:K35"/>
  <sheetViews>
    <sheetView zoomScale="90" zoomScaleNormal="90" workbookViewId="0">
      <selection activeCell="L22" sqref="L22"/>
    </sheetView>
  </sheetViews>
  <sheetFormatPr defaultRowHeight="15"/>
  <cols>
    <col min="1" max="1" width="24.42578125" bestFit="1" customWidth="1"/>
    <col min="2" max="2" width="50.140625" bestFit="1" customWidth="1"/>
    <col min="3" max="3" width="12.140625" bestFit="1" customWidth="1"/>
    <col min="5" max="5" width="48.85546875" customWidth="1"/>
    <col min="6" max="6" width="11.85546875" bestFit="1" customWidth="1"/>
    <col min="11" max="11" width="11.28515625" bestFit="1" customWidth="1"/>
    <col min="15" max="15" width="13.28515625" bestFit="1" customWidth="1"/>
    <col min="17" max="17" width="12.140625" bestFit="1" customWidth="1"/>
    <col min="20" max="20" width="13.5703125" bestFit="1" customWidth="1"/>
  </cols>
  <sheetData>
    <row r="1" spans="1:11">
      <c r="A1" s="10" t="s">
        <v>40</v>
      </c>
      <c r="B1" s="84" t="s">
        <v>20</v>
      </c>
      <c r="C1" s="84"/>
      <c r="D1" s="84"/>
      <c r="E1" s="85" t="s">
        <v>19</v>
      </c>
      <c r="F1" s="85"/>
      <c r="G1" s="85"/>
      <c r="J1" s="12"/>
    </row>
    <row r="2" spans="1:11">
      <c r="A2" s="5" t="s">
        <v>17</v>
      </c>
      <c r="B2" s="5" t="s">
        <v>18</v>
      </c>
      <c r="C2" s="86" t="s">
        <v>0</v>
      </c>
      <c r="D2" s="86"/>
      <c r="E2" s="5" t="s">
        <v>18</v>
      </c>
      <c r="F2" s="86" t="s">
        <v>0</v>
      </c>
      <c r="G2" s="86"/>
      <c r="J2" s="12"/>
    </row>
    <row r="3" spans="1:11">
      <c r="A3" s="6"/>
      <c r="B3" s="6"/>
      <c r="C3" s="7" t="s">
        <v>8</v>
      </c>
      <c r="D3" s="7" t="s">
        <v>0</v>
      </c>
      <c r="E3" s="6"/>
      <c r="F3" s="7" t="s">
        <v>9</v>
      </c>
      <c r="G3" s="7" t="s">
        <v>0</v>
      </c>
      <c r="I3" s="39"/>
      <c r="J3" s="11" t="s">
        <v>86</v>
      </c>
      <c r="K3" s="11" t="s">
        <v>87</v>
      </c>
    </row>
    <row r="4" spans="1:11" ht="17.25">
      <c r="A4" s="1" t="s">
        <v>53</v>
      </c>
      <c r="B4" s="1" t="s">
        <v>122</v>
      </c>
      <c r="C4" s="2" t="s">
        <v>21</v>
      </c>
      <c r="D4" s="8">
        <v>1.48</v>
      </c>
      <c r="E4" s="1" t="s">
        <v>95</v>
      </c>
      <c r="F4" s="2" t="s">
        <v>21</v>
      </c>
      <c r="G4" s="1">
        <v>0.23</v>
      </c>
      <c r="I4" s="12"/>
      <c r="J4" s="12"/>
    </row>
    <row r="5" spans="1:11" ht="17.25">
      <c r="A5" s="1" t="s">
        <v>5</v>
      </c>
      <c r="B5" s="1" t="s">
        <v>123</v>
      </c>
      <c r="C5" s="2" t="s">
        <v>21</v>
      </c>
      <c r="D5" s="8">
        <v>4.9000000000000004</v>
      </c>
      <c r="E5" s="1" t="s">
        <v>96</v>
      </c>
      <c r="F5" s="2" t="s">
        <v>21</v>
      </c>
      <c r="G5" s="1">
        <v>1.8</v>
      </c>
      <c r="J5" s="12"/>
    </row>
    <row r="6" spans="1:11">
      <c r="A6" s="1" t="s">
        <v>6</v>
      </c>
      <c r="B6" s="1" t="s">
        <v>11</v>
      </c>
      <c r="C6" s="2" t="s">
        <v>16</v>
      </c>
      <c r="D6" s="8">
        <v>0.85</v>
      </c>
      <c r="E6" s="1" t="s">
        <v>97</v>
      </c>
      <c r="F6" s="2" t="s">
        <v>16</v>
      </c>
      <c r="G6" s="1">
        <v>0.6</v>
      </c>
      <c r="J6" s="12"/>
    </row>
    <row r="7" spans="1:11" ht="17.25">
      <c r="A7" s="1" t="s">
        <v>7</v>
      </c>
      <c r="B7" s="1" t="s">
        <v>124</v>
      </c>
      <c r="C7" s="2" t="s">
        <v>21</v>
      </c>
      <c r="D7" s="8">
        <v>1.8</v>
      </c>
      <c r="E7" s="1"/>
      <c r="F7" s="2" t="s">
        <v>21</v>
      </c>
      <c r="G7" s="1"/>
      <c r="J7" s="12"/>
    </row>
    <row r="8" spans="1:11" ht="17.25">
      <c r="A8" s="1" t="s">
        <v>24</v>
      </c>
      <c r="B8" s="1" t="s">
        <v>126</v>
      </c>
      <c r="C8" s="2" t="s">
        <v>21</v>
      </c>
      <c r="D8" s="8">
        <v>2.66</v>
      </c>
      <c r="F8" s="2" t="s">
        <v>21</v>
      </c>
      <c r="G8" s="1"/>
      <c r="J8" s="12"/>
    </row>
    <row r="9" spans="1:11" ht="17.25">
      <c r="A9" s="1" t="s">
        <v>125</v>
      </c>
      <c r="B9" s="1" t="s">
        <v>126</v>
      </c>
      <c r="C9" s="2" t="s">
        <v>21</v>
      </c>
      <c r="D9" s="8">
        <v>1.95</v>
      </c>
      <c r="E9" s="1"/>
      <c r="F9" s="2" t="s">
        <v>21</v>
      </c>
      <c r="G9" s="1"/>
      <c r="J9" s="12"/>
    </row>
    <row r="10" spans="1:11" ht="30">
      <c r="A10" s="9" t="s">
        <v>1</v>
      </c>
      <c r="B10" s="3" t="s">
        <v>12</v>
      </c>
      <c r="C10" s="2" t="s">
        <v>22</v>
      </c>
      <c r="D10" s="8">
        <v>1.95</v>
      </c>
      <c r="E10" s="1"/>
      <c r="F10" s="2" t="s">
        <v>22</v>
      </c>
      <c r="G10" s="1"/>
      <c r="J10" s="12"/>
    </row>
    <row r="11" spans="1:11" ht="30">
      <c r="A11" s="9" t="s">
        <v>2</v>
      </c>
      <c r="B11" s="3" t="s">
        <v>13</v>
      </c>
      <c r="C11" s="2" t="s">
        <v>23</v>
      </c>
      <c r="D11" s="8">
        <v>1.71</v>
      </c>
      <c r="E11" s="1"/>
      <c r="F11" s="2" t="s">
        <v>23</v>
      </c>
      <c r="G11" s="1"/>
      <c r="J11" s="12"/>
    </row>
    <row r="12" spans="1:11">
      <c r="A12" s="1" t="s">
        <v>3</v>
      </c>
      <c r="B12" s="1"/>
      <c r="C12" s="2" t="s">
        <v>14</v>
      </c>
      <c r="D12" s="8" t="s">
        <v>15</v>
      </c>
      <c r="E12" s="1"/>
      <c r="F12" s="2" t="s">
        <v>14</v>
      </c>
      <c r="G12" s="1" t="s">
        <v>112</v>
      </c>
      <c r="J12" s="12"/>
    </row>
    <row r="13" spans="1:11">
      <c r="A13" s="1" t="s">
        <v>4</v>
      </c>
      <c r="B13" s="1"/>
      <c r="C13" s="1"/>
      <c r="D13" s="8"/>
      <c r="E13" s="1"/>
      <c r="F13" s="1"/>
      <c r="G13" s="1"/>
      <c r="J13" s="12"/>
    </row>
    <row r="14" spans="1:11">
      <c r="A14" s="4"/>
      <c r="B14" s="4"/>
      <c r="C14" s="4"/>
      <c r="D14" s="4"/>
      <c r="E14" s="4"/>
      <c r="F14" s="4"/>
      <c r="G14" s="4"/>
      <c r="J14" s="12"/>
    </row>
    <row r="15" spans="1:11">
      <c r="A15" s="18"/>
      <c r="J15" s="12"/>
    </row>
    <row r="16" spans="1:11">
      <c r="A16" s="36"/>
      <c r="B16" s="36"/>
      <c r="C16" s="36"/>
      <c r="D16" s="36"/>
      <c r="E16" s="36"/>
      <c r="F16" s="36"/>
    </row>
    <row r="17" spans="1:7">
      <c r="A17" s="19"/>
      <c r="B17" s="21"/>
      <c r="C17" s="22"/>
      <c r="D17" s="21"/>
      <c r="E17" s="32"/>
      <c r="F17" s="29"/>
      <c r="G17" s="31"/>
    </row>
    <row r="18" spans="1:7">
      <c r="A18" s="19"/>
      <c r="B18" s="21"/>
      <c r="C18" s="22"/>
      <c r="D18" s="21"/>
      <c r="E18" s="32"/>
      <c r="F18" s="28"/>
      <c r="G18" s="31"/>
    </row>
    <row r="19" spans="1:7">
      <c r="A19" s="19"/>
      <c r="B19" s="21"/>
      <c r="C19" s="22"/>
      <c r="D19" s="21"/>
      <c r="E19" s="32"/>
      <c r="F19" s="28"/>
      <c r="G19" s="31"/>
    </row>
    <row r="20" spans="1:7">
      <c r="A20" s="20"/>
      <c r="B20" s="21"/>
      <c r="C20" s="23"/>
      <c r="D20" s="24"/>
      <c r="E20" s="33"/>
      <c r="F20" s="28"/>
      <c r="G20" s="31"/>
    </row>
    <row r="21" spans="1:7">
      <c r="A21" s="20"/>
      <c r="B21" s="21"/>
      <c r="C21" s="23"/>
      <c r="D21" s="24"/>
      <c r="E21" s="32"/>
      <c r="F21" s="28"/>
      <c r="G21" s="31"/>
    </row>
    <row r="22" spans="1:7">
      <c r="A22" s="20"/>
      <c r="B22" s="21"/>
      <c r="C22" s="22"/>
      <c r="D22" s="21"/>
      <c r="E22" s="32"/>
      <c r="F22" s="29"/>
      <c r="G22" s="31"/>
    </row>
    <row r="23" spans="1:7">
      <c r="A23" s="20"/>
      <c r="B23" s="24"/>
      <c r="C23" s="23"/>
      <c r="D23" s="24"/>
      <c r="E23" s="32"/>
      <c r="F23" s="28"/>
      <c r="G23" s="31"/>
    </row>
    <row r="24" spans="1:7">
      <c r="A24" s="20"/>
      <c r="B24" s="24"/>
      <c r="C24" s="23"/>
      <c r="D24" s="24"/>
      <c r="E24" s="33"/>
      <c r="F24" s="30"/>
      <c r="G24" s="31"/>
    </row>
    <row r="25" spans="1:7">
      <c r="A25" s="20"/>
      <c r="B25" s="24"/>
      <c r="C25" s="23"/>
      <c r="D25" s="24"/>
      <c r="E25" s="33"/>
      <c r="F25" s="30"/>
      <c r="G25" s="31"/>
    </row>
    <row r="26" spans="1:7">
      <c r="A26" s="20"/>
      <c r="B26" s="24"/>
      <c r="C26" s="23"/>
      <c r="D26" s="24"/>
      <c r="E26" s="32"/>
      <c r="F26" s="28"/>
      <c r="G26" s="31"/>
    </row>
    <row r="27" spans="1:7">
      <c r="A27" s="20"/>
      <c r="B27" s="24"/>
      <c r="C27" s="23"/>
      <c r="D27" s="21"/>
      <c r="E27" s="32"/>
      <c r="F27" s="29"/>
      <c r="G27" s="31"/>
    </row>
    <row r="28" spans="1:7">
      <c r="A28" s="20"/>
      <c r="B28" s="24"/>
      <c r="C28" s="23"/>
      <c r="D28" s="24"/>
      <c r="E28" s="32"/>
      <c r="F28" s="28"/>
      <c r="G28" s="31"/>
    </row>
    <row r="29" spans="1:7">
      <c r="A29" s="20"/>
      <c r="B29" s="24"/>
      <c r="C29" s="23"/>
      <c r="D29" s="21"/>
      <c r="E29" s="32"/>
      <c r="F29" s="29"/>
      <c r="G29" s="31"/>
    </row>
    <row r="30" spans="1:7">
      <c r="A30" s="26"/>
      <c r="B30" s="25"/>
      <c r="C30" s="23"/>
      <c r="D30" s="21"/>
      <c r="E30" s="32"/>
      <c r="F30" s="28"/>
      <c r="G30" s="31"/>
    </row>
    <row r="31" spans="1:7">
      <c r="A31" s="26"/>
      <c r="B31" s="25"/>
      <c r="C31" s="23"/>
      <c r="D31" s="21"/>
      <c r="E31" s="32"/>
      <c r="F31" s="28"/>
      <c r="G31" s="31"/>
    </row>
    <row r="32" spans="1:7">
      <c r="A32" s="26"/>
      <c r="B32" s="25"/>
      <c r="C32" s="23"/>
      <c r="D32" s="21"/>
      <c r="E32" s="32"/>
      <c r="F32" s="28"/>
      <c r="G32" s="31"/>
    </row>
    <row r="33" spans="1:7">
      <c r="A33" s="27"/>
      <c r="B33" s="25"/>
      <c r="C33" s="22"/>
      <c r="D33" s="21"/>
      <c r="E33" s="32"/>
      <c r="F33" s="28"/>
      <c r="G33" s="31"/>
    </row>
    <row r="35" spans="1:7">
      <c r="A35" s="34"/>
      <c r="B35" s="1"/>
      <c r="C35" s="37"/>
      <c r="D35" s="1"/>
      <c r="E35" s="1"/>
      <c r="F35" s="35"/>
    </row>
  </sheetData>
  <mergeCells count="4">
    <mergeCell ref="B1:D1"/>
    <mergeCell ref="E1:G1"/>
    <mergeCell ref="C2:D2"/>
    <mergeCell ref="F2:G2"/>
  </mergeCells>
  <phoneticPr fontId="7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BDBFB0-F5CF-45FC-BF62-15B0B1962D93}">
  <sheetPr>
    <tabColor theme="9" tint="-0.499984740745262"/>
  </sheetPr>
  <dimension ref="A1:T39"/>
  <sheetViews>
    <sheetView topLeftCell="A7" zoomScale="90" zoomScaleNormal="90" workbookViewId="0">
      <selection activeCell="A16" sqref="A16:F34"/>
    </sheetView>
  </sheetViews>
  <sheetFormatPr defaultRowHeight="15"/>
  <cols>
    <col min="1" max="1" width="24.42578125" bestFit="1" customWidth="1"/>
    <col min="2" max="2" width="50.140625" bestFit="1" customWidth="1"/>
    <col min="3" max="3" width="12.140625" bestFit="1" customWidth="1"/>
    <col min="5" max="5" width="40.85546875" customWidth="1"/>
    <col min="6" max="6" width="11.85546875" bestFit="1" customWidth="1"/>
    <col min="11" max="11" width="12.28515625" bestFit="1" customWidth="1"/>
    <col min="12" max="12" width="10.28515625" bestFit="1" customWidth="1"/>
    <col min="13" max="13" width="14.5703125" bestFit="1" customWidth="1"/>
    <col min="14" max="14" width="12.42578125" customWidth="1"/>
    <col min="17" max="17" width="13.5703125" bestFit="1" customWidth="1"/>
    <col min="20" max="20" width="15.140625" bestFit="1" customWidth="1"/>
  </cols>
  <sheetData>
    <row r="1" spans="1:20">
      <c r="A1" s="10" t="s">
        <v>41</v>
      </c>
      <c r="B1" s="84" t="s">
        <v>20</v>
      </c>
      <c r="C1" s="84"/>
      <c r="D1" s="84"/>
      <c r="E1" s="85" t="s">
        <v>19</v>
      </c>
      <c r="F1" s="85"/>
      <c r="G1" s="85"/>
      <c r="J1" s="12"/>
    </row>
    <row r="2" spans="1:20">
      <c r="A2" s="5" t="s">
        <v>17</v>
      </c>
      <c r="B2" s="5" t="s">
        <v>18</v>
      </c>
      <c r="C2" s="86" t="s">
        <v>0</v>
      </c>
      <c r="D2" s="86"/>
      <c r="E2" s="5" t="s">
        <v>18</v>
      </c>
      <c r="F2" s="86" t="s">
        <v>0</v>
      </c>
      <c r="G2" s="86"/>
      <c r="J2" s="12"/>
    </row>
    <row r="3" spans="1:20">
      <c r="A3" s="6"/>
      <c r="B3" s="6"/>
      <c r="C3" s="7" t="s">
        <v>8</v>
      </c>
      <c r="D3" s="7" t="s">
        <v>0</v>
      </c>
      <c r="E3" s="6"/>
      <c r="F3" s="7" t="s">
        <v>9</v>
      </c>
      <c r="G3" s="7" t="s">
        <v>0</v>
      </c>
      <c r="I3" s="17"/>
      <c r="J3" s="11" t="s">
        <v>86</v>
      </c>
      <c r="K3" s="11" t="s">
        <v>87</v>
      </c>
    </row>
    <row r="4" spans="1:20" ht="17.25">
      <c r="A4" s="9" t="s">
        <v>143</v>
      </c>
      <c r="B4" s="3" t="s">
        <v>127</v>
      </c>
      <c r="C4" s="2" t="s">
        <v>21</v>
      </c>
      <c r="D4" s="8">
        <v>1.48</v>
      </c>
      <c r="E4" s="1" t="s">
        <v>107</v>
      </c>
      <c r="F4" s="2" t="s">
        <v>21</v>
      </c>
      <c r="G4" s="1">
        <v>0.23</v>
      </c>
      <c r="I4" s="12"/>
      <c r="J4" s="12" t="e">
        <f>D17+#REF!+D19+D20+#REF!</f>
        <v>#REF!</v>
      </c>
      <c r="K4">
        <f>D19+D20</f>
        <v>54.02</v>
      </c>
    </row>
    <row r="5" spans="1:20" ht="30">
      <c r="A5" s="1" t="s">
        <v>5</v>
      </c>
      <c r="B5" s="78" t="s">
        <v>148</v>
      </c>
      <c r="C5" s="2" t="s">
        <v>21</v>
      </c>
      <c r="D5" s="8">
        <v>4.9000000000000004</v>
      </c>
      <c r="E5" s="79" t="s">
        <v>149</v>
      </c>
      <c r="F5" s="2" t="s">
        <v>21</v>
      </c>
      <c r="G5" s="1">
        <v>1.29</v>
      </c>
      <c r="J5" s="12">
        <f>D18+D21+D22+D23+D24+D25+D27+D26</f>
        <v>582.28999999999985</v>
      </c>
      <c r="K5">
        <f>D21+D24+D23+D26</f>
        <v>500.33</v>
      </c>
    </row>
    <row r="6" spans="1:20" ht="17.25">
      <c r="A6" s="1" t="s">
        <v>7</v>
      </c>
      <c r="B6" s="1" t="s">
        <v>128</v>
      </c>
      <c r="C6" s="2" t="s">
        <v>21</v>
      </c>
      <c r="D6" s="8">
        <v>1.8</v>
      </c>
      <c r="E6" s="1" t="s">
        <v>150</v>
      </c>
      <c r="F6" s="2" t="s">
        <v>21</v>
      </c>
      <c r="G6" s="1"/>
      <c r="J6" s="12"/>
    </row>
    <row r="7" spans="1:20" ht="17.25">
      <c r="A7" s="9" t="s">
        <v>24</v>
      </c>
      <c r="B7" s="3" t="s">
        <v>129</v>
      </c>
      <c r="C7" s="2" t="s">
        <v>21</v>
      </c>
      <c r="D7" s="8">
        <v>1.65</v>
      </c>
      <c r="E7" s="1" t="s">
        <v>152</v>
      </c>
      <c r="F7" s="2" t="s">
        <v>21</v>
      </c>
      <c r="G7" s="1">
        <v>1.1910000000000001</v>
      </c>
      <c r="J7" s="12"/>
    </row>
    <row r="8" spans="1:20" ht="17.25">
      <c r="A8" s="9" t="s">
        <v>25</v>
      </c>
      <c r="B8" s="3" t="s">
        <v>129</v>
      </c>
      <c r="C8" s="2" t="s">
        <v>21</v>
      </c>
      <c r="D8" s="8">
        <v>1.3</v>
      </c>
      <c r="E8" s="1" t="s">
        <v>151</v>
      </c>
      <c r="F8" s="2" t="s">
        <v>21</v>
      </c>
      <c r="G8" s="1">
        <v>0.23300000000000001</v>
      </c>
      <c r="J8" s="12"/>
    </row>
    <row r="9" spans="1:20" ht="30">
      <c r="A9" s="9" t="s">
        <v>1</v>
      </c>
      <c r="B9" s="3" t="s">
        <v>29</v>
      </c>
      <c r="C9" s="2" t="s">
        <v>22</v>
      </c>
      <c r="D9" s="8">
        <v>1.95</v>
      </c>
      <c r="E9" s="1"/>
      <c r="F9" s="2" t="s">
        <v>22</v>
      </c>
      <c r="G9" s="1"/>
      <c r="J9" s="12"/>
    </row>
    <row r="10" spans="1:20" ht="17.25" customHeight="1">
      <c r="A10" s="9" t="s">
        <v>2</v>
      </c>
      <c r="B10" s="3" t="s">
        <v>30</v>
      </c>
      <c r="C10" s="2" t="s">
        <v>23</v>
      </c>
      <c r="D10" s="8">
        <v>1.71</v>
      </c>
      <c r="E10" s="1"/>
      <c r="F10" s="2" t="s">
        <v>23</v>
      </c>
      <c r="G10" s="1"/>
      <c r="J10" s="12"/>
    </row>
    <row r="11" spans="1:20">
      <c r="A11" s="1" t="s">
        <v>3</v>
      </c>
      <c r="B11" s="1"/>
      <c r="C11" s="2" t="s">
        <v>14</v>
      </c>
      <c r="D11" s="8" t="s">
        <v>31</v>
      </c>
      <c r="E11" s="1"/>
      <c r="F11" s="2" t="s">
        <v>14</v>
      </c>
      <c r="G11" s="1"/>
      <c r="J11" s="12"/>
    </row>
    <row r="12" spans="1:20">
      <c r="A12" s="1" t="s">
        <v>4</v>
      </c>
      <c r="B12" s="1"/>
      <c r="C12" s="1"/>
      <c r="D12" s="8"/>
      <c r="E12" s="1"/>
      <c r="F12" s="1"/>
      <c r="G12" s="1"/>
      <c r="J12" s="12"/>
      <c r="K12" s="13"/>
      <c r="L12" s="12"/>
      <c r="M12" s="12"/>
      <c r="N12" s="12"/>
      <c r="O12" s="12"/>
      <c r="P12" s="12"/>
      <c r="Q12" s="12"/>
      <c r="R12" s="12"/>
      <c r="S12" s="12"/>
      <c r="T12" s="12"/>
    </row>
    <row r="13" spans="1:20">
      <c r="A13" s="4"/>
      <c r="B13" s="4"/>
      <c r="C13" s="4"/>
      <c r="D13" s="4"/>
      <c r="E13" s="4"/>
      <c r="F13" s="4"/>
      <c r="G13" s="4"/>
      <c r="J13" s="12"/>
      <c r="K13" s="13"/>
      <c r="L13" s="12"/>
      <c r="M13" s="12"/>
      <c r="N13" s="12"/>
      <c r="O13" s="12"/>
      <c r="P13" s="12"/>
      <c r="Q13" s="12"/>
      <c r="R13" s="12"/>
      <c r="S13" s="12"/>
      <c r="T13" s="12"/>
    </row>
    <row r="14" spans="1:20">
      <c r="J14" s="12"/>
      <c r="K14" s="13"/>
      <c r="L14" s="12"/>
      <c r="M14" s="12"/>
      <c r="N14" s="12"/>
      <c r="O14" s="12"/>
      <c r="P14" s="12"/>
      <c r="Q14" s="12"/>
      <c r="R14" s="12"/>
      <c r="S14" s="12"/>
      <c r="T14" s="12"/>
    </row>
    <row r="15" spans="1:20">
      <c r="A15" s="18" t="s">
        <v>144</v>
      </c>
      <c r="J15" s="12"/>
      <c r="K15" s="13"/>
      <c r="L15" s="12"/>
      <c r="M15" s="12"/>
      <c r="N15" s="12"/>
      <c r="O15" s="12"/>
      <c r="P15" s="12"/>
      <c r="Q15" s="12"/>
      <c r="R15" s="12"/>
      <c r="S15" s="12"/>
      <c r="T15" s="12"/>
    </row>
    <row r="16" spans="1:20">
      <c r="A16" s="36" t="s">
        <v>48</v>
      </c>
      <c r="B16" s="36" t="s">
        <v>49</v>
      </c>
      <c r="C16" s="36" t="s">
        <v>54</v>
      </c>
      <c r="D16" s="36" t="s">
        <v>50</v>
      </c>
      <c r="E16" s="36" t="s">
        <v>51</v>
      </c>
      <c r="F16" s="36" t="s">
        <v>56</v>
      </c>
    </row>
    <row r="17" spans="1:7">
      <c r="A17" s="19" t="s">
        <v>55</v>
      </c>
      <c r="B17" s="21" t="s">
        <v>57</v>
      </c>
      <c r="C17" s="22" t="s">
        <v>59</v>
      </c>
      <c r="D17" s="21">
        <v>6.74</v>
      </c>
      <c r="E17" s="32">
        <v>6.49</v>
      </c>
      <c r="F17" s="29">
        <v>0.96260000000000001</v>
      </c>
      <c r="G17" s="31">
        <f>SUM(F17)/SUM($F$17:$F$32)</f>
        <v>0.199296066252588</v>
      </c>
    </row>
    <row r="18" spans="1:7">
      <c r="A18" s="19" t="s">
        <v>62</v>
      </c>
      <c r="B18" s="21" t="s">
        <v>60</v>
      </c>
      <c r="C18" s="22" t="s">
        <v>59</v>
      </c>
      <c r="D18" s="21">
        <v>13</v>
      </c>
      <c r="E18" s="32">
        <v>12.99</v>
      </c>
      <c r="F18" s="28">
        <v>0.999</v>
      </c>
      <c r="G18" s="31">
        <f>SUM(F18)/SUM($F$17:$F$32)</f>
        <v>0.20683229813664597</v>
      </c>
    </row>
    <row r="19" spans="1:7">
      <c r="A19" s="20" t="s">
        <v>63</v>
      </c>
      <c r="B19" s="21" t="s">
        <v>64</v>
      </c>
      <c r="C19" s="23" t="s">
        <v>59</v>
      </c>
      <c r="D19" s="24">
        <v>44.96</v>
      </c>
      <c r="E19" s="33">
        <v>33.04</v>
      </c>
      <c r="F19" s="28"/>
      <c r="G19" s="31">
        <f>SUM(F19)/SUM($F$17:$F$32)</f>
        <v>0</v>
      </c>
    </row>
    <row r="20" spans="1:7">
      <c r="A20" s="20" t="s">
        <v>99</v>
      </c>
      <c r="B20" s="21" t="s">
        <v>93</v>
      </c>
      <c r="C20" s="23" t="s">
        <v>59</v>
      </c>
      <c r="D20" s="24">
        <v>9.06</v>
      </c>
      <c r="E20" s="32"/>
      <c r="F20" s="28"/>
      <c r="G20" s="31">
        <f>SUM(F20)/SUM($F$17:$F$32)</f>
        <v>0</v>
      </c>
    </row>
    <row r="21" spans="1:7">
      <c r="A21" s="20" t="s">
        <v>158</v>
      </c>
      <c r="B21" s="24" t="s">
        <v>153</v>
      </c>
      <c r="C21" s="23" t="s">
        <v>59</v>
      </c>
      <c r="D21" s="24">
        <v>304.89999999999998</v>
      </c>
      <c r="E21" s="32"/>
      <c r="F21" s="28"/>
      <c r="G21" s="31">
        <f>SUM(F21)/SUM($F$17:$F$32)</f>
        <v>0</v>
      </c>
    </row>
    <row r="22" spans="1:7">
      <c r="A22" s="20" t="s">
        <v>158</v>
      </c>
      <c r="B22" s="24" t="s">
        <v>159</v>
      </c>
      <c r="C22" s="23" t="s">
        <v>59</v>
      </c>
      <c r="D22" s="24">
        <v>41.66</v>
      </c>
      <c r="E22" s="33">
        <v>39.729999999999997</v>
      </c>
      <c r="F22" s="30">
        <v>0.95609999999999995</v>
      </c>
      <c r="G22" s="31">
        <f>SUM(F22)/SUM($F$17:$F$32)</f>
        <v>0.19795031055900619</v>
      </c>
    </row>
    <row r="23" spans="1:7">
      <c r="A23" s="20" t="s">
        <v>154</v>
      </c>
      <c r="B23" s="24" t="s">
        <v>155</v>
      </c>
      <c r="C23" s="23" t="s">
        <v>59</v>
      </c>
      <c r="D23" s="24">
        <v>58.08</v>
      </c>
      <c r="E23" s="33"/>
      <c r="F23" s="30"/>
      <c r="G23" s="31"/>
    </row>
    <row r="24" spans="1:7">
      <c r="A24" s="20" t="s">
        <v>67</v>
      </c>
      <c r="B24" s="24" t="s">
        <v>68</v>
      </c>
      <c r="C24" s="23" t="s">
        <v>59</v>
      </c>
      <c r="D24" s="24">
        <v>117</v>
      </c>
      <c r="E24" s="32"/>
      <c r="F24" s="28"/>
      <c r="G24" s="31">
        <f>SUM(F24)/SUM($F$17:$F$32)</f>
        <v>0</v>
      </c>
    </row>
    <row r="25" spans="1:7">
      <c r="A25" s="20" t="s">
        <v>71</v>
      </c>
      <c r="B25" s="24" t="s">
        <v>72</v>
      </c>
      <c r="C25" s="23" t="s">
        <v>59</v>
      </c>
      <c r="D25" s="21">
        <v>20.149999999999999</v>
      </c>
      <c r="E25" s="32">
        <v>18.489999999999998</v>
      </c>
      <c r="F25" s="29">
        <v>0.91749999999999998</v>
      </c>
      <c r="G25" s="31">
        <f>SUM(F25)/SUM($F$17:$F$32)</f>
        <v>0.18995859213250518</v>
      </c>
    </row>
    <row r="26" spans="1:7">
      <c r="A26" s="20" t="s">
        <v>69</v>
      </c>
      <c r="B26" s="24" t="s">
        <v>70</v>
      </c>
      <c r="C26" s="23" t="s">
        <v>59</v>
      </c>
      <c r="D26" s="24">
        <v>20.350000000000001</v>
      </c>
      <c r="E26" s="32"/>
      <c r="F26" s="28"/>
      <c r="G26" s="31">
        <f>SUM(F26)/SUM($F$17:$F$32)</f>
        <v>0</v>
      </c>
    </row>
    <row r="27" spans="1:7">
      <c r="A27" s="20" t="s">
        <v>74</v>
      </c>
      <c r="B27" s="24" t="s">
        <v>73</v>
      </c>
      <c r="C27" s="23" t="s">
        <v>59</v>
      </c>
      <c r="D27" s="21">
        <v>7.15</v>
      </c>
      <c r="E27" s="32">
        <v>7.11</v>
      </c>
      <c r="F27" s="29">
        <v>0.99480000000000002</v>
      </c>
      <c r="G27" s="31">
        <f>SUM(F27)/SUM($F$17:$F$32)</f>
        <v>0.20596273291925465</v>
      </c>
    </row>
    <row r="28" spans="1:7">
      <c r="A28" s="20" t="s">
        <v>156</v>
      </c>
      <c r="B28" s="24" t="s">
        <v>157</v>
      </c>
      <c r="C28" s="23" t="s">
        <v>59</v>
      </c>
      <c r="D28" s="21">
        <v>6.59</v>
      </c>
      <c r="E28" s="32"/>
      <c r="F28" s="29"/>
      <c r="G28" s="31"/>
    </row>
    <row r="29" spans="1:7">
      <c r="A29" s="20" t="s">
        <v>161</v>
      </c>
      <c r="B29" s="24" t="s">
        <v>162</v>
      </c>
      <c r="C29" s="23" t="s">
        <v>59</v>
      </c>
      <c r="D29" s="21">
        <v>42.12</v>
      </c>
      <c r="E29" s="32">
        <v>30.2</v>
      </c>
      <c r="F29" s="29"/>
      <c r="G29" s="31"/>
    </row>
    <row r="30" spans="1:7">
      <c r="A30" s="26" t="s">
        <v>75</v>
      </c>
      <c r="B30" s="25" t="s">
        <v>83</v>
      </c>
      <c r="C30" s="23" t="s">
        <v>59</v>
      </c>
      <c r="D30" s="21">
        <v>9.4700000000000006</v>
      </c>
      <c r="E30" s="32"/>
      <c r="F30" s="28"/>
      <c r="G30" s="31">
        <f>SUM(F30)/SUM($F$17:$F$32)</f>
        <v>0</v>
      </c>
    </row>
    <row r="31" spans="1:7">
      <c r="A31" s="26" t="s">
        <v>76</v>
      </c>
      <c r="B31" s="25" t="s">
        <v>84</v>
      </c>
      <c r="C31" s="23" t="s">
        <v>59</v>
      </c>
      <c r="D31" s="21">
        <v>1.62</v>
      </c>
      <c r="E31" s="32"/>
      <c r="F31" s="28"/>
      <c r="G31" s="31">
        <f>SUM(F31)/SUM($F$17:$F$32)</f>
        <v>0</v>
      </c>
    </row>
    <row r="32" spans="1:7">
      <c r="A32" s="26" t="s">
        <v>77</v>
      </c>
      <c r="B32" s="25" t="s">
        <v>78</v>
      </c>
      <c r="C32" s="23" t="s">
        <v>59</v>
      </c>
      <c r="D32" s="21">
        <v>2.97</v>
      </c>
      <c r="E32" s="32"/>
      <c r="F32" s="28"/>
      <c r="G32" s="31">
        <f>SUM(F32)/SUM($F$17:$F$32)</f>
        <v>0</v>
      </c>
    </row>
    <row r="34" spans="1:7">
      <c r="A34" s="34" t="s">
        <v>82</v>
      </c>
      <c r="B34" s="1"/>
      <c r="C34" s="37" t="s">
        <v>59</v>
      </c>
      <c r="D34" s="1">
        <f>SUM(D17:D32)</f>
        <v>705.81999999999994</v>
      </c>
      <c r="E34" s="1">
        <f>SUM(E17:E32)</f>
        <v>148.04999999999998</v>
      </c>
      <c r="F34" s="35">
        <f>SUM(G17:G32)</f>
        <v>1</v>
      </c>
    </row>
    <row r="39" spans="1:7">
      <c r="A39" s="40"/>
      <c r="B39" s="12"/>
      <c r="C39" s="12"/>
      <c r="D39" s="12"/>
      <c r="E39" s="12"/>
      <c r="F39" s="12"/>
      <c r="G39" s="12"/>
    </row>
  </sheetData>
  <mergeCells count="4">
    <mergeCell ref="B1:D1"/>
    <mergeCell ref="E1:G1"/>
    <mergeCell ref="C2:D2"/>
    <mergeCell ref="F2:G2"/>
  </mergeCells>
  <phoneticPr fontId="7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B44E8C-1079-46BB-9391-F5E21C4878E2}">
  <sheetPr>
    <tabColor theme="9" tint="-0.499984740745262"/>
  </sheetPr>
  <dimension ref="A1:W37"/>
  <sheetViews>
    <sheetView tabSelected="1" topLeftCell="A4" zoomScale="90" zoomScaleNormal="90" workbookViewId="0">
      <selection activeCell="J21" sqref="J21"/>
    </sheetView>
  </sheetViews>
  <sheetFormatPr defaultRowHeight="15"/>
  <cols>
    <col min="1" max="1" width="24.42578125" bestFit="1" customWidth="1"/>
    <col min="2" max="2" width="50.140625" bestFit="1" customWidth="1"/>
    <col min="3" max="3" width="12.140625" bestFit="1" customWidth="1"/>
    <col min="5" max="5" width="37.7109375" customWidth="1"/>
    <col min="6" max="6" width="11.85546875" bestFit="1" customWidth="1"/>
    <col min="13" max="13" width="11.28515625" bestFit="1" customWidth="1"/>
    <col min="19" max="19" width="12.140625" bestFit="1" customWidth="1"/>
    <col min="22" max="22" width="13.5703125" bestFit="1" customWidth="1"/>
  </cols>
  <sheetData>
    <row r="1" spans="1:23">
      <c r="A1" s="10" t="s">
        <v>42</v>
      </c>
      <c r="B1" s="84" t="s">
        <v>20</v>
      </c>
      <c r="C1" s="84"/>
      <c r="D1" s="84"/>
      <c r="E1" s="85" t="s">
        <v>19</v>
      </c>
      <c r="F1" s="85"/>
      <c r="G1" s="85"/>
      <c r="I1" s="77"/>
      <c r="J1" s="77"/>
      <c r="L1" s="12"/>
      <c r="M1" s="15"/>
      <c r="N1" s="16"/>
      <c r="O1" s="16"/>
      <c r="P1" s="16"/>
      <c r="Q1" s="16"/>
      <c r="R1" s="16"/>
      <c r="S1" s="16"/>
      <c r="T1" s="16"/>
      <c r="U1" s="16"/>
      <c r="V1" s="16"/>
      <c r="W1" s="14"/>
    </row>
    <row r="2" spans="1:23">
      <c r="A2" s="5" t="s">
        <v>17</v>
      </c>
      <c r="B2" s="5" t="s">
        <v>18</v>
      </c>
      <c r="C2" s="86" t="s">
        <v>0</v>
      </c>
      <c r="D2" s="86"/>
      <c r="E2" s="5" t="s">
        <v>18</v>
      </c>
      <c r="F2" s="86" t="s">
        <v>0</v>
      </c>
      <c r="G2" s="86"/>
      <c r="I2" s="76"/>
      <c r="J2" s="76"/>
      <c r="L2" s="12"/>
      <c r="M2" s="13"/>
      <c r="N2" s="16"/>
      <c r="O2" s="16"/>
      <c r="P2" s="16"/>
      <c r="Q2" s="16"/>
      <c r="R2" s="16"/>
      <c r="S2" s="16"/>
      <c r="T2" s="16"/>
      <c r="U2" s="16"/>
      <c r="V2" s="16"/>
      <c r="W2" s="14"/>
    </row>
    <row r="3" spans="1:23">
      <c r="A3" s="6"/>
      <c r="B3" s="6"/>
      <c r="C3" s="7" t="s">
        <v>8</v>
      </c>
      <c r="D3" s="7" t="s">
        <v>0</v>
      </c>
      <c r="E3" s="6"/>
      <c r="F3" s="7" t="s">
        <v>9</v>
      </c>
      <c r="G3" s="7" t="s">
        <v>0</v>
      </c>
      <c r="I3" s="17"/>
      <c r="J3" s="17"/>
      <c r="K3" s="17"/>
      <c r="L3" s="38" t="s">
        <v>86</v>
      </c>
      <c r="M3" s="11" t="s">
        <v>87</v>
      </c>
      <c r="N3" s="16"/>
      <c r="O3" s="16"/>
      <c r="P3" s="16"/>
      <c r="Q3" s="16"/>
      <c r="R3" s="16"/>
      <c r="S3" s="16"/>
      <c r="T3" s="16"/>
      <c r="U3" s="16"/>
      <c r="V3" s="16"/>
      <c r="W3" s="14"/>
    </row>
    <row r="4" spans="1:23" s="71" customFormat="1" ht="17.25">
      <c r="A4" s="68" t="s">
        <v>145</v>
      </c>
      <c r="B4" s="68" t="s">
        <v>139</v>
      </c>
      <c r="C4" s="69" t="s">
        <v>21</v>
      </c>
      <c r="D4" s="70">
        <v>1.1499999999999999</v>
      </c>
      <c r="E4" s="68" t="s">
        <v>107</v>
      </c>
      <c r="F4" s="69" t="s">
        <v>21</v>
      </c>
      <c r="G4" s="68">
        <v>0.22</v>
      </c>
      <c r="I4" s="72"/>
      <c r="J4" s="72"/>
      <c r="K4" s="72"/>
      <c r="L4" s="73">
        <f>D17+D18+D20+D21+D22</f>
        <v>222.11</v>
      </c>
      <c r="M4" s="71">
        <f>D20+D21</f>
        <v>54.02</v>
      </c>
      <c r="N4" s="72"/>
      <c r="O4" s="72"/>
      <c r="P4" s="72"/>
      <c r="Q4" s="72"/>
      <c r="R4" s="72"/>
      <c r="S4" s="72"/>
      <c r="T4" s="72"/>
      <c r="U4" s="72"/>
      <c r="V4" s="72"/>
      <c r="W4" s="74"/>
    </row>
    <row r="5" spans="1:23" ht="30">
      <c r="A5" s="1" t="s">
        <v>5</v>
      </c>
      <c r="B5" s="78" t="s">
        <v>148</v>
      </c>
      <c r="C5" s="2" t="s">
        <v>21</v>
      </c>
      <c r="D5" s="8">
        <v>4.9000000000000004</v>
      </c>
      <c r="E5" s="79" t="s">
        <v>149</v>
      </c>
      <c r="F5" s="2" t="s">
        <v>21</v>
      </c>
      <c r="G5" s="1">
        <v>1.29</v>
      </c>
      <c r="L5" s="12">
        <f>D19+D23+D24+D25+D26+D27+D29+D28</f>
        <v>582.28999999999985</v>
      </c>
      <c r="M5">
        <f>D23+D26+D25+D28</f>
        <v>500.33</v>
      </c>
      <c r="N5" s="16"/>
      <c r="O5" s="16"/>
      <c r="P5" s="16"/>
      <c r="Q5" s="16"/>
      <c r="R5" s="16"/>
      <c r="S5" s="16"/>
      <c r="T5" s="16"/>
      <c r="U5" s="16"/>
      <c r="V5" s="16"/>
      <c r="W5" s="14"/>
    </row>
    <row r="6" spans="1:23" ht="17.25">
      <c r="A6" s="1" t="s">
        <v>7</v>
      </c>
      <c r="B6" s="1" t="s">
        <v>130</v>
      </c>
      <c r="C6" s="2" t="s">
        <v>21</v>
      </c>
      <c r="D6" s="8">
        <v>2.2000000000000002</v>
      </c>
      <c r="E6" s="1" t="s">
        <v>150</v>
      </c>
      <c r="F6" s="2" t="s">
        <v>21</v>
      </c>
      <c r="G6" s="1"/>
      <c r="L6" s="12"/>
      <c r="M6" s="13"/>
      <c r="N6" s="16"/>
      <c r="O6" s="16"/>
      <c r="P6" s="16"/>
      <c r="Q6" s="16"/>
      <c r="R6" s="16"/>
      <c r="S6" s="16"/>
      <c r="T6" s="16"/>
      <c r="U6" s="16"/>
      <c r="V6" s="16"/>
      <c r="W6" s="14"/>
    </row>
    <row r="7" spans="1:23" ht="17.25">
      <c r="A7" s="9" t="s">
        <v>24</v>
      </c>
      <c r="B7" s="3" t="s">
        <v>131</v>
      </c>
      <c r="C7" s="2" t="s">
        <v>21</v>
      </c>
      <c r="D7" s="8">
        <v>1.65</v>
      </c>
      <c r="E7" s="1" t="s">
        <v>152</v>
      </c>
      <c r="F7" s="2" t="s">
        <v>21</v>
      </c>
      <c r="G7" s="1">
        <v>1.1910000000000001</v>
      </c>
      <c r="L7" s="12"/>
      <c r="M7" s="13"/>
      <c r="N7" s="16"/>
      <c r="O7" s="16"/>
      <c r="P7" s="16"/>
      <c r="Q7" s="16"/>
      <c r="R7" s="16"/>
      <c r="S7" s="16"/>
      <c r="T7" s="16"/>
      <c r="U7" s="16"/>
      <c r="V7" s="16"/>
      <c r="W7" s="14"/>
    </row>
    <row r="8" spans="1:23" ht="17.25">
      <c r="A8" s="9" t="s">
        <v>25</v>
      </c>
      <c r="B8" s="3" t="s">
        <v>131</v>
      </c>
      <c r="C8" s="2" t="s">
        <v>21</v>
      </c>
      <c r="D8" s="8">
        <v>1.3</v>
      </c>
      <c r="E8" s="1" t="s">
        <v>151</v>
      </c>
      <c r="F8" s="2" t="s">
        <v>21</v>
      </c>
      <c r="G8" s="1">
        <v>0.23300000000000001</v>
      </c>
      <c r="L8" s="12"/>
      <c r="M8" s="13"/>
      <c r="N8" s="16"/>
      <c r="O8" s="16"/>
      <c r="P8" s="16"/>
      <c r="Q8" s="16"/>
      <c r="R8" s="16"/>
      <c r="S8" s="16"/>
      <c r="T8" s="16"/>
      <c r="U8" s="16"/>
      <c r="V8" s="16"/>
      <c r="W8" s="14"/>
    </row>
    <row r="9" spans="1:23" ht="30">
      <c r="A9" s="9" t="s">
        <v>1</v>
      </c>
      <c r="B9" s="3" t="s">
        <v>12</v>
      </c>
      <c r="C9" s="2" t="s">
        <v>22</v>
      </c>
      <c r="D9" s="8">
        <v>1.97</v>
      </c>
      <c r="E9" s="1"/>
      <c r="F9" s="2" t="s">
        <v>22</v>
      </c>
      <c r="G9" s="1"/>
      <c r="L9" s="12"/>
      <c r="M9" s="13"/>
      <c r="N9" s="16"/>
      <c r="O9" s="16"/>
      <c r="P9" s="16"/>
      <c r="Q9" s="16"/>
      <c r="R9" s="16"/>
      <c r="S9" s="16"/>
      <c r="T9" s="16"/>
      <c r="U9" s="16"/>
      <c r="V9" s="16"/>
      <c r="W9" s="14"/>
    </row>
    <row r="10" spans="1:23" ht="30">
      <c r="A10" s="9" t="s">
        <v>2</v>
      </c>
      <c r="B10" s="3" t="s">
        <v>13</v>
      </c>
      <c r="C10" s="2" t="s">
        <v>23</v>
      </c>
      <c r="D10" s="8">
        <v>1.71</v>
      </c>
      <c r="E10" s="1"/>
      <c r="F10" s="2" t="s">
        <v>23</v>
      </c>
      <c r="G10" s="1"/>
      <c r="L10" s="12"/>
      <c r="M10" s="12"/>
    </row>
    <row r="11" spans="1:23">
      <c r="A11" s="1" t="s">
        <v>3</v>
      </c>
      <c r="B11" s="1"/>
      <c r="C11" s="2" t="s">
        <v>14</v>
      </c>
      <c r="D11" s="8" t="s">
        <v>31</v>
      </c>
      <c r="E11" s="1"/>
      <c r="F11" s="2" t="s">
        <v>14</v>
      </c>
      <c r="G11" s="1"/>
    </row>
    <row r="12" spans="1:23">
      <c r="A12" s="1" t="s">
        <v>4</v>
      </c>
      <c r="B12" s="1"/>
      <c r="C12" s="1"/>
      <c r="D12" s="8"/>
      <c r="E12" s="1"/>
      <c r="F12" s="1"/>
      <c r="G12" s="1"/>
    </row>
    <row r="13" spans="1:23">
      <c r="A13" s="4"/>
      <c r="B13" s="4"/>
      <c r="C13" s="4"/>
      <c r="D13" s="4"/>
      <c r="E13" s="4"/>
      <c r="F13" s="4"/>
      <c r="G13" s="4"/>
    </row>
    <row r="15" spans="1:23">
      <c r="A15" s="18" t="s">
        <v>146</v>
      </c>
    </row>
    <row r="16" spans="1:23">
      <c r="A16" s="36" t="s">
        <v>48</v>
      </c>
      <c r="B16" s="36" t="s">
        <v>49</v>
      </c>
      <c r="C16" s="36" t="s">
        <v>54</v>
      </c>
      <c r="D16" s="36" t="s">
        <v>50</v>
      </c>
      <c r="E16" s="36" t="s">
        <v>51</v>
      </c>
      <c r="F16" s="36" t="s">
        <v>56</v>
      </c>
    </row>
    <row r="17" spans="1:7">
      <c r="A17" s="89" t="s">
        <v>55</v>
      </c>
      <c r="B17" s="94" t="s">
        <v>57</v>
      </c>
      <c r="C17" s="95" t="s">
        <v>59</v>
      </c>
      <c r="D17" s="94">
        <v>6.74</v>
      </c>
      <c r="E17" s="96">
        <v>6.49</v>
      </c>
      <c r="F17" s="97">
        <v>0.96260000000000001</v>
      </c>
      <c r="G17" s="31">
        <f t="shared" ref="G17:G24" si="0">SUM(F17)/SUM($F$17:$F$35)</f>
        <v>0.14107336518451213</v>
      </c>
    </row>
    <row r="18" spans="1:7">
      <c r="A18" s="89" t="s">
        <v>61</v>
      </c>
      <c r="B18" s="94" t="s">
        <v>58</v>
      </c>
      <c r="C18" s="95" t="s">
        <v>59</v>
      </c>
      <c r="D18" s="94">
        <v>66.05</v>
      </c>
      <c r="E18" s="96">
        <v>66.05</v>
      </c>
      <c r="F18" s="98">
        <v>1</v>
      </c>
      <c r="G18" s="31">
        <f t="shared" si="0"/>
        <v>0.14655450361989625</v>
      </c>
    </row>
    <row r="19" spans="1:7">
      <c r="A19" s="89" t="s">
        <v>62</v>
      </c>
      <c r="B19" s="94" t="s">
        <v>60</v>
      </c>
      <c r="C19" s="95" t="s">
        <v>59</v>
      </c>
      <c r="D19" s="94">
        <v>13</v>
      </c>
      <c r="E19" s="96">
        <v>12.99</v>
      </c>
      <c r="F19" s="98">
        <v>0.999</v>
      </c>
      <c r="G19" s="31">
        <f t="shared" si="0"/>
        <v>0.14640794911627636</v>
      </c>
    </row>
    <row r="20" spans="1:7">
      <c r="A20" s="90" t="s">
        <v>63</v>
      </c>
      <c r="B20" s="94" t="s">
        <v>64</v>
      </c>
      <c r="C20" s="99" t="s">
        <v>59</v>
      </c>
      <c r="D20" s="100">
        <v>44.96</v>
      </c>
      <c r="E20" s="101">
        <v>33.04</v>
      </c>
      <c r="F20" s="98"/>
      <c r="G20" s="31">
        <f t="shared" si="0"/>
        <v>0</v>
      </c>
    </row>
    <row r="21" spans="1:7">
      <c r="A21" s="90" t="s">
        <v>99</v>
      </c>
      <c r="B21" s="94" t="s">
        <v>93</v>
      </c>
      <c r="C21" s="99" t="s">
        <v>59</v>
      </c>
      <c r="D21" s="100">
        <v>9.06</v>
      </c>
      <c r="E21" s="96"/>
      <c r="F21" s="98"/>
      <c r="G21" s="31">
        <f t="shared" si="0"/>
        <v>0</v>
      </c>
    </row>
    <row r="22" spans="1:7">
      <c r="A22" s="90" t="s">
        <v>65</v>
      </c>
      <c r="B22" s="94" t="s">
        <v>66</v>
      </c>
      <c r="C22" s="95" t="s">
        <v>59</v>
      </c>
      <c r="D22" s="94">
        <v>95.3</v>
      </c>
      <c r="E22" s="96">
        <v>94.67</v>
      </c>
      <c r="F22" s="97">
        <v>0.99339999999999995</v>
      </c>
      <c r="G22" s="31">
        <f t="shared" si="0"/>
        <v>0.14558724389600494</v>
      </c>
    </row>
    <row r="23" spans="1:7">
      <c r="A23" s="90" t="s">
        <v>158</v>
      </c>
      <c r="B23" s="100" t="s">
        <v>153</v>
      </c>
      <c r="C23" s="99" t="s">
        <v>59</v>
      </c>
      <c r="D23" s="100">
        <v>304.89999999999998</v>
      </c>
      <c r="E23" s="96"/>
      <c r="F23" s="98"/>
      <c r="G23" s="31">
        <f t="shared" si="0"/>
        <v>0</v>
      </c>
    </row>
    <row r="24" spans="1:7">
      <c r="A24" s="90" t="s">
        <v>160</v>
      </c>
      <c r="B24" s="100" t="s">
        <v>159</v>
      </c>
      <c r="C24" s="99" t="s">
        <v>59</v>
      </c>
      <c r="D24" s="100">
        <v>41.66</v>
      </c>
      <c r="E24" s="101">
        <v>39.729999999999997</v>
      </c>
      <c r="F24" s="102">
        <v>0.95609999999999995</v>
      </c>
      <c r="G24" s="31">
        <f t="shared" si="0"/>
        <v>0.1401207609109828</v>
      </c>
    </row>
    <row r="25" spans="1:7">
      <c r="A25" s="90" t="s">
        <v>154</v>
      </c>
      <c r="B25" s="100" t="s">
        <v>155</v>
      </c>
      <c r="C25" s="99" t="s">
        <v>59</v>
      </c>
      <c r="D25" s="100">
        <v>58.08</v>
      </c>
      <c r="E25" s="101"/>
      <c r="F25" s="102"/>
      <c r="G25" s="31"/>
    </row>
    <row r="26" spans="1:7">
      <c r="A26" s="90" t="s">
        <v>67</v>
      </c>
      <c r="B26" s="100" t="s">
        <v>68</v>
      </c>
      <c r="C26" s="99" t="s">
        <v>59</v>
      </c>
      <c r="D26" s="100">
        <v>117</v>
      </c>
      <c r="E26" s="96"/>
      <c r="F26" s="98"/>
      <c r="G26" s="31">
        <f t="shared" ref="G26:G35" si="1">SUM(F26)/SUM($F$17:$F$35)</f>
        <v>0</v>
      </c>
    </row>
    <row r="27" spans="1:7">
      <c r="A27" s="90" t="s">
        <v>71</v>
      </c>
      <c r="B27" s="100" t="s">
        <v>72</v>
      </c>
      <c r="C27" s="99" t="s">
        <v>59</v>
      </c>
      <c r="D27" s="94">
        <v>20.149999999999999</v>
      </c>
      <c r="E27" s="96">
        <v>18.489999999999998</v>
      </c>
      <c r="F27" s="97">
        <v>0.91749999999999998</v>
      </c>
      <c r="G27" s="31">
        <f t="shared" si="1"/>
        <v>0.1344637570712548</v>
      </c>
    </row>
    <row r="28" spans="1:7">
      <c r="A28" s="90" t="s">
        <v>69</v>
      </c>
      <c r="B28" s="100" t="s">
        <v>70</v>
      </c>
      <c r="C28" s="99" t="s">
        <v>59</v>
      </c>
      <c r="D28" s="100">
        <v>20.350000000000001</v>
      </c>
      <c r="E28" s="96"/>
      <c r="F28" s="98"/>
      <c r="G28" s="31">
        <f t="shared" si="1"/>
        <v>0</v>
      </c>
    </row>
    <row r="29" spans="1:7">
      <c r="A29" s="90" t="s">
        <v>74</v>
      </c>
      <c r="B29" s="100" t="s">
        <v>73</v>
      </c>
      <c r="C29" s="99" t="s">
        <v>59</v>
      </c>
      <c r="D29" s="94">
        <v>7.15</v>
      </c>
      <c r="E29" s="96">
        <v>7.11</v>
      </c>
      <c r="F29" s="97">
        <v>0.99480000000000002</v>
      </c>
      <c r="G29" s="31">
        <f t="shared" si="1"/>
        <v>0.1457924202010728</v>
      </c>
    </row>
    <row r="30" spans="1:7">
      <c r="A30" s="90" t="s">
        <v>156</v>
      </c>
      <c r="B30" s="100" t="s">
        <v>157</v>
      </c>
      <c r="C30" s="99" t="s">
        <v>59</v>
      </c>
      <c r="D30" s="94">
        <v>6.59</v>
      </c>
      <c r="E30" s="96"/>
      <c r="F30" s="97"/>
      <c r="G30" s="31"/>
    </row>
    <row r="31" spans="1:7">
      <c r="A31" s="90" t="s">
        <v>161</v>
      </c>
      <c r="B31" s="100" t="s">
        <v>162</v>
      </c>
      <c r="C31" s="99" t="s">
        <v>59</v>
      </c>
      <c r="D31" s="94">
        <v>42.12</v>
      </c>
      <c r="E31" s="96">
        <v>30.2</v>
      </c>
      <c r="F31" s="97"/>
      <c r="G31" s="31"/>
    </row>
    <row r="32" spans="1:7">
      <c r="A32" s="91" t="s">
        <v>75</v>
      </c>
      <c r="B32" s="103" t="s">
        <v>83</v>
      </c>
      <c r="C32" s="99" t="s">
        <v>59</v>
      </c>
      <c r="D32" s="94">
        <v>9.4700000000000006</v>
      </c>
      <c r="E32" s="96"/>
      <c r="F32" s="98"/>
      <c r="G32" s="31">
        <f t="shared" si="1"/>
        <v>0</v>
      </c>
    </row>
    <row r="33" spans="1:7">
      <c r="A33" s="91" t="s">
        <v>76</v>
      </c>
      <c r="B33" s="103" t="s">
        <v>84</v>
      </c>
      <c r="C33" s="99" t="s">
        <v>59</v>
      </c>
      <c r="D33" s="94">
        <v>1.62</v>
      </c>
      <c r="E33" s="96"/>
      <c r="F33" s="98"/>
      <c r="G33" s="31">
        <f t="shared" si="1"/>
        <v>0</v>
      </c>
    </row>
    <row r="34" spans="1:7">
      <c r="A34" s="91" t="s">
        <v>77</v>
      </c>
      <c r="B34" s="103" t="s">
        <v>78</v>
      </c>
      <c r="C34" s="99" t="s">
        <v>59</v>
      </c>
      <c r="D34" s="94">
        <v>2.97</v>
      </c>
      <c r="E34" s="96"/>
      <c r="F34" s="98"/>
      <c r="G34" s="31">
        <f t="shared" si="1"/>
        <v>0</v>
      </c>
    </row>
    <row r="35" spans="1:7" ht="24">
      <c r="A35" s="91" t="s">
        <v>79</v>
      </c>
      <c r="B35" s="103" t="s">
        <v>80</v>
      </c>
      <c r="C35" s="95" t="s">
        <v>81</v>
      </c>
      <c r="D35" s="94">
        <v>2.4900000000000002</v>
      </c>
      <c r="E35" s="96"/>
      <c r="F35" s="98"/>
      <c r="G35" s="31">
        <f t="shared" si="1"/>
        <v>0</v>
      </c>
    </row>
    <row r="36" spans="1:7">
      <c r="A36" s="92"/>
      <c r="B36" s="104"/>
      <c r="C36" s="104"/>
      <c r="D36" s="104"/>
      <c r="E36" s="104"/>
      <c r="F36" s="104"/>
    </row>
    <row r="37" spans="1:7">
      <c r="A37" s="93" t="s">
        <v>82</v>
      </c>
      <c r="B37" s="105"/>
      <c r="C37" s="106" t="s">
        <v>59</v>
      </c>
      <c r="D37" s="105">
        <f>SUM(D17:D35)</f>
        <v>869.66000000000008</v>
      </c>
      <c r="E37" s="105">
        <f>SUM(E17:E35)</f>
        <v>308.77</v>
      </c>
      <c r="F37" s="107">
        <f>SUM(G17:G35)</f>
        <v>1</v>
      </c>
    </row>
  </sheetData>
  <mergeCells count="4">
    <mergeCell ref="B1:D1"/>
    <mergeCell ref="E1:G1"/>
    <mergeCell ref="C2:D2"/>
    <mergeCell ref="F2:G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B0893D-AF96-4245-8362-EB02034E5A52}">
  <sheetPr>
    <tabColor rgb="FFC00000"/>
  </sheetPr>
  <dimension ref="A1:W36"/>
  <sheetViews>
    <sheetView zoomScale="80" zoomScaleNormal="80" workbookViewId="0">
      <selection activeCell="A16" sqref="A16:G36"/>
    </sheetView>
  </sheetViews>
  <sheetFormatPr defaultRowHeight="15"/>
  <cols>
    <col min="1" max="1" width="24.42578125" bestFit="1" customWidth="1"/>
    <col min="2" max="2" width="50.140625" bestFit="1" customWidth="1"/>
    <col min="3" max="3" width="12.140625" bestFit="1" customWidth="1"/>
    <col min="5" max="5" width="41.5703125" bestFit="1" customWidth="1"/>
    <col min="6" max="6" width="11.85546875" bestFit="1" customWidth="1"/>
    <col min="17" max="17" width="14.5703125" bestFit="1" customWidth="1"/>
    <col min="19" max="19" width="13.5703125" bestFit="1" customWidth="1"/>
    <col min="20" max="20" width="12.85546875" bestFit="1" customWidth="1"/>
    <col min="22" max="22" width="15.140625" bestFit="1" customWidth="1"/>
  </cols>
  <sheetData>
    <row r="1" spans="1:23">
      <c r="A1" s="10" t="s">
        <v>43</v>
      </c>
      <c r="B1" s="84" t="s">
        <v>20</v>
      </c>
      <c r="C1" s="84"/>
      <c r="D1" s="84"/>
      <c r="E1" s="85" t="s">
        <v>19</v>
      </c>
      <c r="F1" s="85"/>
      <c r="G1" s="85"/>
      <c r="I1" s="87" t="s">
        <v>44</v>
      </c>
      <c r="J1" s="87"/>
      <c r="L1" s="16"/>
      <c r="M1" s="15"/>
      <c r="N1" s="16"/>
      <c r="O1" s="16"/>
      <c r="P1" s="16"/>
      <c r="Q1" s="16"/>
      <c r="R1" s="16"/>
      <c r="S1" s="16"/>
      <c r="T1" s="16"/>
      <c r="U1" s="16"/>
      <c r="V1" s="16"/>
      <c r="W1" s="12"/>
    </row>
    <row r="2" spans="1:23">
      <c r="A2" s="5" t="s">
        <v>17</v>
      </c>
      <c r="B2" s="5" t="s">
        <v>18</v>
      </c>
      <c r="C2" s="86" t="s">
        <v>0</v>
      </c>
      <c r="D2" s="86"/>
      <c r="E2" s="5" t="s">
        <v>18</v>
      </c>
      <c r="F2" s="86" t="s">
        <v>0</v>
      </c>
      <c r="G2" s="86"/>
      <c r="I2" s="88" t="s">
        <v>45</v>
      </c>
      <c r="J2" s="88"/>
      <c r="L2" s="16"/>
      <c r="M2" s="13"/>
      <c r="N2" s="16"/>
      <c r="O2" s="16"/>
      <c r="P2" s="16"/>
      <c r="Q2" s="16"/>
      <c r="R2" s="16"/>
      <c r="S2" s="16"/>
      <c r="T2" s="16"/>
      <c r="U2" s="16"/>
      <c r="V2" s="16"/>
    </row>
    <row r="3" spans="1:23">
      <c r="A3" s="6"/>
      <c r="B3" s="6"/>
      <c r="C3" s="7" t="s">
        <v>8</v>
      </c>
      <c r="D3" s="7" t="s">
        <v>0</v>
      </c>
      <c r="E3" s="6"/>
      <c r="F3" s="7" t="s">
        <v>9</v>
      </c>
      <c r="G3" s="7" t="s">
        <v>0</v>
      </c>
      <c r="I3" s="11" t="s">
        <v>46</v>
      </c>
      <c r="J3" s="11" t="s">
        <v>47</v>
      </c>
      <c r="K3" s="39"/>
      <c r="L3" s="38" t="s">
        <v>86</v>
      </c>
      <c r="M3" s="11" t="s">
        <v>87</v>
      </c>
      <c r="N3" s="16"/>
      <c r="O3" s="16"/>
      <c r="P3" s="16"/>
      <c r="Q3" s="16"/>
      <c r="R3" s="16"/>
      <c r="S3" s="16"/>
      <c r="T3" s="16"/>
      <c r="U3" s="16"/>
      <c r="V3" s="16"/>
    </row>
    <row r="4" spans="1:23" s="71" customFormat="1" ht="30">
      <c r="A4" s="68" t="s">
        <v>147</v>
      </c>
      <c r="B4" s="67" t="s">
        <v>140</v>
      </c>
      <c r="C4" s="69" t="s">
        <v>21</v>
      </c>
      <c r="D4" s="70">
        <v>0.8</v>
      </c>
      <c r="E4" s="68" t="s">
        <v>105</v>
      </c>
      <c r="F4" s="69" t="s">
        <v>21</v>
      </c>
      <c r="G4" s="68">
        <v>0.23</v>
      </c>
      <c r="I4" s="71">
        <v>0.78</v>
      </c>
      <c r="J4" s="71">
        <v>0.76</v>
      </c>
      <c r="K4" s="73"/>
      <c r="L4" s="73">
        <f>D18+D19+D21+D22+D23</f>
        <v>0</v>
      </c>
      <c r="M4" s="71">
        <f>D21+D22</f>
        <v>0</v>
      </c>
      <c r="N4" s="72"/>
      <c r="O4" s="72"/>
      <c r="P4" s="72"/>
      <c r="Q4" s="72"/>
      <c r="R4" s="72"/>
      <c r="S4" s="72"/>
      <c r="T4" s="72"/>
      <c r="U4" s="72"/>
      <c r="V4" s="72"/>
    </row>
    <row r="5" spans="1:23" ht="17.25">
      <c r="A5" s="1" t="s">
        <v>5</v>
      </c>
      <c r="B5" s="1" t="s">
        <v>132</v>
      </c>
      <c r="C5" s="2" t="s">
        <v>21</v>
      </c>
      <c r="D5" s="8">
        <v>3.7</v>
      </c>
      <c r="E5" s="1" t="s">
        <v>106</v>
      </c>
      <c r="F5" s="2" t="s">
        <v>21</v>
      </c>
      <c r="G5" s="1"/>
      <c r="L5" s="12">
        <f>D20+D24+D25+D26+D27+D28+D30+D29</f>
        <v>0</v>
      </c>
      <c r="M5">
        <f>D24+D27+D26+D29</f>
        <v>0</v>
      </c>
      <c r="N5" s="16"/>
      <c r="O5" s="16"/>
      <c r="P5" s="16"/>
      <c r="Q5" s="16"/>
      <c r="R5" s="16"/>
      <c r="S5" s="16"/>
      <c r="T5" s="16"/>
      <c r="U5" s="16"/>
      <c r="V5" s="16"/>
    </row>
    <row r="6" spans="1:23">
      <c r="A6" s="1" t="s">
        <v>6</v>
      </c>
      <c r="B6" s="1" t="s">
        <v>133</v>
      </c>
      <c r="C6" s="2" t="s">
        <v>16</v>
      </c>
      <c r="D6" s="8">
        <v>0.75</v>
      </c>
      <c r="E6" s="1" t="s">
        <v>104</v>
      </c>
      <c r="F6" s="2" t="s">
        <v>16</v>
      </c>
      <c r="G6" s="1"/>
      <c r="L6" s="16"/>
      <c r="M6" s="15"/>
      <c r="N6" s="16"/>
      <c r="O6" s="16"/>
      <c r="P6" s="16"/>
      <c r="Q6" s="16"/>
      <c r="R6" s="16"/>
      <c r="S6" s="16"/>
      <c r="T6" s="16"/>
      <c r="U6" s="16"/>
      <c r="V6" s="16"/>
    </row>
    <row r="7" spans="1:23" ht="17.25">
      <c r="A7" s="1" t="s">
        <v>7</v>
      </c>
      <c r="B7" s="1" t="s">
        <v>134</v>
      </c>
      <c r="C7" s="2" t="s">
        <v>21</v>
      </c>
      <c r="D7" s="8">
        <v>2.2000000000000002</v>
      </c>
      <c r="E7" s="1"/>
      <c r="F7" s="2" t="s">
        <v>21</v>
      </c>
      <c r="G7" s="1"/>
      <c r="L7" s="16"/>
      <c r="M7" s="13"/>
      <c r="N7" s="16"/>
      <c r="O7" s="16"/>
      <c r="P7" s="16"/>
      <c r="Q7" s="16"/>
      <c r="R7" s="16"/>
      <c r="S7" s="16"/>
      <c r="T7" s="16"/>
      <c r="U7" s="16"/>
      <c r="V7" s="16"/>
    </row>
    <row r="8" spans="1:23" ht="30">
      <c r="A8" s="9" t="s">
        <v>24</v>
      </c>
      <c r="B8" s="3" t="s">
        <v>135</v>
      </c>
      <c r="C8" s="2" t="s">
        <v>21</v>
      </c>
      <c r="D8" s="8">
        <v>0.97</v>
      </c>
      <c r="E8" s="1"/>
      <c r="F8" s="2" t="s">
        <v>21</v>
      </c>
      <c r="G8" s="1"/>
      <c r="L8" s="16"/>
      <c r="M8" s="13"/>
      <c r="N8" s="16"/>
      <c r="O8" s="16"/>
      <c r="P8" s="16"/>
      <c r="Q8" s="16"/>
      <c r="R8" s="16"/>
      <c r="S8" s="16"/>
      <c r="T8" s="16"/>
      <c r="U8" s="16"/>
      <c r="V8" s="16"/>
    </row>
    <row r="9" spans="1:23" ht="30">
      <c r="A9" s="9" t="s">
        <v>25</v>
      </c>
      <c r="B9" s="3" t="s">
        <v>135</v>
      </c>
      <c r="C9" s="2" t="s">
        <v>21</v>
      </c>
      <c r="D9" s="8">
        <v>1.1200000000000001</v>
      </c>
      <c r="E9" s="1"/>
      <c r="F9" s="2" t="s">
        <v>21</v>
      </c>
      <c r="G9" s="1"/>
      <c r="L9" s="16"/>
      <c r="M9" s="13"/>
      <c r="N9" s="16"/>
      <c r="O9" s="16"/>
      <c r="P9" s="16"/>
      <c r="Q9" s="16"/>
      <c r="R9" s="16"/>
      <c r="S9" s="16"/>
      <c r="T9" s="16"/>
      <c r="U9" s="16"/>
      <c r="V9" s="16"/>
    </row>
    <row r="10" spans="1:23" ht="30">
      <c r="A10" s="9" t="s">
        <v>1</v>
      </c>
      <c r="B10" s="3" t="s">
        <v>32</v>
      </c>
      <c r="C10" s="2" t="s">
        <v>22</v>
      </c>
      <c r="D10" s="8">
        <v>2.2200000000000002</v>
      </c>
      <c r="E10" s="1"/>
      <c r="F10" s="2" t="s">
        <v>22</v>
      </c>
      <c r="G10" s="1"/>
      <c r="L10" s="16"/>
      <c r="M10" s="13"/>
      <c r="N10" s="16"/>
      <c r="O10" s="16"/>
      <c r="P10" s="16"/>
      <c r="Q10" s="16"/>
      <c r="R10" s="16"/>
      <c r="S10" s="16"/>
      <c r="T10" s="16"/>
      <c r="U10" s="16"/>
      <c r="V10" s="16"/>
    </row>
    <row r="11" spans="1:23" ht="30">
      <c r="A11" s="9" t="s">
        <v>2</v>
      </c>
      <c r="B11" s="3" t="s">
        <v>28</v>
      </c>
      <c r="C11" s="2" t="s">
        <v>23</v>
      </c>
      <c r="D11" s="8">
        <v>1.71</v>
      </c>
      <c r="E11" s="1"/>
      <c r="F11" s="2" t="s">
        <v>23</v>
      </c>
      <c r="G11" s="1"/>
    </row>
    <row r="12" spans="1:23">
      <c r="A12" s="1" t="s">
        <v>3</v>
      </c>
      <c r="B12" s="1"/>
      <c r="C12" s="2" t="s">
        <v>14</v>
      </c>
      <c r="D12" s="8" t="s">
        <v>31</v>
      </c>
      <c r="E12" s="1"/>
      <c r="F12" s="2" t="s">
        <v>14</v>
      </c>
      <c r="G12" s="1"/>
    </row>
    <row r="13" spans="1:23">
      <c r="A13" s="1" t="s">
        <v>4</v>
      </c>
      <c r="B13" s="1"/>
      <c r="C13" s="1"/>
      <c r="D13" s="8"/>
      <c r="E13" s="1"/>
      <c r="F13" s="1"/>
      <c r="G13" s="1"/>
    </row>
    <row r="14" spans="1:23">
      <c r="A14" s="4"/>
      <c r="B14" s="4"/>
      <c r="C14" s="4"/>
      <c r="D14" s="4"/>
      <c r="E14" s="4"/>
      <c r="F14" s="4"/>
      <c r="G14" s="4"/>
    </row>
    <row r="15" spans="1:23">
      <c r="A15" s="12"/>
      <c r="B15" s="12"/>
      <c r="C15" s="12"/>
      <c r="D15" s="12"/>
      <c r="E15" s="12"/>
    </row>
    <row r="16" spans="1:23">
      <c r="A16" s="18"/>
    </row>
    <row r="17" spans="1:7">
      <c r="A17" s="36"/>
      <c r="B17" s="36"/>
      <c r="C17" s="36"/>
      <c r="D17" s="36"/>
      <c r="E17" s="36"/>
      <c r="F17" s="36"/>
    </row>
    <row r="18" spans="1:7">
      <c r="A18" s="19"/>
      <c r="B18" s="21"/>
      <c r="C18" s="22"/>
      <c r="D18" s="21"/>
      <c r="E18" s="32"/>
      <c r="F18" s="29"/>
      <c r="G18" s="31"/>
    </row>
    <row r="19" spans="1:7">
      <c r="A19" s="19"/>
      <c r="B19" s="21"/>
      <c r="C19" s="22"/>
      <c r="D19" s="21"/>
      <c r="E19" s="32"/>
      <c r="F19" s="28"/>
      <c r="G19" s="31"/>
    </row>
    <row r="20" spans="1:7">
      <c r="A20" s="19"/>
      <c r="B20" s="21"/>
      <c r="C20" s="22"/>
      <c r="D20" s="21"/>
      <c r="E20" s="32"/>
      <c r="F20" s="28"/>
      <c r="G20" s="31"/>
    </row>
    <row r="21" spans="1:7">
      <c r="A21" s="20"/>
      <c r="B21" s="21"/>
      <c r="C21" s="23"/>
      <c r="D21" s="24"/>
      <c r="E21" s="33"/>
      <c r="F21" s="28"/>
      <c r="G21" s="31"/>
    </row>
    <row r="22" spans="1:7">
      <c r="A22" s="20"/>
      <c r="B22" s="21"/>
      <c r="C22" s="23"/>
      <c r="D22" s="24"/>
      <c r="E22" s="32"/>
      <c r="F22" s="28"/>
      <c r="G22" s="31"/>
    </row>
    <row r="23" spans="1:7">
      <c r="A23" s="20"/>
      <c r="B23" s="21"/>
      <c r="C23" s="22"/>
      <c r="D23" s="21"/>
      <c r="E23" s="32"/>
      <c r="F23" s="29"/>
      <c r="G23" s="31"/>
    </row>
    <row r="24" spans="1:7">
      <c r="A24" s="20"/>
      <c r="B24" s="24"/>
      <c r="C24" s="23"/>
      <c r="D24" s="24"/>
      <c r="E24" s="32"/>
      <c r="F24" s="28"/>
      <c r="G24" s="31"/>
    </row>
    <row r="25" spans="1:7">
      <c r="A25" s="20"/>
      <c r="B25" s="24"/>
      <c r="C25" s="23"/>
      <c r="D25" s="24"/>
      <c r="E25" s="33"/>
      <c r="F25" s="30"/>
      <c r="G25" s="31"/>
    </row>
    <row r="26" spans="1:7">
      <c r="A26" s="20"/>
      <c r="B26" s="24"/>
      <c r="C26" s="23"/>
      <c r="D26" s="24"/>
      <c r="E26" s="33"/>
      <c r="F26" s="30"/>
      <c r="G26" s="31"/>
    </row>
    <row r="27" spans="1:7">
      <c r="A27" s="20"/>
      <c r="B27" s="24"/>
      <c r="C27" s="23"/>
      <c r="D27" s="24"/>
      <c r="E27" s="32"/>
      <c r="F27" s="28"/>
      <c r="G27" s="31"/>
    </row>
    <row r="28" spans="1:7">
      <c r="A28" s="20"/>
      <c r="B28" s="24"/>
      <c r="C28" s="23"/>
      <c r="D28" s="21"/>
      <c r="E28" s="32"/>
      <c r="F28" s="29"/>
      <c r="G28" s="31"/>
    </row>
    <row r="29" spans="1:7">
      <c r="A29" s="20"/>
      <c r="B29" s="24"/>
      <c r="C29" s="23"/>
      <c r="D29" s="24"/>
      <c r="E29" s="32"/>
      <c r="F29" s="28"/>
      <c r="G29" s="31"/>
    </row>
    <row r="30" spans="1:7">
      <c r="A30" s="20"/>
      <c r="B30" s="24"/>
      <c r="C30" s="23"/>
      <c r="D30" s="21"/>
      <c r="E30" s="32"/>
      <c r="F30" s="29"/>
      <c r="G30" s="31"/>
    </row>
    <row r="31" spans="1:7">
      <c r="A31" s="26"/>
      <c r="B31" s="25"/>
      <c r="C31" s="23"/>
      <c r="D31" s="21"/>
      <c r="E31" s="32"/>
      <c r="F31" s="28"/>
      <c r="G31" s="31"/>
    </row>
    <row r="32" spans="1:7">
      <c r="A32" s="26"/>
      <c r="B32" s="25"/>
      <c r="C32" s="23"/>
      <c r="D32" s="21"/>
      <c r="E32" s="32"/>
      <c r="F32" s="28"/>
      <c r="G32" s="31"/>
    </row>
    <row r="33" spans="1:7">
      <c r="A33" s="26"/>
      <c r="B33" s="25"/>
      <c r="C33" s="23"/>
      <c r="D33" s="21"/>
      <c r="E33" s="32"/>
      <c r="F33" s="28"/>
      <c r="G33" s="31"/>
    </row>
    <row r="34" spans="1:7">
      <c r="A34" s="27"/>
      <c r="B34" s="25"/>
      <c r="C34" s="22"/>
      <c r="D34" s="21"/>
      <c r="E34" s="32"/>
      <c r="F34" s="28"/>
      <c r="G34" s="31"/>
    </row>
    <row r="36" spans="1:7">
      <c r="A36" s="34"/>
      <c r="B36" s="1"/>
      <c r="C36" s="37"/>
      <c r="D36" s="1"/>
      <c r="E36" s="1"/>
      <c r="F36" s="35"/>
    </row>
  </sheetData>
  <mergeCells count="6">
    <mergeCell ref="B1:D1"/>
    <mergeCell ref="E1:G1"/>
    <mergeCell ref="C2:D2"/>
    <mergeCell ref="F2:G2"/>
    <mergeCell ref="I1:J1"/>
    <mergeCell ref="I2:J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F251F0-CE41-4CBD-A838-BB6D0B1583FE}">
  <sheetPr>
    <tabColor rgb="FFC00000"/>
  </sheetPr>
  <dimension ref="A1:V35"/>
  <sheetViews>
    <sheetView zoomScale="80" zoomScaleNormal="80" workbookViewId="0">
      <selection activeCell="C43" sqref="C43"/>
    </sheetView>
  </sheetViews>
  <sheetFormatPr defaultRowHeight="15"/>
  <cols>
    <col min="1" max="1" width="24.42578125" bestFit="1" customWidth="1"/>
    <col min="2" max="2" width="50.140625" bestFit="1" customWidth="1"/>
    <col min="3" max="3" width="12.140625" bestFit="1" customWidth="1"/>
    <col min="5" max="5" width="46" bestFit="1" customWidth="1"/>
    <col min="6" max="6" width="11.85546875" bestFit="1" customWidth="1"/>
    <col min="13" max="13" width="11.42578125" bestFit="1" customWidth="1"/>
    <col min="22" max="22" width="15.140625" bestFit="1" customWidth="1"/>
  </cols>
  <sheetData>
    <row r="1" spans="1:22">
      <c r="A1" s="10" t="s">
        <v>33</v>
      </c>
      <c r="B1" s="84" t="s">
        <v>20</v>
      </c>
      <c r="C1" s="84"/>
      <c r="D1" s="84"/>
      <c r="E1" s="85" t="s">
        <v>19</v>
      </c>
      <c r="F1" s="85"/>
      <c r="G1" s="85"/>
      <c r="I1" s="87" t="s">
        <v>44</v>
      </c>
      <c r="J1" s="87"/>
      <c r="L1" s="16"/>
      <c r="M1" s="15"/>
      <c r="N1" s="16"/>
      <c r="O1" s="16"/>
      <c r="P1" s="16"/>
      <c r="Q1" s="16"/>
      <c r="R1" s="16"/>
      <c r="S1" s="16"/>
      <c r="T1" s="16"/>
      <c r="U1" s="16"/>
      <c r="V1" s="16"/>
    </row>
    <row r="2" spans="1:22">
      <c r="A2" s="5" t="s">
        <v>17</v>
      </c>
      <c r="B2" s="5" t="s">
        <v>18</v>
      </c>
      <c r="C2" s="86" t="s">
        <v>0</v>
      </c>
      <c r="D2" s="86"/>
      <c r="E2" s="5" t="s">
        <v>18</v>
      </c>
      <c r="F2" s="86" t="s">
        <v>0</v>
      </c>
      <c r="G2" s="86"/>
      <c r="I2" s="88" t="s">
        <v>45</v>
      </c>
      <c r="J2" s="88"/>
      <c r="L2" s="16"/>
      <c r="M2" s="13"/>
      <c r="N2" s="16"/>
      <c r="O2" s="16"/>
      <c r="P2" s="16"/>
      <c r="Q2" s="16"/>
      <c r="R2" s="16"/>
      <c r="S2" s="16"/>
      <c r="T2" s="16"/>
      <c r="U2" s="16"/>
      <c r="V2" s="16"/>
    </row>
    <row r="3" spans="1:22">
      <c r="A3" s="6"/>
      <c r="B3" s="6"/>
      <c r="C3" s="7" t="s">
        <v>8</v>
      </c>
      <c r="D3" s="7" t="s">
        <v>0</v>
      </c>
      <c r="E3" s="6"/>
      <c r="F3" s="7" t="s">
        <v>9</v>
      </c>
      <c r="G3" s="7" t="s">
        <v>0</v>
      </c>
      <c r="I3" s="11" t="s">
        <v>46</v>
      </c>
      <c r="J3" s="11" t="s">
        <v>47</v>
      </c>
      <c r="K3" s="39"/>
      <c r="L3" s="11" t="s">
        <v>86</v>
      </c>
      <c r="M3" s="11" t="s">
        <v>87</v>
      </c>
      <c r="N3" s="16"/>
      <c r="O3" s="16"/>
      <c r="P3" s="16"/>
      <c r="Q3" s="16"/>
      <c r="R3" s="16"/>
      <c r="S3" s="16"/>
      <c r="T3" s="16"/>
      <c r="U3" s="16"/>
      <c r="V3" s="16"/>
    </row>
    <row r="4" spans="1:22" ht="30">
      <c r="A4" s="1" t="s">
        <v>94</v>
      </c>
      <c r="B4" s="3" t="s">
        <v>141</v>
      </c>
      <c r="C4" s="2" t="s">
        <v>21</v>
      </c>
      <c r="D4" s="8">
        <v>0.6</v>
      </c>
      <c r="E4" s="1" t="s">
        <v>103</v>
      </c>
      <c r="F4" s="2" t="s">
        <v>21</v>
      </c>
      <c r="G4" s="1">
        <v>0.23</v>
      </c>
      <c r="I4">
        <v>0.60499999999999998</v>
      </c>
      <c r="J4">
        <v>0.6</v>
      </c>
      <c r="K4" s="12"/>
      <c r="L4" s="12">
        <f>D17+D18+D20+D21+D22</f>
        <v>0</v>
      </c>
      <c r="M4">
        <f>D20+D21</f>
        <v>0</v>
      </c>
      <c r="N4" s="16"/>
      <c r="O4" s="16"/>
      <c r="P4" s="16"/>
      <c r="Q4" s="16"/>
      <c r="R4" s="16"/>
      <c r="S4" s="16"/>
      <c r="T4" s="16"/>
      <c r="U4" s="16"/>
      <c r="V4" s="16"/>
    </row>
    <row r="5" spans="1:22" ht="17.25">
      <c r="A5" s="1" t="s">
        <v>5</v>
      </c>
      <c r="B5" s="1" t="s">
        <v>10</v>
      </c>
      <c r="C5" s="2" t="s">
        <v>21</v>
      </c>
      <c r="D5" s="8">
        <v>2.2000000000000002</v>
      </c>
      <c r="E5" s="1" t="s">
        <v>106</v>
      </c>
      <c r="F5" s="2" t="s">
        <v>21</v>
      </c>
      <c r="G5" s="1">
        <v>1.8</v>
      </c>
      <c r="L5" s="12">
        <f>D19+D23+D24+D25+D26+D27+D28+D29</f>
        <v>0</v>
      </c>
      <c r="M5">
        <f>D23+D25+D26+D28</f>
        <v>0</v>
      </c>
      <c r="N5" s="16"/>
      <c r="O5" s="16"/>
      <c r="P5" s="16"/>
      <c r="Q5" s="16"/>
      <c r="R5" s="16"/>
      <c r="S5" s="16"/>
      <c r="T5" s="16"/>
      <c r="U5" s="16"/>
      <c r="V5" s="16"/>
    </row>
    <row r="6" spans="1:22">
      <c r="A6" s="1" t="s">
        <v>6</v>
      </c>
      <c r="B6" s="1" t="s">
        <v>136</v>
      </c>
      <c r="C6" s="2" t="s">
        <v>16</v>
      </c>
      <c r="D6" s="8">
        <v>0.75</v>
      </c>
      <c r="E6" s="1" t="s">
        <v>104</v>
      </c>
      <c r="F6" s="2" t="s">
        <v>16</v>
      </c>
      <c r="G6" s="1">
        <v>0.6</v>
      </c>
      <c r="L6" s="16"/>
      <c r="M6" s="13"/>
      <c r="N6" s="16"/>
      <c r="O6" s="16"/>
      <c r="P6" s="16"/>
      <c r="Q6" s="16"/>
      <c r="R6" s="16"/>
      <c r="S6" s="16"/>
      <c r="T6" s="16"/>
      <c r="U6" s="16"/>
      <c r="V6" s="16"/>
    </row>
    <row r="7" spans="1:22" ht="17.25">
      <c r="A7" s="1" t="s">
        <v>7</v>
      </c>
      <c r="B7" s="1" t="s">
        <v>130</v>
      </c>
      <c r="C7" s="2" t="s">
        <v>21</v>
      </c>
      <c r="D7" s="8">
        <v>2.2000000000000002</v>
      </c>
      <c r="E7" s="1"/>
      <c r="F7" s="2" t="s">
        <v>21</v>
      </c>
      <c r="G7" s="1"/>
      <c r="L7" s="16"/>
      <c r="M7" s="13"/>
      <c r="N7" s="16"/>
      <c r="O7" s="16"/>
      <c r="P7" s="16"/>
      <c r="Q7" s="16"/>
      <c r="R7" s="16"/>
      <c r="S7" s="16"/>
      <c r="T7" s="16"/>
      <c r="U7" s="16"/>
      <c r="V7" s="16"/>
    </row>
    <row r="8" spans="1:22" ht="30">
      <c r="A8" s="1" t="s">
        <v>24</v>
      </c>
      <c r="B8" s="3" t="s">
        <v>137</v>
      </c>
      <c r="C8" s="2" t="s">
        <v>21</v>
      </c>
      <c r="D8" s="8">
        <v>0.69</v>
      </c>
      <c r="E8" s="1"/>
      <c r="F8" s="2" t="s">
        <v>21</v>
      </c>
      <c r="G8" s="1"/>
      <c r="L8" s="16"/>
      <c r="M8" s="13"/>
      <c r="N8" s="16"/>
      <c r="O8" s="16"/>
      <c r="P8" s="16"/>
      <c r="Q8" s="16"/>
      <c r="R8" s="16"/>
      <c r="S8" s="16"/>
      <c r="T8" s="16"/>
      <c r="U8" s="16"/>
      <c r="V8" s="16"/>
    </row>
    <row r="9" spans="1:22" ht="30">
      <c r="A9" s="1" t="s">
        <v>25</v>
      </c>
      <c r="B9" s="3" t="s">
        <v>137</v>
      </c>
      <c r="C9" s="2" t="s">
        <v>21</v>
      </c>
      <c r="D9" s="8">
        <v>0.77</v>
      </c>
      <c r="E9" s="1"/>
      <c r="F9" s="2" t="s">
        <v>21</v>
      </c>
      <c r="G9" s="1"/>
      <c r="L9" s="16"/>
      <c r="M9" s="13"/>
      <c r="N9" s="16"/>
      <c r="O9" s="16"/>
      <c r="P9" s="16"/>
      <c r="Q9" s="16"/>
      <c r="R9" s="16"/>
      <c r="S9" s="16"/>
      <c r="T9" s="16"/>
      <c r="U9" s="16"/>
      <c r="V9" s="16"/>
    </row>
    <row r="10" spans="1:22" ht="30">
      <c r="A10" s="9" t="s">
        <v>1</v>
      </c>
      <c r="B10" s="3" t="s">
        <v>34</v>
      </c>
      <c r="C10" s="2" t="s">
        <v>22</v>
      </c>
      <c r="D10" s="8">
        <v>2.21</v>
      </c>
      <c r="E10" s="1"/>
      <c r="F10" s="2" t="s">
        <v>22</v>
      </c>
      <c r="G10" s="1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</row>
    <row r="11" spans="1:22" ht="30">
      <c r="A11" s="9" t="s">
        <v>2</v>
      </c>
      <c r="B11" s="3" t="s">
        <v>35</v>
      </c>
      <c r="C11" s="2" t="s">
        <v>23</v>
      </c>
      <c r="D11" s="8">
        <v>1.71</v>
      </c>
      <c r="E11" s="1"/>
      <c r="F11" s="2" t="s">
        <v>23</v>
      </c>
      <c r="G11" s="1"/>
      <c r="L11" s="16"/>
      <c r="M11" s="15"/>
      <c r="N11" s="16"/>
      <c r="O11" s="16"/>
      <c r="P11" s="16"/>
      <c r="Q11" s="16"/>
      <c r="R11" s="16"/>
      <c r="S11" s="16"/>
      <c r="T11" s="16"/>
      <c r="U11" s="16"/>
      <c r="V11" s="16"/>
    </row>
    <row r="12" spans="1:22">
      <c r="A12" s="1" t="s">
        <v>3</v>
      </c>
      <c r="B12" s="1"/>
      <c r="C12" s="2" t="s">
        <v>14</v>
      </c>
      <c r="D12" s="8" t="s">
        <v>31</v>
      </c>
      <c r="E12" s="1"/>
      <c r="F12" s="2" t="s">
        <v>14</v>
      </c>
      <c r="G12" s="1"/>
      <c r="L12" s="16"/>
      <c r="M12" s="13"/>
      <c r="N12" s="16"/>
      <c r="O12" s="16"/>
      <c r="P12" s="16"/>
      <c r="Q12" s="16"/>
      <c r="R12" s="16"/>
      <c r="S12" s="16"/>
      <c r="T12" s="16"/>
      <c r="U12" s="16"/>
      <c r="V12" s="16"/>
    </row>
    <row r="13" spans="1:22">
      <c r="A13" s="1" t="s">
        <v>4</v>
      </c>
      <c r="B13" s="1"/>
      <c r="C13" s="1"/>
      <c r="D13" s="8"/>
      <c r="E13" s="1"/>
      <c r="F13" s="1"/>
      <c r="G13" s="1"/>
      <c r="L13" s="16"/>
      <c r="M13" s="13"/>
      <c r="N13" s="16"/>
      <c r="O13" s="16"/>
      <c r="P13" s="16"/>
      <c r="Q13" s="16"/>
      <c r="R13" s="16"/>
      <c r="S13" s="16"/>
      <c r="T13" s="16"/>
      <c r="U13" s="16"/>
      <c r="V13" s="16"/>
    </row>
    <row r="14" spans="1:22">
      <c r="A14" s="4"/>
      <c r="B14" s="4"/>
      <c r="C14" s="4"/>
      <c r="D14" s="4"/>
      <c r="E14" s="4"/>
      <c r="F14" s="4"/>
      <c r="G14" s="4"/>
      <c r="L14" s="16"/>
      <c r="M14" s="13"/>
      <c r="N14" s="16"/>
      <c r="O14" s="16"/>
      <c r="P14" s="16"/>
      <c r="Q14" s="16"/>
      <c r="R14" s="16"/>
      <c r="S14" s="16"/>
      <c r="T14" s="16"/>
      <c r="U14" s="16"/>
      <c r="V14" s="16"/>
    </row>
    <row r="15" spans="1:22">
      <c r="A15" s="18"/>
      <c r="L15" s="16"/>
      <c r="M15" s="13"/>
      <c r="N15" s="16"/>
      <c r="O15" s="16"/>
      <c r="P15" s="16"/>
      <c r="Q15" s="16"/>
      <c r="R15" s="16"/>
      <c r="S15" s="16"/>
      <c r="T15" s="16"/>
      <c r="U15" s="16"/>
      <c r="V15" s="16"/>
    </row>
    <row r="16" spans="1:22">
      <c r="A16" s="36"/>
      <c r="B16" s="36"/>
      <c r="C16" s="36"/>
      <c r="D16" s="36"/>
      <c r="E16" s="36"/>
      <c r="F16" s="36"/>
    </row>
    <row r="17" spans="1:7">
      <c r="A17" s="19"/>
      <c r="B17" s="21"/>
      <c r="C17" s="22"/>
      <c r="D17" s="21"/>
      <c r="E17" s="32"/>
      <c r="F17" s="29"/>
      <c r="G17" s="31"/>
    </row>
    <row r="18" spans="1:7">
      <c r="A18" s="19"/>
      <c r="B18" s="21"/>
      <c r="C18" s="22"/>
      <c r="D18" s="21"/>
      <c r="E18" s="32"/>
      <c r="F18" s="28"/>
      <c r="G18" s="31"/>
    </row>
    <row r="19" spans="1:7">
      <c r="A19" s="19"/>
      <c r="B19" s="21"/>
      <c r="C19" s="22"/>
      <c r="D19" s="21"/>
      <c r="E19" s="32"/>
      <c r="F19" s="28"/>
      <c r="G19" s="31"/>
    </row>
    <row r="20" spans="1:7">
      <c r="A20" s="20"/>
      <c r="B20" s="21"/>
      <c r="C20" s="23"/>
      <c r="D20" s="24"/>
      <c r="E20" s="33"/>
      <c r="F20" s="28"/>
      <c r="G20" s="31"/>
    </row>
    <row r="21" spans="1:7">
      <c r="A21" s="20"/>
      <c r="B21" s="21"/>
      <c r="C21" s="23"/>
      <c r="D21" s="24"/>
      <c r="E21" s="32"/>
      <c r="F21" s="28"/>
      <c r="G21" s="31"/>
    </row>
    <row r="22" spans="1:7">
      <c r="A22" s="20"/>
      <c r="B22" s="21"/>
      <c r="C22" s="22"/>
      <c r="D22" s="21"/>
      <c r="E22" s="32"/>
      <c r="F22" s="29"/>
      <c r="G22" s="31"/>
    </row>
    <row r="23" spans="1:7">
      <c r="A23" s="20"/>
      <c r="B23" s="24"/>
      <c r="C23" s="23"/>
      <c r="D23" s="24"/>
      <c r="E23" s="32"/>
      <c r="F23" s="28"/>
      <c r="G23" s="31"/>
    </row>
    <row r="24" spans="1:7">
      <c r="A24" s="20"/>
      <c r="B24" s="24"/>
      <c r="C24" s="23"/>
      <c r="D24" s="24"/>
      <c r="E24" s="33"/>
      <c r="F24" s="30"/>
      <c r="G24" s="31"/>
    </row>
    <row r="25" spans="1:7">
      <c r="A25" s="20"/>
      <c r="B25" s="24"/>
      <c r="C25" s="23"/>
      <c r="D25" s="24"/>
      <c r="E25" s="33"/>
      <c r="F25" s="30"/>
      <c r="G25" s="31"/>
    </row>
    <row r="26" spans="1:7">
      <c r="A26" s="20"/>
      <c r="B26" s="24"/>
      <c r="C26" s="23"/>
      <c r="D26" s="24"/>
      <c r="E26" s="32"/>
      <c r="F26" s="28"/>
      <c r="G26" s="31"/>
    </row>
    <row r="27" spans="1:7">
      <c r="A27" s="20"/>
      <c r="B27" s="24"/>
      <c r="C27" s="23"/>
      <c r="D27" s="21"/>
      <c r="E27" s="32"/>
      <c r="F27" s="29"/>
      <c r="G27" s="31"/>
    </row>
    <row r="28" spans="1:7">
      <c r="A28" s="20"/>
      <c r="B28" s="24"/>
      <c r="C28" s="23"/>
      <c r="D28" s="24"/>
      <c r="E28" s="32"/>
      <c r="F28" s="28"/>
      <c r="G28" s="31"/>
    </row>
    <row r="29" spans="1:7">
      <c r="A29" s="20"/>
      <c r="B29" s="24"/>
      <c r="C29" s="23"/>
      <c r="D29" s="21"/>
      <c r="E29" s="32"/>
      <c r="F29" s="29"/>
      <c r="G29" s="31"/>
    </row>
    <row r="30" spans="1:7">
      <c r="A30" s="26"/>
      <c r="B30" s="25"/>
      <c r="C30" s="23"/>
      <c r="D30" s="21"/>
      <c r="E30" s="32"/>
      <c r="F30" s="28"/>
      <c r="G30" s="31"/>
    </row>
    <row r="31" spans="1:7">
      <c r="A31" s="26"/>
      <c r="B31" s="25"/>
      <c r="C31" s="23"/>
      <c r="D31" s="21"/>
      <c r="E31" s="32"/>
      <c r="F31" s="28"/>
      <c r="G31" s="31"/>
    </row>
    <row r="32" spans="1:7">
      <c r="A32" s="26"/>
      <c r="B32" s="25"/>
      <c r="C32" s="23"/>
      <c r="D32" s="21"/>
      <c r="E32" s="32"/>
      <c r="F32" s="28"/>
      <c r="G32" s="31"/>
    </row>
    <row r="33" spans="1:7">
      <c r="A33" s="27"/>
      <c r="B33" s="25"/>
      <c r="C33" s="22"/>
      <c r="D33" s="21"/>
      <c r="E33" s="32"/>
      <c r="F33" s="28"/>
      <c r="G33" s="31"/>
    </row>
    <row r="35" spans="1:7">
      <c r="A35" s="34"/>
      <c r="B35" s="1"/>
      <c r="C35" s="37"/>
      <c r="D35" s="1"/>
      <c r="E35" s="1"/>
      <c r="F35" s="35"/>
    </row>
  </sheetData>
  <mergeCells count="6">
    <mergeCell ref="B1:D1"/>
    <mergeCell ref="E1:G1"/>
    <mergeCell ref="C2:D2"/>
    <mergeCell ref="F2:G2"/>
    <mergeCell ref="I1:J1"/>
    <mergeCell ref="I2:J2"/>
  </mergeCells>
  <phoneticPr fontId="7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8C316-59C7-4A59-AAB9-9DF29C5F57DA}">
  <sheetPr>
    <tabColor rgb="FFC00000"/>
  </sheetPr>
  <dimension ref="A1:M36"/>
  <sheetViews>
    <sheetView topLeftCell="A28" zoomScale="90" zoomScaleNormal="90" workbookViewId="0">
      <selection activeCell="C66" sqref="C66"/>
    </sheetView>
  </sheetViews>
  <sheetFormatPr defaultRowHeight="15"/>
  <cols>
    <col min="1" max="1" width="21.42578125" bestFit="1" customWidth="1"/>
    <col min="2" max="2" width="56.140625" bestFit="1" customWidth="1"/>
    <col min="3" max="3" width="12.140625" bestFit="1" customWidth="1"/>
    <col min="5" max="5" width="35.28515625" bestFit="1" customWidth="1"/>
    <col min="6" max="6" width="11.85546875" bestFit="1" customWidth="1"/>
    <col min="13" max="13" width="11.28515625" bestFit="1" customWidth="1"/>
    <col min="19" max="19" width="12.140625" bestFit="1" customWidth="1"/>
    <col min="20" max="20" width="11.42578125" bestFit="1" customWidth="1"/>
    <col min="22" max="22" width="13.5703125" bestFit="1" customWidth="1"/>
  </cols>
  <sheetData>
    <row r="1" spans="1:13">
      <c r="A1" s="10" t="s">
        <v>36</v>
      </c>
      <c r="B1" s="84" t="s">
        <v>20</v>
      </c>
      <c r="C1" s="84"/>
      <c r="D1" s="84"/>
      <c r="E1" s="85" t="s">
        <v>19</v>
      </c>
      <c r="F1" s="85"/>
      <c r="G1" s="85"/>
      <c r="I1" s="87" t="s">
        <v>44</v>
      </c>
      <c r="J1" s="87"/>
      <c r="L1" s="16"/>
      <c r="M1" s="16"/>
    </row>
    <row r="2" spans="1:13">
      <c r="A2" s="5" t="s">
        <v>17</v>
      </c>
      <c r="B2" s="5" t="s">
        <v>18</v>
      </c>
      <c r="C2" s="86" t="s">
        <v>0</v>
      </c>
      <c r="D2" s="86"/>
      <c r="E2" s="5" t="s">
        <v>18</v>
      </c>
      <c r="F2" s="86" t="s">
        <v>0</v>
      </c>
      <c r="G2" s="86"/>
      <c r="I2" s="88" t="s">
        <v>45</v>
      </c>
      <c r="J2" s="88"/>
      <c r="L2" s="16"/>
      <c r="M2" s="16"/>
    </row>
    <row r="3" spans="1:13">
      <c r="A3" s="6"/>
      <c r="B3" s="6"/>
      <c r="C3" s="7" t="s">
        <v>8</v>
      </c>
      <c r="D3" s="7" t="s">
        <v>0</v>
      </c>
      <c r="E3" s="6"/>
      <c r="F3" s="7" t="s">
        <v>9</v>
      </c>
      <c r="G3" s="7" t="s">
        <v>0</v>
      </c>
      <c r="I3" s="11" t="s">
        <v>46</v>
      </c>
      <c r="J3" s="11" t="s">
        <v>47</v>
      </c>
      <c r="K3" s="39"/>
      <c r="L3" s="16"/>
      <c r="M3" s="16"/>
    </row>
    <row r="4" spans="1:13" ht="30">
      <c r="A4" s="1" t="s">
        <v>98</v>
      </c>
      <c r="B4" s="75" t="s">
        <v>142</v>
      </c>
      <c r="C4" s="2" t="s">
        <v>21</v>
      </c>
      <c r="D4" s="8">
        <v>0.34</v>
      </c>
      <c r="E4" s="1" t="s">
        <v>102</v>
      </c>
      <c r="F4" s="2" t="s">
        <v>21</v>
      </c>
      <c r="G4" s="1">
        <v>0.23</v>
      </c>
      <c r="I4">
        <v>0.34</v>
      </c>
      <c r="J4">
        <v>0.34</v>
      </c>
      <c r="K4" s="12"/>
      <c r="L4" s="16"/>
      <c r="M4" s="16"/>
    </row>
    <row r="5" spans="1:13" ht="17.25">
      <c r="A5" s="1" t="s">
        <v>5</v>
      </c>
      <c r="B5" s="1" t="s">
        <v>10</v>
      </c>
      <c r="C5" s="2" t="s">
        <v>21</v>
      </c>
      <c r="D5" s="8">
        <v>2.2000000000000002</v>
      </c>
      <c r="E5" s="1" t="s">
        <v>101</v>
      </c>
      <c r="F5" s="2" t="s">
        <v>21</v>
      </c>
      <c r="G5" s="1">
        <v>1.6</v>
      </c>
      <c r="L5" s="16"/>
      <c r="M5" s="16"/>
    </row>
    <row r="6" spans="1:13" ht="30">
      <c r="A6" s="1" t="s">
        <v>6</v>
      </c>
      <c r="B6" s="3" t="s">
        <v>37</v>
      </c>
      <c r="C6" s="2" t="s">
        <v>16</v>
      </c>
      <c r="D6" s="8">
        <v>0.67</v>
      </c>
      <c r="E6" s="1" t="s">
        <v>100</v>
      </c>
      <c r="F6" s="2" t="s">
        <v>16</v>
      </c>
      <c r="G6" s="1">
        <v>0.67</v>
      </c>
      <c r="L6" s="16"/>
      <c r="M6" s="16"/>
    </row>
    <row r="7" spans="1:13" ht="17.25">
      <c r="A7" s="1" t="s">
        <v>7</v>
      </c>
      <c r="B7" s="1" t="s">
        <v>130</v>
      </c>
      <c r="C7" s="2" t="s">
        <v>21</v>
      </c>
      <c r="D7" s="8">
        <v>0.74</v>
      </c>
      <c r="E7" s="1"/>
      <c r="F7" s="2" t="s">
        <v>21</v>
      </c>
      <c r="G7" s="1"/>
      <c r="L7" s="16"/>
      <c r="M7" s="16"/>
    </row>
    <row r="8" spans="1:13" ht="17.25">
      <c r="A8" s="1" t="s">
        <v>24</v>
      </c>
      <c r="B8" s="3" t="s">
        <v>138</v>
      </c>
      <c r="C8" s="2" t="s">
        <v>21</v>
      </c>
      <c r="D8" s="8">
        <v>0.3</v>
      </c>
      <c r="E8" s="1"/>
      <c r="F8" s="2" t="s">
        <v>21</v>
      </c>
      <c r="G8" s="1"/>
      <c r="L8" s="16"/>
      <c r="M8" s="16"/>
    </row>
    <row r="9" spans="1:13" ht="17.25">
      <c r="A9" s="1" t="s">
        <v>25</v>
      </c>
      <c r="B9" s="3" t="s">
        <v>138</v>
      </c>
      <c r="C9" s="2" t="s">
        <v>21</v>
      </c>
      <c r="D9" s="8">
        <v>0.33</v>
      </c>
      <c r="E9" s="1"/>
      <c r="F9" s="2" t="s">
        <v>21</v>
      </c>
      <c r="G9" s="1"/>
      <c r="L9" s="16"/>
      <c r="M9" s="16"/>
    </row>
    <row r="10" spans="1:13" ht="30">
      <c r="A10" s="9" t="s">
        <v>1</v>
      </c>
      <c r="B10" s="3" t="s">
        <v>38</v>
      </c>
      <c r="C10" s="2" t="s">
        <v>22</v>
      </c>
      <c r="D10" s="8">
        <v>1.4</v>
      </c>
      <c r="E10" s="1"/>
      <c r="F10" s="2" t="s">
        <v>22</v>
      </c>
      <c r="G10" s="1"/>
      <c r="L10" s="16"/>
      <c r="M10" s="16"/>
    </row>
    <row r="11" spans="1:13" ht="30">
      <c r="A11" s="9" t="s">
        <v>2</v>
      </c>
      <c r="B11" s="3" t="s">
        <v>39</v>
      </c>
      <c r="C11" s="2" t="s">
        <v>23</v>
      </c>
      <c r="D11" s="8">
        <v>1.1599999999999999</v>
      </c>
      <c r="E11" s="1"/>
      <c r="F11" s="2" t="s">
        <v>23</v>
      </c>
      <c r="G11" s="1"/>
      <c r="L11" s="16"/>
      <c r="M11" s="16"/>
    </row>
    <row r="12" spans="1:13">
      <c r="A12" s="1" t="s">
        <v>3</v>
      </c>
      <c r="B12" s="1"/>
      <c r="C12" s="2" t="s">
        <v>14</v>
      </c>
      <c r="D12" s="8" t="s">
        <v>31</v>
      </c>
      <c r="E12" s="1"/>
      <c r="F12" s="2" t="s">
        <v>14</v>
      </c>
      <c r="G12" s="1"/>
      <c r="L12" s="16"/>
      <c r="M12" s="16"/>
    </row>
    <row r="13" spans="1:13">
      <c r="A13" s="1" t="s">
        <v>4</v>
      </c>
      <c r="B13" s="1"/>
      <c r="C13" s="1"/>
      <c r="D13" s="8"/>
      <c r="E13" s="1"/>
      <c r="F13" s="1"/>
      <c r="G13" s="1"/>
    </row>
    <row r="14" spans="1:13">
      <c r="A14" s="4"/>
      <c r="B14" s="4"/>
      <c r="C14" s="4"/>
      <c r="D14" s="4"/>
      <c r="E14" s="4"/>
      <c r="F14" s="4"/>
      <c r="G14" s="4"/>
    </row>
    <row r="16" spans="1:13">
      <c r="A16" s="18"/>
    </row>
    <row r="17" spans="1:7">
      <c r="A17" s="36"/>
      <c r="B17" s="36"/>
      <c r="C17" s="36"/>
      <c r="D17" s="36"/>
      <c r="E17" s="36"/>
      <c r="F17" s="36"/>
    </row>
    <row r="18" spans="1:7">
      <c r="A18" s="19"/>
      <c r="B18" s="21"/>
      <c r="C18" s="22"/>
      <c r="D18" s="21"/>
      <c r="E18" s="32"/>
      <c r="F18" s="29"/>
      <c r="G18" s="31"/>
    </row>
    <row r="19" spans="1:7">
      <c r="A19" s="19"/>
      <c r="B19" s="21"/>
      <c r="C19" s="22"/>
      <c r="D19" s="21"/>
      <c r="E19" s="32"/>
      <c r="F19" s="28"/>
      <c r="G19" s="31"/>
    </row>
    <row r="20" spans="1:7">
      <c r="A20" s="19"/>
      <c r="B20" s="21"/>
      <c r="C20" s="22"/>
      <c r="D20" s="21"/>
      <c r="E20" s="32"/>
      <c r="F20" s="28"/>
      <c r="G20" s="31"/>
    </row>
    <row r="21" spans="1:7">
      <c r="A21" s="20"/>
      <c r="B21" s="21"/>
      <c r="C21" s="23"/>
      <c r="D21" s="24"/>
      <c r="E21" s="33"/>
      <c r="F21" s="28"/>
      <c r="G21" s="31"/>
    </row>
    <row r="22" spans="1:7">
      <c r="A22" s="20"/>
      <c r="B22" s="21"/>
      <c r="C22" s="23"/>
      <c r="D22" s="24"/>
      <c r="E22" s="32"/>
      <c r="F22" s="28"/>
      <c r="G22" s="31"/>
    </row>
    <row r="23" spans="1:7">
      <c r="A23" s="20"/>
      <c r="B23" s="21"/>
      <c r="C23" s="22"/>
      <c r="D23" s="21"/>
      <c r="E23" s="32"/>
      <c r="F23" s="29"/>
      <c r="G23" s="31"/>
    </row>
    <row r="24" spans="1:7">
      <c r="A24" s="20"/>
      <c r="B24" s="24"/>
      <c r="C24" s="23"/>
      <c r="D24" s="24"/>
      <c r="E24" s="32"/>
      <c r="F24" s="28"/>
      <c r="G24" s="31"/>
    </row>
    <row r="25" spans="1:7">
      <c r="A25" s="20"/>
      <c r="B25" s="24"/>
      <c r="C25" s="23"/>
      <c r="D25" s="24"/>
      <c r="E25" s="33"/>
      <c r="F25" s="30"/>
      <c r="G25" s="31"/>
    </row>
    <row r="26" spans="1:7">
      <c r="A26" s="20"/>
      <c r="B26" s="24"/>
      <c r="C26" s="23"/>
      <c r="D26" s="24"/>
      <c r="E26" s="33"/>
      <c r="F26" s="30"/>
      <c r="G26" s="31"/>
    </row>
    <row r="27" spans="1:7">
      <c r="A27" s="20"/>
      <c r="B27" s="24"/>
      <c r="C27" s="23"/>
      <c r="D27" s="24"/>
      <c r="E27" s="32"/>
      <c r="F27" s="28"/>
      <c r="G27" s="31"/>
    </row>
    <row r="28" spans="1:7">
      <c r="A28" s="20"/>
      <c r="B28" s="24"/>
      <c r="C28" s="23"/>
      <c r="D28" s="21"/>
      <c r="E28" s="32"/>
      <c r="F28" s="29"/>
      <c r="G28" s="31"/>
    </row>
    <row r="29" spans="1:7">
      <c r="A29" s="20"/>
      <c r="B29" s="24"/>
      <c r="C29" s="23"/>
      <c r="D29" s="24"/>
      <c r="E29" s="32"/>
      <c r="F29" s="28"/>
      <c r="G29" s="31"/>
    </row>
    <row r="30" spans="1:7">
      <c r="A30" s="20"/>
      <c r="B30" s="24"/>
      <c r="C30" s="23"/>
      <c r="D30" s="21"/>
      <c r="E30" s="32"/>
      <c r="F30" s="29"/>
      <c r="G30" s="31"/>
    </row>
    <row r="31" spans="1:7">
      <c r="A31" s="26"/>
      <c r="B31" s="25"/>
      <c r="C31" s="23"/>
      <c r="D31" s="21"/>
      <c r="E31" s="32"/>
      <c r="F31" s="28"/>
      <c r="G31" s="31"/>
    </row>
    <row r="32" spans="1:7">
      <c r="A32" s="26"/>
      <c r="B32" s="25"/>
      <c r="C32" s="23"/>
      <c r="D32" s="21"/>
      <c r="E32" s="32"/>
      <c r="F32" s="28"/>
      <c r="G32" s="31"/>
    </row>
    <row r="33" spans="1:7">
      <c r="A33" s="26"/>
      <c r="B33" s="25"/>
      <c r="C33" s="23"/>
      <c r="D33" s="21"/>
      <c r="E33" s="32"/>
      <c r="F33" s="28"/>
      <c r="G33" s="31"/>
    </row>
    <row r="34" spans="1:7">
      <c r="A34" s="27"/>
      <c r="B34" s="25"/>
      <c r="C34" s="22"/>
      <c r="D34" s="21"/>
      <c r="E34" s="32"/>
      <c r="F34" s="28"/>
      <c r="G34" s="31"/>
    </row>
    <row r="36" spans="1:7">
      <c r="A36" s="34"/>
      <c r="B36" s="1"/>
      <c r="C36" s="37"/>
      <c r="D36" s="1"/>
      <c r="E36" s="1"/>
      <c r="F36" s="35"/>
    </row>
  </sheetData>
  <mergeCells count="6">
    <mergeCell ref="B1:D1"/>
    <mergeCell ref="E1:G1"/>
    <mergeCell ref="C2:D2"/>
    <mergeCell ref="F2:G2"/>
    <mergeCell ref="I1:J1"/>
    <mergeCell ref="I2:J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-1900</vt:lpstr>
      <vt:lpstr>1901-1920</vt:lpstr>
      <vt:lpstr>1921-1945</vt:lpstr>
      <vt:lpstr>1946-1960</vt:lpstr>
      <vt:lpstr>1961-1975</vt:lpstr>
      <vt:lpstr>1976-1990</vt:lpstr>
      <vt:lpstr>1991-2005</vt:lpstr>
      <vt:lpstr>2006-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Alessandro</dc:creator>
  <cp:lastModifiedBy>Alessandro</cp:lastModifiedBy>
  <dcterms:created xsi:type="dcterms:W3CDTF">2015-06-05T18:19:34Z</dcterms:created>
  <dcterms:modified xsi:type="dcterms:W3CDTF">2021-06-14T06:02:56Z</dcterms:modified>
</cp:coreProperties>
</file>